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作業フォルダ\足立区役所\R8年度　数字で見る足立\提出用\数字で見る足立_R8年度提出用データ\"/>
    </mc:Choice>
  </mc:AlternateContent>
  <xr:revisionPtr revIDLastSave="0" documentId="13_ncr:1_{C461FF5C-DFDE-432D-BC38-BDCD4366A5AD}" xr6:coauthVersionLast="47" xr6:coauthVersionMax="47" xr10:uidLastSave="{00000000-0000-0000-0000-000000000000}"/>
  <bookViews>
    <workbookView xWindow="-120" yWindow="-120" windowWidth="29040" windowHeight="15840" tabRatio="650" xr2:uid="{00000000-000D-0000-FFFF-FFFF00000000}"/>
  </bookViews>
  <sheets>
    <sheet name="8-01(1)" sheetId="100" r:id="rId1"/>
    <sheet name="8-01(2)" sheetId="101" r:id="rId2"/>
    <sheet name="8-02" sheetId="102" r:id="rId3"/>
    <sheet name="8-3 " sheetId="48" r:id="rId4"/>
    <sheet name="8-4 " sheetId="45" r:id="rId5"/>
    <sheet name="8-5" sheetId="44" r:id="rId6"/>
    <sheet name="8-6" sheetId="43" r:id="rId7"/>
    <sheet name="8-7" sheetId="42" r:id="rId8"/>
    <sheet name="8-08 " sheetId="41" r:id="rId9"/>
    <sheet name="8-09 " sheetId="40" r:id="rId10"/>
    <sheet name="8-10" sheetId="92" r:id="rId11"/>
    <sheet name="8-11" sheetId="58" r:id="rId12"/>
    <sheet name="8-12" sheetId="59" r:id="rId13"/>
    <sheet name="8-13" sheetId="57" r:id="rId14"/>
    <sheet name="8-14" sheetId="55" r:id="rId15"/>
    <sheet name="8-15" sheetId="56" r:id="rId16"/>
    <sheet name="8-16" sheetId="54" r:id="rId17"/>
    <sheet name="8-17" sheetId="53" r:id="rId18"/>
    <sheet name="8-18" sheetId="52" r:id="rId19"/>
    <sheet name="8-19" sheetId="51" r:id="rId20"/>
    <sheet name="8-20" sheetId="60" r:id="rId21"/>
    <sheet name="8-21" sheetId="69" r:id="rId22"/>
    <sheet name="8-22" sheetId="68" r:id="rId23"/>
    <sheet name="8-23" sheetId="67" r:id="rId24"/>
    <sheet name="8-24" sheetId="66" r:id="rId25"/>
    <sheet name="8-25" sheetId="65" r:id="rId26"/>
    <sheet name="8-26" sheetId="64" r:id="rId27"/>
    <sheet name="8-27" sheetId="61" r:id="rId28"/>
    <sheet name="8-28" sheetId="62" r:id="rId29"/>
    <sheet name="8-29" sheetId="63" r:id="rId30"/>
    <sheet name="8-30" sheetId="70" r:id="rId31"/>
    <sheet name="8-31" sheetId="73" r:id="rId32"/>
    <sheet name="8-32" sheetId="72" r:id="rId33"/>
    <sheet name="8-33" sheetId="74" r:id="rId34"/>
    <sheet name="8-34" sheetId="90" r:id="rId35"/>
    <sheet name="8-35" sheetId="80" r:id="rId36"/>
    <sheet name="8-36" sheetId="88" r:id="rId37"/>
    <sheet name="8-37" sheetId="89" r:id="rId38"/>
    <sheet name="8-38" sheetId="87" r:id="rId39"/>
    <sheet name="8-39" sheetId="86" r:id="rId40"/>
    <sheet name="8-40" sheetId="85" r:id="rId41"/>
    <sheet name="8-41" sheetId="84" r:id="rId42"/>
    <sheet name="8-42" sheetId="79" r:id="rId43"/>
    <sheet name="8-43" sheetId="77" r:id="rId44"/>
    <sheet name="8-44" sheetId="94" r:id="rId45"/>
    <sheet name="8-45" sheetId="76" r:id="rId46"/>
    <sheet name="8-46" sheetId="95" r:id="rId47"/>
    <sheet name="8-47" sheetId="83" r:id="rId48"/>
    <sheet name="8-48" sheetId="39" r:id="rId49"/>
    <sheet name="8-49" sheetId="21" r:id="rId50"/>
    <sheet name="8-50" sheetId="96" r:id="rId51"/>
    <sheet name="8-51" sheetId="98" r:id="rId52"/>
    <sheet name="8-52" sheetId="97" r:id="rId53"/>
    <sheet name="8-53" sheetId="99" r:id="rId54"/>
    <sheet name="8-54 " sheetId="26" r:id="rId55"/>
    <sheet name="8-55" sheetId="37" r:id="rId56"/>
    <sheet name="8-56" sheetId="38" r:id="rId57"/>
    <sheet name="8-57" sheetId="36" r:id="rId58"/>
    <sheet name="8-58" sheetId="91" r:id="rId59"/>
    <sheet name="8-59" sheetId="34" r:id="rId60"/>
    <sheet name="8-60" sheetId="33" r:id="rId61"/>
    <sheet name="8-61" sheetId="31" r:id="rId62"/>
    <sheet name="8-62" sheetId="30" r:id="rId63"/>
    <sheet name="8-63" sheetId="32" r:id="rId64"/>
    <sheet name="8-64" sheetId="29" r:id="rId65"/>
    <sheet name="8-65" sheetId="27" r:id="rId66"/>
    <sheet name="8-66" sheetId="28" r:id="rId67"/>
  </sheets>
  <externalReferences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</externalReferences>
  <definedNames>
    <definedName name="__I25600" localSheetId="0">#REF!</definedName>
    <definedName name="__I25600" localSheetId="1">#REF!</definedName>
    <definedName name="__I25600" localSheetId="2">#REF!</definedName>
    <definedName name="__I25600" localSheetId="27">#REF!</definedName>
    <definedName name="__I25600" localSheetId="32">#REF!</definedName>
    <definedName name="__I25600" localSheetId="36">#REF!</definedName>
    <definedName name="__I25600" localSheetId="37">#REF!</definedName>
    <definedName name="__I25600" localSheetId="50">#REF!</definedName>
    <definedName name="__I25600" localSheetId="51">#REF!</definedName>
    <definedName name="__I25600" localSheetId="52">#REF!</definedName>
    <definedName name="__I25600" localSheetId="53">#REF!</definedName>
    <definedName name="__I25600" localSheetId="54">#REF!</definedName>
    <definedName name="__I25600">#REF!</definedName>
    <definedName name="_1I25600_" localSheetId="1">#REF!</definedName>
    <definedName name="_1I25600_" localSheetId="2">#REF!</definedName>
    <definedName name="_1I25600_" localSheetId="27">#REF!</definedName>
    <definedName name="_1I25600_" localSheetId="32">#REF!</definedName>
    <definedName name="_1I25600_" localSheetId="36">#REF!</definedName>
    <definedName name="_1I25600_" localSheetId="37">#REF!</definedName>
    <definedName name="_1I25600_" localSheetId="50">#REF!</definedName>
    <definedName name="_1I25600_" localSheetId="51">#REF!</definedName>
    <definedName name="_1I25600_" localSheetId="52">#REF!</definedName>
    <definedName name="_1I25600_" localSheetId="53">#REF!</definedName>
    <definedName name="_1I25600_" localSheetId="54">#REF!</definedName>
    <definedName name="_1I25600_">#REF!</definedName>
    <definedName name="_I25600" localSheetId="0">#REF!</definedName>
    <definedName name="_I25600" localSheetId="1">#REF!</definedName>
    <definedName name="_I25600" localSheetId="2">#REF!</definedName>
    <definedName name="_I25600" localSheetId="27">#REF!</definedName>
    <definedName name="_I25600" localSheetId="32">#REF!</definedName>
    <definedName name="_I25600" localSheetId="36">#REF!</definedName>
    <definedName name="_I25600" localSheetId="37">#REF!</definedName>
    <definedName name="_I25600" localSheetId="50">#REF!</definedName>
    <definedName name="_I25600" localSheetId="51">#REF!</definedName>
    <definedName name="_I25600" localSheetId="52">#REF!</definedName>
    <definedName name="_I25600" localSheetId="53">#REF!</definedName>
    <definedName name="_I25600" localSheetId="54">#REF!</definedName>
    <definedName name="_I25600">#REF!</definedName>
    <definedName name="aa" localSheetId="0">#REF!,#REF!,#REF!,#REF!,#REF!,#REF!,#REF!,#REF!,#REF!,#REF!,#REF!,#REF!,#REF!,#REF!</definedName>
    <definedName name="aa" localSheetId="1">#REF!,#REF!,#REF!,#REF!,#REF!,#REF!,#REF!,#REF!,#REF!,#REF!,#REF!,#REF!,#REF!,#REF!</definedName>
    <definedName name="aa" localSheetId="2">#REF!,#REF!,#REF!,#REF!,#REF!,#REF!,#REF!,#REF!,#REF!,#REF!,#REF!,#REF!,#REF!,#REF!</definedName>
    <definedName name="aa" localSheetId="27">#REF!,#REF!,#REF!,#REF!,#REF!,#REF!,#REF!,#REF!,#REF!,#REF!,#REF!,#REF!,#REF!,#REF!</definedName>
    <definedName name="aa" localSheetId="32">#REF!,#REF!,#REF!,#REF!,#REF!,#REF!,#REF!,#REF!,#REF!,#REF!,#REF!,#REF!,#REF!,#REF!</definedName>
    <definedName name="aa" localSheetId="36">#REF!,#REF!,#REF!,#REF!,#REF!,#REF!,#REF!,#REF!,#REF!,#REF!,#REF!,#REF!,#REF!,#REF!</definedName>
    <definedName name="aa" localSheetId="37">#REF!,#REF!,#REF!,#REF!,#REF!,#REF!,#REF!,#REF!,#REF!,#REF!,#REF!,#REF!,#REF!,#REF!</definedName>
    <definedName name="aa" localSheetId="50">#REF!,#REF!,#REF!,#REF!,#REF!,#REF!,#REF!,#REF!,#REF!,#REF!,#REF!,#REF!,#REF!,#REF!</definedName>
    <definedName name="aa" localSheetId="51">#REF!,#REF!,#REF!,#REF!,#REF!,#REF!,#REF!,#REF!,#REF!,#REF!,#REF!,#REF!,#REF!,#REF!</definedName>
    <definedName name="aa" localSheetId="52">#REF!,#REF!,#REF!,#REF!,#REF!,#REF!,#REF!,#REF!,#REF!,#REF!,#REF!,#REF!,#REF!,#REF!</definedName>
    <definedName name="aa" localSheetId="53">#REF!,#REF!,#REF!,#REF!,#REF!,#REF!,#REF!,#REF!,#REF!,#REF!,#REF!,#REF!,#REF!,#REF!</definedName>
    <definedName name="aa" localSheetId="54">#REF!,#REF!,#REF!,#REF!,#REF!,#REF!,#REF!,#REF!,#REF!,#REF!,#REF!,#REF!,#REF!,#REF!</definedName>
    <definedName name="aa">#REF!,#REF!,#REF!,#REF!,#REF!,#REF!,#REF!,#REF!,#REF!,#REF!,#REF!,#REF!,#REF!,#REF!</definedName>
    <definedName name="aaaaa" localSheetId="0">[1]主要一覧!$A$5:$AMJ$5,[1]主要一覧!$A$25:$AMJ$25,[1]主要一覧!$A$33:$AMJ$33,[1]主要一覧!$A$58:$AMJ$58,[1]主要一覧!#REF!,[1]主要一覧!#REF!</definedName>
    <definedName name="aaaaa" localSheetId="2">[1]主要一覧!$A$5:$AMJ$5,[1]主要一覧!$A$25:$AMJ$25,[1]主要一覧!$A$33:$AMJ$33,[1]主要一覧!$A$58:$AMJ$58,[1]主要一覧!#REF!,[1]主要一覧!#REF!</definedName>
    <definedName name="aaaaa" localSheetId="27">#REF!,#REF!,#REF!,#REF!,#REF!,#REF!</definedName>
    <definedName name="aaaaa" localSheetId="32">#REF!,#REF!,#REF!,#REF!,#REF!,#REF!</definedName>
    <definedName name="aaaaa" localSheetId="36">[1]主要一覧!$5:$5,[1]主要一覧!$25:$25,[1]主要一覧!$33:$33,[1]主要一覧!$58:$58,[1]主要一覧!#REF!,[1]主要一覧!#REF!</definedName>
    <definedName name="aaaaa" localSheetId="37">[1]主要一覧!$5:$5,[1]主要一覧!$25:$25,[1]主要一覧!$33:$33,[1]主要一覧!$58:$58,[1]主要一覧!#REF!,[1]主要一覧!#REF!</definedName>
    <definedName name="aaaaa" localSheetId="51">[1]主要一覧!$A$5:$AMJ$5,[1]主要一覧!$A$25:$AMJ$25,[1]主要一覧!$A$33:$AMJ$33,[1]主要一覧!$A$58:$AMJ$58,[1]主要一覧!#REF!,[1]主要一覧!#REF!</definedName>
    <definedName name="aaaaa" localSheetId="52">[1]主要一覧!$A$5:$AMJ$5,[1]主要一覧!$A$25:$AMJ$25,[1]主要一覧!$A$33:$AMJ$33,[1]主要一覧!$A$58:$AMJ$58,[1]主要一覧!#REF!,[1]主要一覧!#REF!</definedName>
    <definedName name="aaaaa">[1]主要一覧!$A$5:$AMJ$5,[1]主要一覧!$A$25:$AMJ$25,[1]主要一覧!$A$33:$AMJ$33,[1]主要一覧!$A$58:$AMJ$58,[1]主要一覧!#REF!,[1]主要一覧!#REF!</definedName>
    <definedName name="aiu" localSheetId="0">[2]主要一覧!$A$5:$AMJ$5,[2]主要一覧!$A$25:$AMJ$25,[2]主要一覧!$A$33:$AMJ$33,[2]主要一覧!$A$58:$AMJ$58,[2]主要一覧!#REF!,[2]主要一覧!#REF!</definedName>
    <definedName name="aiu" localSheetId="1">[3]主要一覧!$A$5:$AMJ$5,[3]主要一覧!$A$25:$AMJ$25,[3]主要一覧!$A$33:$AMJ$33,[3]主要一覧!$A$58:$AMJ$58,[3]主要一覧!#REF!,[3]主要一覧!#REF!</definedName>
    <definedName name="aiu" localSheetId="2">[2]主要一覧!$A$5:$AMJ$5,[2]主要一覧!$A$25:$AMJ$25,[2]主要一覧!$A$33:$AMJ$33,[2]主要一覧!$A$58:$AMJ$58,[2]主要一覧!#REF!,[2]主要一覧!#REF!</definedName>
    <definedName name="aiu" localSheetId="27">#REF!,#REF!,#REF!,#REF!,#REF!,#REF!</definedName>
    <definedName name="aiu" localSheetId="32">#REF!,#REF!,#REF!,#REF!,#REF!,#REF!</definedName>
    <definedName name="aiu" localSheetId="36">[4]主要一覧!$5:$5,[4]主要一覧!$25:$25,[4]主要一覧!$33:$33,[4]主要一覧!$58:$58,[4]主要一覧!#REF!,[4]主要一覧!#REF!</definedName>
    <definedName name="aiu" localSheetId="37">[4]主要一覧!$5:$5,[4]主要一覧!$25:$25,[4]主要一覧!$33:$33,[4]主要一覧!$58:$58,[4]主要一覧!#REF!,[4]主要一覧!#REF!</definedName>
    <definedName name="aiu" localSheetId="51">[2]主要一覧!$A$5:$AMJ$5,[2]主要一覧!$A$25:$AMJ$25,[2]主要一覧!$A$33:$AMJ$33,[2]主要一覧!$A$58:$AMJ$58,[2]主要一覧!#REF!,[2]主要一覧!#REF!</definedName>
    <definedName name="aiu" localSheetId="52">[2]主要一覧!$A$5:$AMJ$5,[2]主要一覧!$A$25:$AMJ$25,[2]主要一覧!$A$33:$AMJ$33,[2]主要一覧!$A$58:$AMJ$58,[2]主要一覧!#REF!,[2]主要一覧!#REF!</definedName>
    <definedName name="aiu" localSheetId="58">[5]主要一覧!$A$5:$AMJ$5,[5]主要一覧!$A$25:$AMJ$25,[5]主要一覧!$A$33:$AMJ$33,[5]主要一覧!$A$58:$AMJ$58,[5]主要一覧!#REF!,[5]主要一覧!#REF!</definedName>
    <definedName name="aiu" localSheetId="65">[5]主要一覧!$A$5:$AMJ$5,[5]主要一覧!$A$25:$AMJ$25,[5]主要一覧!$A$33:$AMJ$33,[5]主要一覧!$A$58:$AMJ$58,[5]主要一覧!#REF!,[5]主要一覧!#REF!</definedName>
    <definedName name="aiu">[2]主要一覧!$A$5:$AMJ$5,[2]主要一覧!$A$25:$AMJ$25,[2]主要一覧!$A$33:$AMJ$33,[2]主要一覧!$A$58:$AMJ$58,[2]主要一覧!#REF!,[2]主要一覧!#REF!</definedName>
    <definedName name="bm" localSheetId="0">#REF!</definedName>
    <definedName name="bm" localSheetId="1">#REF!</definedName>
    <definedName name="bm" localSheetId="2">#REF!</definedName>
    <definedName name="bm" localSheetId="27">#REF!</definedName>
    <definedName name="bm" localSheetId="32">#REF!</definedName>
    <definedName name="bm" localSheetId="36">#REF!</definedName>
    <definedName name="bm" localSheetId="37">#REF!</definedName>
    <definedName name="bm" localSheetId="51">#REF!</definedName>
    <definedName name="bm" localSheetId="52">#REF!</definedName>
    <definedName name="bm">#REF!</definedName>
    <definedName name="ee" localSheetId="0">#REF!,#REF!,#REF!,#REF!,#REF!,#REF!</definedName>
    <definedName name="ee" localSheetId="1">#REF!,#REF!,#REF!,#REF!,#REF!,#REF!</definedName>
    <definedName name="ee" localSheetId="2">#REF!,#REF!,#REF!,#REF!,#REF!,#REF!</definedName>
    <definedName name="ee" localSheetId="27">#REF!,#REF!,#REF!,#REF!,#REF!,#REF!</definedName>
    <definedName name="ee" localSheetId="32">#REF!,#REF!,#REF!,#REF!,#REF!,#REF!</definedName>
    <definedName name="ee" localSheetId="36">#REF!,#REF!,#REF!,#REF!,#REF!,#REF!</definedName>
    <definedName name="ee" localSheetId="37">#REF!,#REF!,#REF!,#REF!,#REF!,#REF!</definedName>
    <definedName name="ee" localSheetId="51">#REF!,#REF!,#REF!,#REF!,#REF!,#REF!</definedName>
    <definedName name="ee" localSheetId="52">#REF!,#REF!,#REF!,#REF!,#REF!,#REF!</definedName>
    <definedName name="ee">#REF!,#REF!,#REF!,#REF!,#REF!,#REF!</definedName>
    <definedName name="_xlnm.Print_Area" localSheetId="0">'8-01(1)'!$A$5:$E$35</definedName>
    <definedName name="_xlnm.Print_Area" localSheetId="1">'8-01(2)'!$A$1:$E$8</definedName>
    <definedName name="_xlnm.Print_Area" localSheetId="2">'8-02'!$A$1:$E$21</definedName>
    <definedName name="_xlnm.Print_Area" localSheetId="8">'8-08 '!$A$1:$N$10</definedName>
    <definedName name="_xlnm.Print_Area" localSheetId="9">'8-09 '!$A$1:$L$10</definedName>
    <definedName name="_xlnm.Print_Area" localSheetId="10">'8-10'!$A$1:$AO$18</definedName>
    <definedName name="_xlnm.Print_Area" localSheetId="11">'8-11'!$A$1:$E$8</definedName>
    <definedName name="_xlnm.Print_Area" localSheetId="12">'8-12'!$A$1:$B$8</definedName>
    <definedName name="_xlnm.Print_Area" localSheetId="13">'8-13'!$A$1:$E$8</definedName>
    <definedName name="_xlnm.Print_Area" localSheetId="14">'8-14'!$A$1:$B$8</definedName>
    <definedName name="_xlnm.Print_Area" localSheetId="15">'8-15'!$A$1:$G$8</definedName>
    <definedName name="_xlnm.Print_Area" localSheetId="16">'8-16'!$A$1:$H$8</definedName>
    <definedName name="_xlnm.Print_Area" localSheetId="17">'8-17'!$A$1:$G$8</definedName>
    <definedName name="_xlnm.Print_Area" localSheetId="18">'8-18'!$A$1:$D$8</definedName>
    <definedName name="_xlnm.Print_Area" localSheetId="19">'8-19'!$A$1:$E$10</definedName>
    <definedName name="_xlnm.Print_Area" localSheetId="20">'8-20'!$A$1:$G$8</definedName>
    <definedName name="_xlnm.Print_Area" localSheetId="21">'8-21'!$A$1:$G$8</definedName>
    <definedName name="_xlnm.Print_Area" localSheetId="22">'8-22'!$A$1:$E$8</definedName>
    <definedName name="_xlnm.Print_Area" localSheetId="23">'8-23'!$A$1:$I$8</definedName>
    <definedName name="_xlnm.Print_Area" localSheetId="24">'8-24'!$A$1:$H$51</definedName>
    <definedName name="_xlnm.Print_Area" localSheetId="25">'8-25'!$A$1:$H$10</definedName>
    <definedName name="_xlnm.Print_Area" localSheetId="26">'8-26'!$A$1:$E$36</definedName>
    <definedName name="_xlnm.Print_Area" localSheetId="27">'8-27'!$A$1:$M$11</definedName>
    <definedName name="_xlnm.Print_Area" localSheetId="28">'8-28'!$A$1:$E$8</definedName>
    <definedName name="_xlnm.Print_Area" localSheetId="29">'8-29'!$A$1:$G$23</definedName>
    <definedName name="_xlnm.Print_Area" localSheetId="3">'8-3 '!$A$1:$I$8</definedName>
    <definedName name="_xlnm.Print_Area" localSheetId="30">'8-30'!$A$1:$J$8</definedName>
    <definedName name="_xlnm.Print_Area" localSheetId="31">'8-31'!$A$1:$E$8</definedName>
    <definedName name="_xlnm.Print_Area" localSheetId="32">'8-32'!$A$1:$D$9</definedName>
    <definedName name="_xlnm.Print_Area" localSheetId="33">'8-33'!$A$1:$D$8</definedName>
    <definedName name="_xlnm.Print_Area" localSheetId="34">'8-34'!$A$1:$F$8</definedName>
    <definedName name="_xlnm.Print_Area" localSheetId="35">'8-35'!$A$1:$D$8</definedName>
    <definedName name="_xlnm.Print_Area" localSheetId="36">'8-36'!$A$1:$I$12</definedName>
    <definedName name="_xlnm.Print_Area" localSheetId="37">'8-37'!$A$1:$I$8</definedName>
    <definedName name="_xlnm.Print_Area" localSheetId="38">'8-38'!$A$1:$H$8</definedName>
    <definedName name="_xlnm.Print_Area" localSheetId="39">'8-39'!$A$1:$F$8</definedName>
    <definedName name="_xlnm.Print_Area" localSheetId="4">'8-4 '!$A$1:$F$8</definedName>
    <definedName name="_xlnm.Print_Area" localSheetId="40">'8-40'!$A$1:$F$8</definedName>
    <definedName name="_xlnm.Print_Area" localSheetId="41">'8-41'!$A$1:$Q$10</definedName>
    <definedName name="_xlnm.Print_Area" localSheetId="42">'8-42'!$A$1:$G$9</definedName>
    <definedName name="_xlnm.Print_Area" localSheetId="43">'8-43'!$A$1:$C$8</definedName>
    <definedName name="_xlnm.Print_Area" localSheetId="44">'8-44'!$A$1:$D$8</definedName>
    <definedName name="_xlnm.Print_Area" localSheetId="45">'8-45'!$A$1:$E$8</definedName>
    <definedName name="_xlnm.Print_Area" localSheetId="46">'8-46'!$A$1:$M$13</definedName>
    <definedName name="_xlnm.Print_Area" localSheetId="47">'8-47'!$A$1:$N$11</definedName>
    <definedName name="_xlnm.Print_Area" localSheetId="48">'8-48'!$A$1:$G$8</definedName>
    <definedName name="_xlnm.Print_Area" localSheetId="49">'8-49'!$A$1:$G$8</definedName>
    <definedName name="_xlnm.Print_Area" localSheetId="5">'8-5'!$A$1:$H$10</definedName>
    <definedName name="_xlnm.Print_Area" localSheetId="50">'8-50'!$A$1:$J$10</definedName>
    <definedName name="_xlnm.Print_Area" localSheetId="51">'8-51'!$A$1:$H$9</definedName>
    <definedName name="_xlnm.Print_Area" localSheetId="52">'8-52'!$A$1:$G$16</definedName>
    <definedName name="_xlnm.Print_Area" localSheetId="53">'8-53'!$A$1:$E$8</definedName>
    <definedName name="_xlnm.Print_Area" localSheetId="54">'8-54 '!$A$1:$F$18</definedName>
    <definedName name="_xlnm.Print_Area" localSheetId="55">'8-55'!$A$1:$D$8</definedName>
    <definedName name="_xlnm.Print_Area" localSheetId="56">'8-56'!$A$1:$C$8</definedName>
    <definedName name="_xlnm.Print_Area" localSheetId="57">'8-57'!$A$1:$F$8</definedName>
    <definedName name="_xlnm.Print_Area" localSheetId="58">'8-58'!$A$1:$J$8</definedName>
    <definedName name="_xlnm.Print_Area" localSheetId="59">'8-59'!$A$1:$H$9</definedName>
    <definedName name="_xlnm.Print_Area" localSheetId="6">'8-6'!$A$1:$C$8</definedName>
    <definedName name="_xlnm.Print_Area" localSheetId="60">'8-60'!$A$1:$D$8</definedName>
    <definedName name="_xlnm.Print_Area" localSheetId="61">'8-61'!$A$1:$N$11</definedName>
    <definedName name="_xlnm.Print_Area" localSheetId="62">'8-62'!$A$1:$F$8</definedName>
    <definedName name="_xlnm.Print_Area" localSheetId="63">'8-63'!$A$1:$E$8</definedName>
    <definedName name="_xlnm.Print_Area" localSheetId="64">'8-64'!$A$1:$I$9</definedName>
    <definedName name="_xlnm.Print_Area" localSheetId="65">'8-65'!$A$1:$C$8</definedName>
    <definedName name="_xlnm.Print_Area" localSheetId="66">'8-66'!$A$1:$F$8</definedName>
    <definedName name="_xlnm.Print_Area" localSheetId="7">'8-7'!$A$1:$Q$8</definedName>
    <definedName name="_xlnm.Print_Titles">'[6]拡充事業 '!$A$1:$AMJ$3</definedName>
    <definedName name="Q00700_集計結果" localSheetId="1">#REF!</definedName>
    <definedName name="Q00700_集計結果" localSheetId="2">#REF!</definedName>
    <definedName name="Q00700_集計結果" localSheetId="27">#REF!</definedName>
    <definedName name="Q00700_集計結果" localSheetId="32">#REF!</definedName>
    <definedName name="Q00700_集計結果" localSheetId="36">#REF!</definedName>
    <definedName name="Q00700_集計結果" localSheetId="37">#REF!</definedName>
    <definedName name="Q00700_集計結果" localSheetId="51">#REF!</definedName>
    <definedName name="Q00700_集計結果" localSheetId="52">#REF!</definedName>
    <definedName name="Q00700_集計結果">#REF!</definedName>
    <definedName name="take" localSheetId="0">#REF!,#REF!,#REF!,#REF!,#REF!,#REF!</definedName>
    <definedName name="take" localSheetId="1">#REF!,#REF!,#REF!,#REF!,#REF!,#REF!</definedName>
    <definedName name="take" localSheetId="2">#REF!,#REF!,#REF!,#REF!,#REF!,#REF!</definedName>
    <definedName name="take" localSheetId="27">#REF!,#REF!,#REF!,#REF!,#REF!,#REF!</definedName>
    <definedName name="take" localSheetId="32">#REF!,#REF!,#REF!,#REF!,#REF!,#REF!</definedName>
    <definedName name="take" localSheetId="36">#REF!,#REF!,#REF!,#REF!,#REF!,#REF!</definedName>
    <definedName name="take" localSheetId="37">#REF!,#REF!,#REF!,#REF!,#REF!,#REF!</definedName>
    <definedName name="take" localSheetId="51">#REF!,#REF!,#REF!,#REF!,#REF!,#REF!</definedName>
    <definedName name="take" localSheetId="52">#REF!,#REF!,#REF!,#REF!,#REF!,#REF!</definedName>
    <definedName name="take">#REF!,#REF!,#REF!,#REF!,#REF!,#REF!</definedName>
    <definedName name="uia" localSheetId="0">[3]主要一覧!$A$5:$AMJ$5,[3]主要一覧!$A$25:$AMJ$25,[3]主要一覧!$A$33:$AMJ$33,[3]主要一覧!$A$58:$AMJ$58,[3]主要一覧!#REF!,[3]主要一覧!#REF!</definedName>
    <definedName name="uia" localSheetId="2">[3]主要一覧!$A$5:$AMJ$5,[3]主要一覧!$A$25:$AMJ$25,[3]主要一覧!$A$33:$AMJ$33,[3]主要一覧!$A$58:$AMJ$58,[3]主要一覧!#REF!,[3]主要一覧!#REF!</definedName>
    <definedName name="uia" localSheetId="27">#REF!,#REF!,#REF!,#REF!,#REF!,#REF!</definedName>
    <definedName name="uia" localSheetId="32">#REF!,#REF!,#REF!,#REF!,#REF!,#REF!</definedName>
    <definedName name="uia" localSheetId="36">[3]主要一覧!$5:$5,[3]主要一覧!$25:$25,[3]主要一覧!$33:$33,[3]主要一覧!$58:$58,[3]主要一覧!#REF!,[3]主要一覧!#REF!</definedName>
    <definedName name="uia" localSheetId="37">[3]主要一覧!$5:$5,[3]主要一覧!$25:$25,[3]主要一覧!$33:$33,[3]主要一覧!$58:$58,[3]主要一覧!#REF!,[3]主要一覧!#REF!</definedName>
    <definedName name="uia" localSheetId="51">[3]主要一覧!$A$5:$AMJ$5,[3]主要一覧!$A$25:$AMJ$25,[3]主要一覧!$A$33:$AMJ$33,[3]主要一覧!$A$58:$AMJ$58,[3]主要一覧!#REF!,[3]主要一覧!#REF!</definedName>
    <definedName name="uia" localSheetId="52">[3]主要一覧!$A$5:$AMJ$5,[3]主要一覧!$A$25:$AMJ$25,[3]主要一覧!$A$33:$AMJ$33,[3]主要一覧!$A$58:$AMJ$58,[3]主要一覧!#REF!,[3]主要一覧!#REF!</definedName>
    <definedName name="uia">[3]主要一覧!$A$5:$AMJ$5,[3]主要一覧!$A$25:$AMJ$25,[3]主要一覧!$A$33:$AMJ$33,[3]主要一覧!$A$58:$AMJ$58,[3]主要一覧!#REF!,[3]主要一覧!#REF!</definedName>
    <definedName name="ああ" localSheetId="0">#REF!,#REF!,#REF!,#REF!,#REF!,#REF!</definedName>
    <definedName name="ああ" localSheetId="1">#REF!,#REF!,#REF!,#REF!,#REF!,#REF!</definedName>
    <definedName name="ああ" localSheetId="2">#REF!,#REF!,#REF!,#REF!,#REF!,#REF!</definedName>
    <definedName name="ああ" localSheetId="27">#REF!,#REF!,#REF!,#REF!,#REF!,#REF!</definedName>
    <definedName name="ああ" localSheetId="32">#REF!,#REF!,#REF!,#REF!,#REF!,#REF!</definedName>
    <definedName name="ああ" localSheetId="36">#REF!,#REF!,#REF!,#REF!,#REF!,#REF!</definedName>
    <definedName name="ああ" localSheetId="37">#REF!,#REF!,#REF!,#REF!,#REF!,#REF!</definedName>
    <definedName name="ああ" localSheetId="51">#REF!,#REF!,#REF!,#REF!,#REF!,#REF!</definedName>
    <definedName name="ああ" localSheetId="52">#REF!,#REF!,#REF!,#REF!,#REF!,#REF!</definedName>
    <definedName name="ああ">#REF!,#REF!,#REF!,#REF!,#REF!,#REF!</definedName>
    <definedName name="あああ" localSheetId="0">#REF!,#REF!,#REF!,#REF!,#REF!,#REF!,#REF!,#REF!,#REF!,#REF!,#REF!,#REF!,#REF!,#REF!</definedName>
    <definedName name="あああ" localSheetId="1">#REF!,#REF!,#REF!,#REF!,#REF!,#REF!,#REF!,#REF!,#REF!,#REF!,#REF!,#REF!,#REF!,#REF!</definedName>
    <definedName name="あああ" localSheetId="2">#REF!,#REF!,#REF!,#REF!,#REF!,#REF!,#REF!,#REF!,#REF!,#REF!,#REF!,#REF!,#REF!,#REF!</definedName>
    <definedName name="あああ" localSheetId="27">#REF!,#REF!,#REF!,#REF!,#REF!,#REF!,#REF!,#REF!,#REF!,#REF!,#REF!,#REF!,#REF!,#REF!</definedName>
    <definedName name="あああ" localSheetId="32">#REF!,#REF!,#REF!,#REF!,#REF!,#REF!,#REF!,#REF!,#REF!,#REF!,#REF!,#REF!,#REF!,#REF!</definedName>
    <definedName name="あああ" localSheetId="36">#REF!,#REF!,#REF!,#REF!,#REF!,#REF!,#REF!,#REF!,#REF!,#REF!,#REF!,#REF!,#REF!,#REF!</definedName>
    <definedName name="あああ" localSheetId="37">#REF!,#REF!,#REF!,#REF!,#REF!,#REF!,#REF!,#REF!,#REF!,#REF!,#REF!,#REF!,#REF!,#REF!</definedName>
    <definedName name="あああ" localSheetId="51">#REF!,#REF!,#REF!,#REF!,#REF!,#REF!,#REF!,#REF!,#REF!,#REF!,#REF!,#REF!,#REF!,#REF!</definedName>
    <definedName name="あああ" localSheetId="52">#REF!,#REF!,#REF!,#REF!,#REF!,#REF!,#REF!,#REF!,#REF!,#REF!,#REF!,#REF!,#REF!,#REF!</definedName>
    <definedName name="あああ">#REF!,#REF!,#REF!,#REF!,#REF!,#REF!,#REF!,#REF!,#REF!,#REF!,#REF!,#REF!,#REF!,#REF!</definedName>
    <definedName name="こども" localSheetId="0">#REF!,#REF!,#REF!,#REF!,#REF!,#REF!,#REF!,#REF!,#REF!,#REF!,#REF!,#REF!,#REF!,#REF!</definedName>
    <definedName name="こども" localSheetId="1">#REF!,#REF!,#REF!,#REF!,#REF!,#REF!,#REF!,#REF!,#REF!,#REF!,#REF!,#REF!,#REF!,#REF!</definedName>
    <definedName name="こども" localSheetId="2">#REF!,#REF!,#REF!,#REF!,#REF!,#REF!,#REF!,#REF!,#REF!,#REF!,#REF!,#REF!,#REF!,#REF!</definedName>
    <definedName name="こども" localSheetId="27">#REF!,#REF!,#REF!,#REF!,#REF!,#REF!,#REF!,#REF!,#REF!,#REF!,#REF!,#REF!,#REF!,#REF!</definedName>
    <definedName name="こども" localSheetId="32">#REF!,#REF!,#REF!,#REF!,#REF!,#REF!,#REF!,#REF!,#REF!,#REF!,#REF!,#REF!,#REF!,#REF!</definedName>
    <definedName name="こども" localSheetId="36">#REF!,#REF!,#REF!,#REF!,#REF!,#REF!,#REF!,#REF!,#REF!,#REF!,#REF!,#REF!,#REF!,#REF!</definedName>
    <definedName name="こども" localSheetId="37">#REF!,#REF!,#REF!,#REF!,#REF!,#REF!,#REF!,#REF!,#REF!,#REF!,#REF!,#REF!,#REF!,#REF!</definedName>
    <definedName name="こども" localSheetId="51">#REF!,#REF!,#REF!,#REF!,#REF!,#REF!,#REF!,#REF!,#REF!,#REF!,#REF!,#REF!,#REF!,#REF!</definedName>
    <definedName name="こども" localSheetId="52">#REF!,#REF!,#REF!,#REF!,#REF!,#REF!,#REF!,#REF!,#REF!,#REF!,#REF!,#REF!,#REF!,#REF!</definedName>
    <definedName name="こども">#REF!,#REF!,#REF!,#REF!,#REF!,#REF!,#REF!,#REF!,#REF!,#REF!,#REF!,#REF!,#REF!,#REF!</definedName>
    <definedName name="これ" localSheetId="27">#REF!</definedName>
    <definedName name="これ" localSheetId="32">#REF!</definedName>
    <definedName name="これ" localSheetId="36">'[7]拡充事業 '!$1:$3</definedName>
    <definedName name="これ" localSheetId="37">'[7]拡充事業 '!$1:$3</definedName>
    <definedName name="これ" localSheetId="58">'[8]拡充事業 '!$A$1:$AMJ$3</definedName>
    <definedName name="これ" localSheetId="65">'[8]拡充事業 '!$A$1:$AMJ$3</definedName>
    <definedName name="これ">'[6]拡充事業 '!$A$1:$AMJ$3</definedName>
    <definedName name="だぶり" localSheetId="0">#REF!</definedName>
    <definedName name="だぶり" localSheetId="1">#REF!</definedName>
    <definedName name="だぶり" localSheetId="2">#REF!</definedName>
    <definedName name="だぶり" localSheetId="27">#REF!</definedName>
    <definedName name="だぶり" localSheetId="32">#REF!</definedName>
    <definedName name="だぶり" localSheetId="36">#REF!</definedName>
    <definedName name="だぶり" localSheetId="37">#REF!</definedName>
    <definedName name="だぶり" localSheetId="51">#REF!</definedName>
    <definedName name="だぶり" localSheetId="52">#REF!</definedName>
    <definedName name="だぶり">#REF!</definedName>
    <definedName name="ん" localSheetId="0">#REF!,#REF!,#REF!,#REF!,#REF!,#REF!</definedName>
    <definedName name="ん" localSheetId="1">#REF!,#REF!,#REF!,#REF!,#REF!,#REF!</definedName>
    <definedName name="ん" localSheetId="2">#REF!,#REF!,#REF!,#REF!,#REF!,#REF!</definedName>
    <definedName name="ん" localSheetId="27">#REF!,#REF!,#REF!,#REF!,#REF!,#REF!</definedName>
    <definedName name="ん" localSheetId="32">#REF!,#REF!,#REF!,#REF!,#REF!,#REF!</definedName>
    <definedName name="ん" localSheetId="36">#REF!,#REF!,#REF!,#REF!,#REF!,#REF!</definedName>
    <definedName name="ん" localSheetId="37">#REF!,#REF!,#REF!,#REF!,#REF!,#REF!</definedName>
    <definedName name="ん" localSheetId="51">#REF!,#REF!,#REF!,#REF!,#REF!,#REF!</definedName>
    <definedName name="ん" localSheetId="52">#REF!,#REF!,#REF!,#REF!,#REF!,#REF!</definedName>
    <definedName name="ん">#REF!,#REF!,#REF!,#REF!,#REF!,#REF!</definedName>
    <definedName name="安心" localSheetId="0">#REF!,#REF!,#REF!,#REF!,#REF!,#REF!</definedName>
    <definedName name="安心" localSheetId="1">#REF!,#REF!,#REF!,#REF!,#REF!,#REF!</definedName>
    <definedName name="安心" localSheetId="2">#REF!,#REF!,#REF!,#REF!,#REF!,#REF!</definedName>
    <definedName name="安心" localSheetId="27">#REF!,#REF!,#REF!,#REF!,#REF!,#REF!</definedName>
    <definedName name="安心" localSheetId="32">#REF!,#REF!,#REF!,#REF!,#REF!,#REF!</definedName>
    <definedName name="安心" localSheetId="36">#REF!,#REF!,#REF!,#REF!,#REF!,#REF!</definedName>
    <definedName name="安心" localSheetId="37">#REF!,#REF!,#REF!,#REF!,#REF!,#REF!</definedName>
    <definedName name="安心" localSheetId="51">#REF!,#REF!,#REF!,#REF!,#REF!,#REF!</definedName>
    <definedName name="安心" localSheetId="52">#REF!,#REF!,#REF!,#REF!,#REF!,#REF!</definedName>
    <definedName name="安心">#REF!,#REF!,#REF!,#REF!,#REF!,#REF!</definedName>
    <definedName name="安全" localSheetId="0">#REF!,#REF!,#REF!,#REF!,#REF!,#REF!,#REF!,#REF!,#REF!,#REF!,#REF!,#REF!,#REF!,#REF!</definedName>
    <definedName name="安全" localSheetId="1">#REF!,#REF!,#REF!,#REF!,#REF!,#REF!,#REF!,#REF!,#REF!,#REF!,#REF!,#REF!,#REF!,#REF!</definedName>
    <definedName name="安全" localSheetId="2">#REF!,#REF!,#REF!,#REF!,#REF!,#REF!,#REF!,#REF!,#REF!,#REF!,#REF!,#REF!,#REF!,#REF!</definedName>
    <definedName name="安全" localSheetId="27">#REF!,#REF!,#REF!,#REF!,#REF!,#REF!,#REF!,#REF!,#REF!,#REF!,#REF!,#REF!,#REF!,#REF!</definedName>
    <definedName name="安全" localSheetId="32">#REF!,#REF!,#REF!,#REF!,#REF!,#REF!,#REF!,#REF!,#REF!,#REF!,#REF!,#REF!,#REF!,#REF!</definedName>
    <definedName name="安全" localSheetId="36">#REF!,#REF!,#REF!,#REF!,#REF!,#REF!,#REF!,#REF!,#REF!,#REF!,#REF!,#REF!,#REF!,#REF!</definedName>
    <definedName name="安全" localSheetId="37">#REF!,#REF!,#REF!,#REF!,#REF!,#REF!,#REF!,#REF!,#REF!,#REF!,#REF!,#REF!,#REF!,#REF!</definedName>
    <definedName name="安全" localSheetId="51">#REF!,#REF!,#REF!,#REF!,#REF!,#REF!,#REF!,#REF!,#REF!,#REF!,#REF!,#REF!,#REF!,#REF!</definedName>
    <definedName name="安全" localSheetId="52">#REF!,#REF!,#REF!,#REF!,#REF!,#REF!,#REF!,#REF!,#REF!,#REF!,#REF!,#REF!,#REF!,#REF!</definedName>
    <definedName name="安全">#REF!,#REF!,#REF!,#REF!,#REF!,#REF!,#REF!,#REF!,#REF!,#REF!,#REF!,#REF!,#REF!,#REF!</definedName>
    <definedName name="安全と安心" localSheetId="0">#REF!,#REF!,#REF!,#REF!,#REF!,#REF!</definedName>
    <definedName name="安全と安心" localSheetId="1">#REF!,#REF!,#REF!,#REF!,#REF!,#REF!</definedName>
    <definedName name="安全と安心" localSheetId="2">#REF!,#REF!,#REF!,#REF!,#REF!,#REF!</definedName>
    <definedName name="安全と安心" localSheetId="27">#REF!,#REF!,#REF!,#REF!,#REF!,#REF!</definedName>
    <definedName name="安全と安心" localSheetId="32">#REF!,#REF!,#REF!,#REF!,#REF!,#REF!</definedName>
    <definedName name="安全と安心" localSheetId="36">#REF!,#REF!,#REF!,#REF!,#REF!,#REF!</definedName>
    <definedName name="安全と安心" localSheetId="37">#REF!,#REF!,#REF!,#REF!,#REF!,#REF!</definedName>
    <definedName name="安全と安心" localSheetId="51">#REF!,#REF!,#REF!,#REF!,#REF!,#REF!</definedName>
    <definedName name="安全と安心" localSheetId="52">#REF!,#REF!,#REF!,#REF!,#REF!,#REF!</definedName>
    <definedName name="安全と安心">#REF!,#REF!,#REF!,#REF!,#REF!,#REF!</definedName>
    <definedName name="下水道事業区分" localSheetId="1">#REF!</definedName>
    <definedName name="下水道事業区分" localSheetId="2">#REF!</definedName>
    <definedName name="下水道事業区分" localSheetId="27">#REF!</definedName>
    <definedName name="下水道事業区分" localSheetId="32">#REF!</definedName>
    <definedName name="下水道事業区分" localSheetId="36">#REF!</definedName>
    <definedName name="下水道事業区分" localSheetId="37">#REF!</definedName>
    <definedName name="下水道事業区分" localSheetId="51">#REF!</definedName>
    <definedName name="下水道事業区分" localSheetId="52">#REF!</definedName>
    <definedName name="下水道事業区分">#REF!</definedName>
    <definedName name="該当" localSheetId="1">#REF!</definedName>
    <definedName name="該当" localSheetId="2">#REF!</definedName>
    <definedName name="該当" localSheetId="27">#REF!</definedName>
    <definedName name="該当" localSheetId="32">#REF!</definedName>
    <definedName name="該当" localSheetId="36">#REF!</definedName>
    <definedName name="該当" localSheetId="37">#REF!</definedName>
    <definedName name="該当" localSheetId="51">#REF!</definedName>
    <definedName name="該当" localSheetId="52">#REF!</definedName>
    <definedName name="該当">#REF!</definedName>
    <definedName name="国保過誤" localSheetId="0">'[9]３月診療'!#REF!</definedName>
    <definedName name="国保過誤" localSheetId="1">'[10]３月診療'!#REF!</definedName>
    <definedName name="国保過誤" localSheetId="2">'[11]３月診療'!#REF!</definedName>
    <definedName name="国保過誤" localSheetId="27">#REF!</definedName>
    <definedName name="国保過誤" localSheetId="32">#REF!</definedName>
    <definedName name="国保過誤" localSheetId="36">'[12]３月診療'!#REF!</definedName>
    <definedName name="国保過誤" localSheetId="37">'[12]３月診療'!#REF!</definedName>
    <definedName name="国保過誤" localSheetId="51">'[9]３月診療'!#REF!</definedName>
    <definedName name="国保過誤" localSheetId="52">'[9]３月診療'!#REF!</definedName>
    <definedName name="国保過誤">'[9]３月診療'!#REF!</definedName>
    <definedName name="市町村名" localSheetId="27">#REF!</definedName>
    <definedName name="市町村名" localSheetId="32">#REF!</definedName>
    <definedName name="市町村名" localSheetId="36">[11]削除しないで下さい!$B$1:$B$41</definedName>
    <definedName name="市町村名" localSheetId="37">[11]削除しないで下さい!$B$1:$B$41</definedName>
    <definedName name="市町村名">[9]削除しないで下さい!$B$1:$B$41</definedName>
    <definedName name="施策" localSheetId="0">#REF!,#REF!,#REF!,#REF!,#REF!,#REF!,#REF!,#REF!,#REF!,#REF!,#REF!,#REF!,#REF!,#REF!</definedName>
    <definedName name="施策" localSheetId="1">#REF!,#REF!,#REF!,#REF!,#REF!,#REF!,#REF!,#REF!,#REF!,#REF!,#REF!,#REF!,#REF!,#REF!</definedName>
    <definedName name="施策" localSheetId="2">#REF!,#REF!,#REF!,#REF!,#REF!,#REF!,#REF!,#REF!,#REF!,#REF!,#REF!,#REF!,#REF!,#REF!</definedName>
    <definedName name="施策" localSheetId="27">#REF!,#REF!,#REF!,#REF!,#REF!,#REF!,#REF!,#REF!,#REF!,#REF!,#REF!,#REF!,#REF!,#REF!</definedName>
    <definedName name="施策" localSheetId="32">#REF!,#REF!,#REF!,#REF!,#REF!,#REF!,#REF!,#REF!,#REF!,#REF!,#REF!,#REF!,#REF!,#REF!</definedName>
    <definedName name="施策" localSheetId="36">#REF!,#REF!,#REF!,#REF!,#REF!,#REF!,#REF!,#REF!,#REF!,#REF!,#REF!,#REF!,#REF!,#REF!</definedName>
    <definedName name="施策" localSheetId="37">#REF!,#REF!,#REF!,#REF!,#REF!,#REF!,#REF!,#REF!,#REF!,#REF!,#REF!,#REF!,#REF!,#REF!</definedName>
    <definedName name="施策" localSheetId="51">#REF!,#REF!,#REF!,#REF!,#REF!,#REF!,#REF!,#REF!,#REF!,#REF!,#REF!,#REF!,#REF!,#REF!</definedName>
    <definedName name="施策" localSheetId="52">#REF!,#REF!,#REF!,#REF!,#REF!,#REF!,#REF!,#REF!,#REF!,#REF!,#REF!,#REF!,#REF!,#REF!</definedName>
    <definedName name="施策">#REF!,#REF!,#REF!,#REF!,#REF!,#REF!,#REF!,#REF!,#REF!,#REF!,#REF!,#REF!,#REF!,#REF!</definedName>
    <definedName name="施策〆" localSheetId="0">#REF!,#REF!,#REF!,#REF!,#REF!,#REF!,#REF!,#REF!,#REF!,#REF!,#REF!,#REF!,#REF!,#REF!</definedName>
    <definedName name="施策〆" localSheetId="1">#REF!,#REF!,#REF!,#REF!,#REF!,#REF!,#REF!,#REF!,#REF!,#REF!,#REF!,#REF!,#REF!,#REF!</definedName>
    <definedName name="施策〆" localSheetId="2">#REF!,#REF!,#REF!,#REF!,#REF!,#REF!,#REF!,#REF!,#REF!,#REF!,#REF!,#REF!,#REF!,#REF!</definedName>
    <definedName name="施策〆" localSheetId="27">#REF!,#REF!,#REF!,#REF!,#REF!,#REF!,#REF!,#REF!,#REF!,#REF!,#REF!,#REF!,#REF!,#REF!</definedName>
    <definedName name="施策〆" localSheetId="32">#REF!,#REF!,#REF!,#REF!,#REF!,#REF!,#REF!,#REF!,#REF!,#REF!,#REF!,#REF!,#REF!,#REF!</definedName>
    <definedName name="施策〆" localSheetId="36">#REF!,#REF!,#REF!,#REF!,#REF!,#REF!,#REF!,#REF!,#REF!,#REF!,#REF!,#REF!,#REF!,#REF!</definedName>
    <definedName name="施策〆" localSheetId="37">#REF!,#REF!,#REF!,#REF!,#REF!,#REF!,#REF!,#REF!,#REF!,#REF!,#REF!,#REF!,#REF!,#REF!</definedName>
    <definedName name="施策〆" localSheetId="51">#REF!,#REF!,#REF!,#REF!,#REF!,#REF!,#REF!,#REF!,#REF!,#REF!,#REF!,#REF!,#REF!,#REF!</definedName>
    <definedName name="施策〆" localSheetId="52">#REF!,#REF!,#REF!,#REF!,#REF!,#REF!,#REF!,#REF!,#REF!,#REF!,#REF!,#REF!,#REF!,#REF!</definedName>
    <definedName name="施策〆">#REF!,#REF!,#REF!,#REF!,#REF!,#REF!,#REF!,#REF!,#REF!,#REF!,#REF!,#REF!,#REF!,#REF!</definedName>
    <definedName name="施策3" localSheetId="0">#REF!,#REF!,#REF!,#REF!,#REF!,#REF!,#REF!,#REF!,#REF!,#REF!,#REF!,#REF!,#REF!,#REF!</definedName>
    <definedName name="施策3" localSheetId="1">#REF!,#REF!,#REF!,#REF!,#REF!,#REF!,#REF!,#REF!,#REF!,#REF!,#REF!,#REF!,#REF!,#REF!</definedName>
    <definedName name="施策3" localSheetId="2">#REF!,#REF!,#REF!,#REF!,#REF!,#REF!,#REF!,#REF!,#REF!,#REF!,#REF!,#REF!,#REF!,#REF!</definedName>
    <definedName name="施策3" localSheetId="27">#REF!,#REF!,#REF!,#REF!,#REF!,#REF!,#REF!,#REF!,#REF!,#REF!,#REF!,#REF!,#REF!,#REF!</definedName>
    <definedName name="施策3" localSheetId="32">#REF!,#REF!,#REF!,#REF!,#REF!,#REF!,#REF!,#REF!,#REF!,#REF!,#REF!,#REF!,#REF!,#REF!</definedName>
    <definedName name="施策3" localSheetId="36">#REF!,#REF!,#REF!,#REF!,#REF!,#REF!,#REF!,#REF!,#REF!,#REF!,#REF!,#REF!,#REF!,#REF!</definedName>
    <definedName name="施策3" localSheetId="37">#REF!,#REF!,#REF!,#REF!,#REF!,#REF!,#REF!,#REF!,#REF!,#REF!,#REF!,#REF!,#REF!,#REF!</definedName>
    <definedName name="施策3" localSheetId="51">#REF!,#REF!,#REF!,#REF!,#REF!,#REF!,#REF!,#REF!,#REF!,#REF!,#REF!,#REF!,#REF!,#REF!</definedName>
    <definedName name="施策3" localSheetId="52">#REF!,#REF!,#REF!,#REF!,#REF!,#REF!,#REF!,#REF!,#REF!,#REF!,#REF!,#REF!,#REF!,#REF!</definedName>
    <definedName name="施策3">#REF!,#REF!,#REF!,#REF!,#REF!,#REF!,#REF!,#REF!,#REF!,#REF!,#REF!,#REF!,#REF!,#REF!</definedName>
    <definedName name="主要一覧" localSheetId="0">#REF!,#REF!,#REF!,#REF!,#REF!,#REF!</definedName>
    <definedName name="主要一覧" localSheetId="1">#REF!,#REF!,#REF!,#REF!,#REF!,#REF!</definedName>
    <definedName name="主要一覧" localSheetId="2">#REF!,#REF!,#REF!,#REF!,#REF!,#REF!</definedName>
    <definedName name="主要一覧" localSheetId="27">#REF!,#REF!,#REF!,#REF!,#REF!,#REF!</definedName>
    <definedName name="主要一覧" localSheetId="32">#REF!,#REF!,#REF!,#REF!,#REF!,#REF!</definedName>
    <definedName name="主要一覧" localSheetId="36">#REF!,#REF!,#REF!,#REF!,#REF!,#REF!</definedName>
    <definedName name="主要一覧" localSheetId="37">#REF!,#REF!,#REF!,#REF!,#REF!,#REF!</definedName>
    <definedName name="主要一覧" localSheetId="51">#REF!,#REF!,#REF!,#REF!,#REF!,#REF!</definedName>
    <definedName name="主要一覧" localSheetId="52">#REF!,#REF!,#REF!,#REF!,#REF!,#REF!</definedName>
    <definedName name="主要一覧">#REF!,#REF!,#REF!,#REF!,#REF!,#REF!</definedName>
    <definedName name="帯" localSheetId="0">#REF!,#REF!,#REF!,#REF!,#REF!,#REF!</definedName>
    <definedName name="帯" localSheetId="1">#REF!,#REF!,#REF!,#REF!,#REF!,#REF!</definedName>
    <definedName name="帯" localSheetId="2">#REF!,#REF!,#REF!,#REF!,#REF!,#REF!</definedName>
    <definedName name="帯" localSheetId="27">#REF!,#REF!,#REF!,#REF!,#REF!,#REF!</definedName>
    <definedName name="帯" localSheetId="32">#REF!,#REF!,#REF!,#REF!,#REF!,#REF!</definedName>
    <definedName name="帯" localSheetId="36">#REF!,#REF!,#REF!,#REF!,#REF!,#REF!</definedName>
    <definedName name="帯" localSheetId="37">#REF!,#REF!,#REF!,#REF!,#REF!,#REF!</definedName>
    <definedName name="帯" localSheetId="51">#REF!,#REF!,#REF!,#REF!,#REF!,#REF!</definedName>
    <definedName name="帯" localSheetId="52">#REF!,#REF!,#REF!,#REF!,#REF!,#REF!</definedName>
    <definedName name="帯">#REF!,#REF!,#REF!,#REF!,#REF!,#REF!</definedName>
    <definedName name="帯左" localSheetId="0">#REF!,#REF!,#REF!,#REF!,#REF!,#REF!</definedName>
    <definedName name="帯左" localSheetId="1">#REF!,#REF!,#REF!,#REF!,#REF!,#REF!</definedName>
    <definedName name="帯左" localSheetId="2">#REF!,#REF!,#REF!,#REF!,#REF!,#REF!</definedName>
    <definedName name="帯左" localSheetId="27">#REF!,#REF!,#REF!,#REF!,#REF!,#REF!</definedName>
    <definedName name="帯左" localSheetId="32">#REF!,#REF!,#REF!,#REF!,#REF!,#REF!</definedName>
    <definedName name="帯左" localSheetId="36">#REF!,#REF!,#REF!,#REF!,#REF!,#REF!</definedName>
    <definedName name="帯左" localSheetId="37">#REF!,#REF!,#REF!,#REF!,#REF!,#REF!</definedName>
    <definedName name="帯左" localSheetId="51">#REF!,#REF!,#REF!,#REF!,#REF!,#REF!</definedName>
    <definedName name="帯左" localSheetId="52">#REF!,#REF!,#REF!,#REF!,#REF!,#REF!</definedName>
    <definedName name="帯左">#REF!,#REF!,#REF!,#REF!,#REF!,#REF!</definedName>
    <definedName name="都市型" localSheetId="27">#REF!,#REF!,#REF!,#REF!,#REF!,#REF!</definedName>
    <definedName name="都市型" localSheetId="32">#REF!,#REF!,#REF!,#REF!,#REF!,#REF!</definedName>
    <definedName name="都市型" localSheetId="36">[13]主要一覧!$5:$5,[13]主要一覧!$25:$25,[13]主要一覧!$33:$33,[13]主要一覧!$58:$58,[13]主要一覧!#REF!,[13]主要一覧!#REF!</definedName>
    <definedName name="都市型" localSheetId="37">[13]主要一覧!$5:$5,[13]主要一覧!$25:$25,[13]主要一覧!$33:$33,[13]主要一覧!$58:$58,[13]主要一覧!#REF!,[13]主要一覧!#REF!</definedName>
    <definedName name="都市型" localSheetId="51">#REF!,#REF!,#REF!,#REF!,#REF!,#REF!</definedName>
    <definedName name="都市型" localSheetId="52">#REF!,#REF!,#REF!,#REF!,#REF!,#REF!</definedName>
    <definedName name="都市型">#REF!,#REF!,#REF!,#REF!,#REF!,#REF!</definedName>
    <definedName name="平成２５年" localSheetId="0">#REF!</definedName>
    <definedName name="平成２５年" localSheetId="1">#REF!</definedName>
    <definedName name="平成２５年" localSheetId="2">#REF!</definedName>
    <definedName name="平成２５年" localSheetId="27">#REF!</definedName>
    <definedName name="平成２５年" localSheetId="32">#REF!</definedName>
    <definedName name="平成２５年" localSheetId="36">#REF!</definedName>
    <definedName name="平成２５年" localSheetId="37">#REF!</definedName>
    <definedName name="平成２５年" localSheetId="51">#REF!</definedName>
    <definedName name="平成２５年" localSheetId="52">#REF!</definedName>
    <definedName name="平成２５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02" l="1"/>
  <c r="E7" i="102"/>
  <c r="E9" i="102"/>
  <c r="E10" i="102"/>
  <c r="E11" i="102"/>
  <c r="E12" i="102"/>
  <c r="E13" i="102"/>
  <c r="E14" i="102"/>
  <c r="E15" i="102"/>
  <c r="E16" i="102"/>
  <c r="E17" i="102"/>
  <c r="E18" i="102"/>
  <c r="E19" i="102"/>
  <c r="C20" i="102"/>
  <c r="E20" i="102" s="1"/>
  <c r="D20" i="102"/>
  <c r="D7" i="96" l="1"/>
  <c r="G7" i="96"/>
  <c r="J7" i="96"/>
  <c r="J8" i="95"/>
  <c r="H40" i="66"/>
  <c r="G40" i="66"/>
  <c r="G35" i="66"/>
  <c r="H7" i="66"/>
  <c r="H5" i="66" s="1"/>
  <c r="G7" i="66"/>
  <c r="G5" i="66" l="1"/>
  <c r="B15" i="92"/>
  <c r="J8" i="92"/>
  <c r="D8" i="61"/>
  <c r="B7" i="58"/>
  <c r="B6" i="57"/>
  <c r="E5" i="51"/>
  <c r="C6" i="51"/>
  <c r="D6" i="51"/>
  <c r="E6" i="51"/>
  <c r="E7" i="51"/>
</calcChain>
</file>

<file path=xl/sharedStrings.xml><?xml version="1.0" encoding="utf-8"?>
<sst xmlns="http://schemas.openxmlformats.org/spreadsheetml/2006/main" count="1183" uniqueCount="713">
  <si>
    <t>　８　厚生・福祉</t>
  </si>
  <si>
    <t>１　生活保護世帯数・人員及び保護率</t>
  </si>
  <si>
    <t>＜２３区別＞</t>
  </si>
  <si>
    <t>被保護世帯数</t>
  </si>
  <si>
    <t>被保護人員</t>
  </si>
  <si>
    <t>保護率(％)</t>
  </si>
  <si>
    <t>東　京　都</t>
  </si>
  <si>
    <t>２３　　区</t>
  </si>
  <si>
    <t>足　　　立</t>
  </si>
  <si>
    <t>千　代　田</t>
  </si>
  <si>
    <t>中　　　央</t>
  </si>
  <si>
    <t>港</t>
  </si>
  <si>
    <t>新　　　宿</t>
  </si>
  <si>
    <t>文　　　京</t>
  </si>
  <si>
    <t>台　　　東</t>
  </si>
  <si>
    <t>墨　　　田</t>
  </si>
  <si>
    <t>江　　　東</t>
  </si>
  <si>
    <t>品　　　川</t>
  </si>
  <si>
    <t>目　　　黒</t>
  </si>
  <si>
    <t>大　　　田</t>
  </si>
  <si>
    <t>世　田　谷</t>
  </si>
  <si>
    <t>渋　　　谷</t>
  </si>
  <si>
    <t>中　　　野</t>
  </si>
  <si>
    <t>杉　　　並</t>
  </si>
  <si>
    <t>豊　　　島</t>
  </si>
  <si>
    <t>北</t>
  </si>
  <si>
    <t>荒　　　川</t>
  </si>
  <si>
    <t>板　　　橋</t>
  </si>
  <si>
    <t>練　　　馬</t>
  </si>
  <si>
    <t>葛　　　飾</t>
  </si>
  <si>
    <t>江　戸　川</t>
  </si>
  <si>
    <t xml:space="preserve">　　(注２)被保護世帯数、被保護人員については停止中のものを含む。　  </t>
  </si>
  <si>
    <t>(注)加入状況は当該年度末の数値である。</t>
  </si>
  <si>
    <t>資料：区民部 国民健康保険課</t>
  </si>
  <si>
    <t>令和5年</t>
    <phoneticPr fontId="9"/>
  </si>
  <si>
    <t>加入率(%)</t>
  </si>
  <si>
    <t>被保険者</t>
  </si>
  <si>
    <t>総人口</t>
  </si>
  <si>
    <t>国保世帯</t>
  </si>
  <si>
    <t>総世帯</t>
  </si>
  <si>
    <t>年度</t>
  </si>
  <si>
    <t>人　　　数</t>
  </si>
  <si>
    <t>世　　　帯</t>
  </si>
  <si>
    <t>区分</t>
  </si>
  <si>
    <t>４９　国民健康保険加入状況</t>
  </si>
  <si>
    <t>(注２)収入額は還付未済額を含めた額。　　　</t>
  </si>
  <si>
    <t>(注１)調定額は居所不明分調定額を含めた額。</t>
  </si>
  <si>
    <r>
      <rPr>
        <b/>
        <sz val="9"/>
        <rFont val="ＭＳ 明朝"/>
        <family val="1"/>
        <charset val="128"/>
      </rPr>
      <t xml:space="preserve">収納率
</t>
    </r>
    <r>
      <rPr>
        <b/>
        <sz val="8"/>
        <rFont val="ＭＳ 明朝"/>
        <family val="1"/>
        <charset val="128"/>
      </rPr>
      <t>(％)</t>
    </r>
  </si>
  <si>
    <t>収入額</t>
  </si>
  <si>
    <t>調定額</t>
  </si>
  <si>
    <t>滞　納　繰　越　分</t>
  </si>
  <si>
    <t>現  　　年  　　分</t>
  </si>
  <si>
    <t>総　　　　　額</t>
  </si>
  <si>
    <t>５０　国民健康保険料収納状況</t>
  </si>
  <si>
    <t>金額(円)</t>
  </si>
  <si>
    <t>受診件数</t>
  </si>
  <si>
    <t>日数(療養費を除く)</t>
  </si>
  <si>
    <t>一　人　当　り</t>
  </si>
  <si>
    <t>一　世　帯　当　り</t>
  </si>
  <si>
    <t>一　件　当　り</t>
  </si>
  <si>
    <t>５１　国民健康保険受診状況</t>
  </si>
  <si>
    <t>(単位：件）</t>
  </si>
  <si>
    <t>一時金等</t>
  </si>
  <si>
    <t>療　 養　 費</t>
  </si>
  <si>
    <t>(含療養費等)</t>
  </si>
  <si>
    <t>葬　祭　費</t>
  </si>
  <si>
    <t>出産育児</t>
  </si>
  <si>
    <t>高額介護合算</t>
  </si>
  <si>
    <t>高額療養費</t>
  </si>
  <si>
    <t>療養給付費</t>
  </si>
  <si>
    <t>総　　　数</t>
  </si>
  <si>
    <t>＜給付件数＞</t>
  </si>
  <si>
    <t>(単位：千円）</t>
  </si>
  <si>
    <t>総　　　額</t>
  </si>
  <si>
    <t>＜保険者負担額＞</t>
  </si>
  <si>
    <t>５２　国民健康保険給付状況</t>
  </si>
  <si>
    <t>世帯数</t>
  </si>
  <si>
    <t>５３　国民健康保険料の口座振替加入状況</t>
  </si>
  <si>
    <t>　　　</t>
  </si>
  <si>
    <r>
      <t>資料：区民部 国民健康保険課、「特定健診・特定保健指導実施結果報告」(東京都</t>
    </r>
    <r>
      <rPr>
        <b/>
        <sz val="4"/>
        <rFont val="ＭＳ 明朝"/>
        <family val="1"/>
        <charset val="128"/>
      </rPr>
      <t xml:space="preserve"> </t>
    </r>
    <r>
      <rPr>
        <b/>
        <sz val="8"/>
        <rFont val="ＭＳ 明朝"/>
        <family val="1"/>
        <charset val="128"/>
      </rPr>
      <t>保健医療局)</t>
    </r>
    <phoneticPr fontId="9"/>
  </si>
  <si>
    <t>令和4年</t>
    <phoneticPr fontId="9"/>
  </si>
  <si>
    <t>積極的支援</t>
  </si>
  <si>
    <t>終了者の内訳</t>
  </si>
  <si>
    <t>終了率(％)</t>
  </si>
  <si>
    <t>終了者数</t>
  </si>
  <si>
    <t>対象者数</t>
  </si>
  <si>
    <t>＜特定保健指導実施状況＞</t>
  </si>
  <si>
    <t>受診率(％)</t>
  </si>
  <si>
    <t>受診者数</t>
  </si>
  <si>
    <t xml:space="preserve">区分 </t>
  </si>
  <si>
    <t>＜特定健診実施状況＞</t>
  </si>
  <si>
    <t>５４　国民健康保険の特定健診・特定保健指導実施状況</t>
  </si>
  <si>
    <t>資料：区民部 高齢医療・年金課、足立年金事務所</t>
  </si>
  <si>
    <t>(旧障害福祉年金を含む)</t>
  </si>
  <si>
    <t>老齢福祉年金</t>
  </si>
  <si>
    <t>障害基礎年金</t>
  </si>
  <si>
    <t>６５　国民年金(旧福祉年金)・老齢福祉年金受給権者数</t>
  </si>
  <si>
    <t>遺族</t>
  </si>
  <si>
    <t>障害</t>
  </si>
  <si>
    <t>補足的老齢</t>
  </si>
  <si>
    <t>老齢</t>
  </si>
  <si>
    <t>総数</t>
  </si>
  <si>
    <t>６６　年金生活者支援給付金受給者数</t>
  </si>
  <si>
    <t>(注)老齢基礎年金は他制度の受給権者を含む。</t>
  </si>
  <si>
    <t>寡婦年金</t>
  </si>
  <si>
    <t>総　数</t>
  </si>
  <si>
    <t>遺族基礎年金母子年金</t>
  </si>
  <si>
    <t>障害年金</t>
  </si>
  <si>
    <t>障害基礎
年金</t>
  </si>
  <si>
    <t>通算老齢
年金</t>
  </si>
  <si>
    <t>老齢年金</t>
  </si>
  <si>
    <t>老齢基礎
年  金</t>
    <phoneticPr fontId="9"/>
  </si>
  <si>
    <t>６４　国民年金(拠出)受給権者数</t>
  </si>
  <si>
    <t>(注)不在者(転出未届出)を含む。</t>
  </si>
  <si>
    <t>令和6年</t>
    <phoneticPr fontId="9"/>
  </si>
  <si>
    <t>納付者(再掲)</t>
  </si>
  <si>
    <t>任意加入者</t>
  </si>
  <si>
    <t>強制加入者</t>
  </si>
  <si>
    <t>年</t>
  </si>
  <si>
    <t>付加保険料</t>
  </si>
  <si>
    <t>第3号被保険者</t>
  </si>
  <si>
    <t>第1号被保険者</t>
  </si>
  <si>
    <t>総  数</t>
  </si>
  <si>
    <t>(各年３月３１日現在)</t>
  </si>
  <si>
    <t>６２　国民年金被保険者数</t>
  </si>
  <si>
    <t>資料：区民部 高齢医療・年金課　</t>
  </si>
  <si>
    <t>要精密</t>
  </si>
  <si>
    <t>要
指導</t>
  </si>
  <si>
    <t>異常
なし</t>
  </si>
  <si>
    <t>あり</t>
  </si>
  <si>
    <t>なし</t>
  </si>
  <si>
    <t>要治
療者</t>
  </si>
  <si>
    <t>治　療
完了者</t>
  </si>
  <si>
    <t>総合判定区分</t>
  </si>
  <si>
    <t>出血(BOP)</t>
  </si>
  <si>
    <t>歯肉の状態(PD最大値)</t>
  </si>
  <si>
    <t>むし歯のある者</t>
  </si>
  <si>
    <t>むし歯のない者</t>
  </si>
  <si>
    <t>実施
人数</t>
    <phoneticPr fontId="9"/>
  </si>
  <si>
    <t>６１　後期高齢者歯科健診実施状況</t>
  </si>
  <si>
    <t xml:space="preserve">資料：区民部 高齢医療・年金課、足立年金事務所 </t>
  </si>
  <si>
    <t>申請免除</t>
  </si>
  <si>
    <t>法定免除</t>
  </si>
  <si>
    <t>産前産後免除</t>
  </si>
  <si>
    <t>総 数</t>
  </si>
  <si>
    <t>６３　国民年金保険料免除被保険者数</t>
  </si>
  <si>
    <t>(注)数値は各年度末現在のもの。</t>
  </si>
  <si>
    <t>資料：区民部 高齢医療・年金課、東京都後期高齢者医療広域連合</t>
  </si>
  <si>
    <t>６０　後期高齢者医療保険健康診査実施状況</t>
  </si>
  <si>
    <t>構成比(%)</t>
  </si>
  <si>
    <t>口座振替</t>
  </si>
  <si>
    <t>納付書</t>
  </si>
  <si>
    <t>(年金払い)</t>
  </si>
  <si>
    <t>普通徴収</t>
  </si>
  <si>
    <t>特別徴収</t>
  </si>
  <si>
    <t>５９　後期高齢者医療保険料の納付方法別人数</t>
  </si>
  <si>
    <t>(単位：千円)</t>
  </si>
  <si>
    <t>資料：区民部 高齢医療・年金課</t>
  </si>
  <si>
    <t>収納率
(%)</t>
  </si>
  <si>
    <t>現　　　年　　　分</t>
  </si>
  <si>
    <t>５８　後期高齢者医療保険料収納状況</t>
  </si>
  <si>
    <t>(注)令和７年度は速報値。</t>
    <phoneticPr fontId="9"/>
  </si>
  <si>
    <t>金　額(円)</t>
  </si>
  <si>
    <t>一人当り</t>
  </si>
  <si>
    <t>一件当り</t>
  </si>
  <si>
    <t>医療給付(千円)</t>
  </si>
  <si>
    <t>５７　後期高齢者医療保険受診状況</t>
  </si>
  <si>
    <t>一般(75歳以上）</t>
  </si>
  <si>
    <t>障がい認定
(65歳～74歳）</t>
  </si>
  <si>
    <t>５５　後期高齢者医療保険被保険者数</t>
  </si>
  <si>
    <t>支 給 件 数</t>
  </si>
  <si>
    <t>支 給 額 (千円)</t>
  </si>
  <si>
    <t>５６　後期高齢者医療保険葬祭費支給状況</t>
  </si>
  <si>
    <t>資料：地域のちから推進部 住区推進課</t>
  </si>
  <si>
    <t>児童館サロン　　利用総数</t>
  </si>
  <si>
    <t>子育て
相談人数</t>
  </si>
  <si>
    <t>乳幼児向け事業　参加人数</t>
  </si>
  <si>
    <t>乳幼児向け事業　実施回数</t>
  </si>
  <si>
    <t>子育てグループ　参加人数</t>
  </si>
  <si>
    <t>乳幼児親子利用総数</t>
  </si>
  <si>
    <t>４８　子育てサロン実施状況</t>
  </si>
  <si>
    <t>資料：福祉部 障がい援護課</t>
  </si>
  <si>
    <t>以上</t>
  </si>
  <si>
    <t>未満</t>
  </si>
  <si>
    <t>18歳</t>
  </si>
  <si>
    <t>年　</t>
  </si>
  <si>
    <t>(軽　度)</t>
  </si>
  <si>
    <t>(中　度)</t>
  </si>
  <si>
    <t>(重　度)</t>
  </si>
  <si>
    <t>(最重度)</t>
  </si>
  <si>
    <t>４　　度</t>
  </si>
  <si>
    <t>３　　度</t>
  </si>
  <si>
    <t>２　　度</t>
  </si>
  <si>
    <t>１　　度</t>
  </si>
  <si>
    <t>(各年４月１日現在)</t>
  </si>
  <si>
    <t>９　知的障がい者名簿登録数(愛の手帳所持者)</t>
  </si>
  <si>
    <t>内部障がい</t>
  </si>
  <si>
    <t>音声・言語
障がい</t>
  </si>
  <si>
    <t>視覚障がい</t>
  </si>
  <si>
    <t>聴覚・平衡
機能障がい</t>
  </si>
  <si>
    <t>肢体不自由</t>
  </si>
  <si>
    <t>８　身体障がい者名簿登録数(身体障害者手帳所持者)</t>
  </si>
  <si>
    <t>資料：足立福祉事務所 生活支援推進課</t>
  </si>
  <si>
    <t>その他</t>
  </si>
  <si>
    <t>助言
指導</t>
  </si>
  <si>
    <t>借金
返済</t>
  </si>
  <si>
    <t>住宅
相談</t>
  </si>
  <si>
    <t>離婚
相談</t>
  </si>
  <si>
    <t>他の
機関へ移送</t>
  </si>
  <si>
    <t>病院へ移送</t>
  </si>
  <si>
    <t>児童
相談所</t>
  </si>
  <si>
    <t>民生
委員</t>
  </si>
  <si>
    <t>福祉
事務所</t>
  </si>
  <si>
    <t>帰宅　</t>
  </si>
  <si>
    <t>結婚</t>
  </si>
  <si>
    <t>就職</t>
  </si>
  <si>
    <t>資金
貸付</t>
  </si>
  <si>
    <t xml:space="preserve">区分
</t>
  </si>
  <si>
    <t>７　女性相談件数</t>
  </si>
  <si>
    <t>被　給　付　人　員</t>
  </si>
  <si>
    <t>被 給 付 世 帯 数</t>
  </si>
  <si>
    <t>６　中国残留邦人等支援給付世帯数・人員</t>
  </si>
  <si>
    <t>(注１) １人から複数の相談があった場合、各項目にカウント。</t>
    <phoneticPr fontId="9"/>
  </si>
  <si>
    <t>資料：福祉部 福祉まるごと相談課</t>
    <phoneticPr fontId="9"/>
  </si>
  <si>
    <t>生活困窮</t>
    <rPh sb="0" eb="4">
      <t>セイカツコンキュウ</t>
    </rPh>
    <phoneticPr fontId="9"/>
  </si>
  <si>
    <t>仕事・就労</t>
    <rPh sb="3" eb="5">
      <t>シュウロウ</t>
    </rPh>
    <phoneticPr fontId="9"/>
  </si>
  <si>
    <t>健康・こころの問題</t>
  </si>
  <si>
    <t>ひきこもり
・不登校</t>
    <rPh sb="7" eb="10">
      <t>フトウコウ</t>
    </rPh>
    <phoneticPr fontId="9"/>
  </si>
  <si>
    <t>家族・
人間関係</t>
  </si>
  <si>
    <t>５　包括的相談受付延件数（相談内容別）</t>
    <rPh sb="2" eb="5">
      <t>ホウカツテキ</t>
    </rPh>
    <rPh sb="5" eb="7">
      <t>ソウダン</t>
    </rPh>
    <rPh sb="7" eb="9">
      <t>ウケツケ</t>
    </rPh>
    <rPh sb="9" eb="10">
      <t>ノブ</t>
    </rPh>
    <rPh sb="10" eb="12">
      <t>ケンスウ</t>
    </rPh>
    <phoneticPr fontId="9"/>
  </si>
  <si>
    <t>そ の 他</t>
  </si>
  <si>
    <t>精 神 病</t>
  </si>
  <si>
    <t>入院外</t>
  </si>
  <si>
    <t>入　　　　　院</t>
  </si>
  <si>
    <t>　区分</t>
  </si>
  <si>
    <t>　　(各年４月中)</t>
  </si>
  <si>
    <t>４　生活保護医療扶助人数</t>
  </si>
  <si>
    <t>全都被保護世帯数</t>
  </si>
  <si>
    <t>被　保　護　人　員</t>
  </si>
  <si>
    <t>被 保 護 世 帯 数</t>
  </si>
  <si>
    <t xml:space="preserve">区分　　　  </t>
  </si>
  <si>
    <t>(各年４月中)</t>
  </si>
  <si>
    <t>＜足立区＞</t>
  </si>
  <si>
    <t>(注)生活保護法第十一条に列挙される保護の種類の順序に準ずる。</t>
  </si>
  <si>
    <t xml:space="preserve">                 事 務 費</t>
  </si>
  <si>
    <t>保護施設入所等   生活扶助</t>
    <rPh sb="4" eb="6">
      <t>ニュウショ</t>
    </rPh>
    <phoneticPr fontId="9"/>
  </si>
  <si>
    <t>就労自立給付金</t>
  </si>
  <si>
    <t>葬祭扶助</t>
  </si>
  <si>
    <t>生業扶助</t>
  </si>
  <si>
    <t>出産扶助</t>
  </si>
  <si>
    <t>介護扶助</t>
  </si>
  <si>
    <t>医療扶助</t>
  </si>
  <si>
    <t>教育扶助</t>
  </si>
  <si>
    <t>住宅扶助</t>
  </si>
  <si>
    <t>生活扶助</t>
  </si>
  <si>
    <t>7</t>
    <phoneticPr fontId="9"/>
  </si>
  <si>
    <t>6</t>
    <phoneticPr fontId="9"/>
  </si>
  <si>
    <t>年度・区分</t>
  </si>
  <si>
    <t>一件当り保護費（円)</t>
    <phoneticPr fontId="9"/>
  </si>
  <si>
    <t>延　　件　　数</t>
  </si>
  <si>
    <t>支　 出 　額（円)</t>
    <phoneticPr fontId="9"/>
  </si>
  <si>
    <t>２　生活保護扶助の種類別支出額</t>
  </si>
  <si>
    <t>(注)保護停止中の世帯は含まない。</t>
  </si>
  <si>
    <t>内　職</t>
  </si>
  <si>
    <t>日　雇</t>
  </si>
  <si>
    <t>常　用</t>
  </si>
  <si>
    <t>働いている者の
いない世帯</t>
  </si>
  <si>
    <t>世帯主は働いて
いないが世帯員が
働いている世帯</t>
  </si>
  <si>
    <t>世帯主が働いている世帯</t>
  </si>
  <si>
    <t>３　労働状態別生活保護世帯数</t>
  </si>
  <si>
    <t>(注１)令和６年より手当支給停止中の者を除いた数値とした。</t>
    <phoneticPr fontId="9"/>
  </si>
  <si>
    <r>
      <rPr>
        <b/>
        <sz val="8"/>
        <rFont val="ＭＳ 明朝"/>
        <family val="1"/>
        <charset val="128"/>
      </rPr>
      <t>資料：福祉部 障がい福祉課、足立保健所</t>
    </r>
    <r>
      <rPr>
        <b/>
        <sz val="4.5"/>
        <rFont val="ＭＳ 明朝"/>
        <family val="1"/>
        <charset val="128"/>
      </rPr>
      <t xml:space="preserve"> </t>
    </r>
    <r>
      <rPr>
        <b/>
        <sz val="8"/>
        <rFont val="ＭＳ 明朝"/>
        <family val="1"/>
        <charset val="128"/>
      </rPr>
      <t>中央本町地域・保健総合支援課</t>
    </r>
  </si>
  <si>
    <t>進行性
筋萎縮症</t>
  </si>
  <si>
    <t>脳性麻痺</t>
  </si>
  <si>
    <t>愛　　の　　手　　帳</t>
  </si>
  <si>
    <t>身体障害者手帳</t>
  </si>
  <si>
    <t>１０　障がい者福祉手当受給者数(区制度)</t>
  </si>
  <si>
    <t>(令和８年４月中)</t>
    <phoneticPr fontId="9"/>
  </si>
  <si>
    <t>　　　　　　　(注２)加入率＝会員数／４月１日現在の６０歳以上の人口</t>
    <phoneticPr fontId="9"/>
  </si>
  <si>
    <t>　　　　　　　(注１)助成クラブ数は、３月末現在の数値。</t>
    <phoneticPr fontId="9"/>
  </si>
  <si>
    <t>109 （6,831）</t>
    <phoneticPr fontId="9"/>
  </si>
  <si>
    <t>116 （7,960）</t>
  </si>
  <si>
    <t>123 （8,463）</t>
  </si>
  <si>
    <t>(会　員　数)</t>
  </si>
  <si>
    <t>連合会助成</t>
  </si>
  <si>
    <t>単位クラブ助成総額</t>
  </si>
  <si>
    <t>助成クラブ数</t>
  </si>
  <si>
    <t xml:space="preserve">１９　老人クラブ助成事業 </t>
  </si>
  <si>
    <t xml:space="preserve"> </t>
    <phoneticPr fontId="9"/>
  </si>
  <si>
    <t>白　寿 (99歳)</t>
  </si>
  <si>
    <t>米　寿 (88歳)</t>
  </si>
  <si>
    <t>喜 寿 (77歳)</t>
  </si>
  <si>
    <t>記　　　　　　念　　　　　　品</t>
  </si>
  <si>
    <t>１８　敬老祝い事業実施状況</t>
  </si>
  <si>
    <t>再来相談</t>
  </si>
  <si>
    <t>新規相談</t>
  </si>
  <si>
    <t>雇用支援</t>
  </si>
  <si>
    <t>自立生活支援</t>
  </si>
  <si>
    <t>１７　各種相談事業</t>
  </si>
  <si>
    <t>(注)年度途中の退所児含む。</t>
  </si>
  <si>
    <t>資料：福祉部 障がい福祉センター</t>
  </si>
  <si>
    <t>５歳児</t>
  </si>
  <si>
    <t>４歳児</t>
  </si>
  <si>
    <t>３歳児</t>
  </si>
  <si>
    <t>２歳児</t>
  </si>
  <si>
    <t>１歳児</t>
  </si>
  <si>
    <t>(日々)</t>
  </si>
  <si>
    <t>利　用　児　数</t>
  </si>
  <si>
    <t>定数</t>
  </si>
  <si>
    <t>１６　幼児集団通所指導事業利用者数</t>
  </si>
  <si>
    <t>資料：福祉部 障がい福祉課</t>
  </si>
  <si>
    <t>受　給　者　数</t>
  </si>
  <si>
    <t>難病患者福祉手当</t>
  </si>
  <si>
    <t xml:space="preserve"> (各年３月３１日現在) </t>
  </si>
  <si>
    <t xml:space="preserve">１４　難病患者福祉手当受給者数(区制度)          </t>
    <rPh sb="11" eb="14">
      <t>ジュキュウシャ</t>
    </rPh>
    <rPh sb="14" eb="15">
      <t>スウ</t>
    </rPh>
    <phoneticPr fontId="9"/>
  </si>
  <si>
    <t>-</t>
  </si>
  <si>
    <t>在籍者</t>
  </si>
  <si>
    <t>定　数</t>
  </si>
  <si>
    <t>定数(日々)</t>
  </si>
  <si>
    <t>生活体験室</t>
  </si>
  <si>
    <t>社会リハビリテーション室</t>
  </si>
  <si>
    <t>就労促進訓練室</t>
  </si>
  <si>
    <t>１５　通所訓練事業利用者数及び通所介護事業利用者数</t>
  </si>
  <si>
    <t>(注)身体障害者手帳３級は内部障がいのみである。</t>
  </si>
  <si>
    <t>資料：福祉部 障がい福祉課、足立保健所 中央本町地域・保健総合支援課</t>
  </si>
  <si>
    <t>精神障害者保健
福祉手帳１級</t>
  </si>
  <si>
    <t>愛の手帳
１～２度</t>
  </si>
  <si>
    <t>身体障害者手帳
１～３級</t>
  </si>
  <si>
    <t>総   　 数</t>
  </si>
  <si>
    <t>１３　心身障害者医療費助成受給者証交付件数</t>
  </si>
  <si>
    <t>福祉手当(経過措置分)</t>
  </si>
  <si>
    <t>障害児福祉手当</t>
  </si>
  <si>
    <t>特別障害者手当</t>
  </si>
  <si>
    <t>総　　数</t>
  </si>
  <si>
    <t>１１　在宅重度心身障がい者福祉手当受給者数(国制度)</t>
  </si>
  <si>
    <t>重度心身障害者手当</t>
  </si>
  <si>
    <t xml:space="preserve">１２　重度心身障害者手当受給者数(都制度)          </t>
    <rPh sb="12" eb="15">
      <t>ジュキュウシャ</t>
    </rPh>
    <rPh sb="15" eb="16">
      <t>スウ</t>
    </rPh>
    <phoneticPr fontId="9"/>
  </si>
  <si>
    <t>(注)被保険者数は３月末現在、調定額は５月末現在の数値である。</t>
  </si>
  <si>
    <t>資料：高齢者施策推進室 介護保険課</t>
  </si>
  <si>
    <t>調定額(千円)</t>
  </si>
  <si>
    <t>被保険者数</t>
  </si>
  <si>
    <t>普  通  徴  収</t>
  </si>
  <si>
    <t>特  別  徴  収</t>
  </si>
  <si>
    <t>総       数</t>
  </si>
  <si>
    <t>２０　介護保険第１号被保険者数及び保険料調定額</t>
  </si>
  <si>
    <r>
      <t>資料：(福)足立区社会福祉協議会</t>
    </r>
    <r>
      <rPr>
        <b/>
        <sz val="4"/>
        <color theme="1"/>
        <rFont val="ＭＳ 明朝"/>
        <family val="1"/>
        <charset val="128"/>
      </rPr>
      <t xml:space="preserve"> </t>
    </r>
    <r>
      <rPr>
        <b/>
        <sz val="8"/>
        <color theme="1"/>
        <rFont val="ＭＳ 明朝"/>
        <family val="1"/>
        <charset val="128"/>
      </rPr>
      <t xml:space="preserve">あいあいサービスセンター </t>
    </r>
  </si>
  <si>
    <t>話し相手</t>
  </si>
  <si>
    <t>入院先での援助</t>
  </si>
  <si>
    <t>食事の支度</t>
  </si>
  <si>
    <t>散歩・通院等</t>
  </si>
  <si>
    <t>軽 作 業</t>
  </si>
  <si>
    <t>居宅内外の清掃</t>
  </si>
  <si>
    <t>買  物</t>
  </si>
  <si>
    <t>衣類の洗濯</t>
  </si>
  <si>
    <t>利用会員</t>
  </si>
  <si>
    <t>協力会員</t>
  </si>
  <si>
    <t>家　　事　　・　介　　護　　援　　助</t>
  </si>
  <si>
    <t>登録者</t>
  </si>
  <si>
    <t>２７　あったかサポート利用状況</t>
  </si>
  <si>
    <t>参加人数</t>
  </si>
  <si>
    <t>開催数</t>
  </si>
  <si>
    <t>延人数</t>
  </si>
  <si>
    <t>介護予防教室
（地域包括支援センター実施分）</t>
  </si>
  <si>
    <t>一般介護予防事業</t>
  </si>
  <si>
    <t>２８　介護予防事業実施状況</t>
  </si>
  <si>
    <t>予防給付ケアプラン</t>
  </si>
  <si>
    <t>介護予防ケアマネジメント</t>
  </si>
  <si>
    <t>介護　　　保険</t>
  </si>
  <si>
    <t>見守り支援等</t>
  </si>
  <si>
    <t>他サービス紹介</t>
  </si>
  <si>
    <t>認知症</t>
  </si>
  <si>
    <t>成年後見</t>
  </si>
  <si>
    <t>消費者被害</t>
  </si>
  <si>
    <t>支援困難</t>
  </si>
  <si>
    <t>権利擁護その他</t>
  </si>
  <si>
    <t>ケアマネ支援</t>
  </si>
  <si>
    <t>虐待</t>
  </si>
  <si>
    <t>介護予防</t>
  </si>
  <si>
    <t>介護保険</t>
  </si>
  <si>
    <t>医療</t>
  </si>
  <si>
    <t>一般的な問い合わせ</t>
  </si>
  <si>
    <t>相談内容</t>
  </si>
  <si>
    <t>訪 問</t>
  </si>
  <si>
    <t>来所</t>
  </si>
  <si>
    <t>電話 (ＦＡＸ含)</t>
  </si>
  <si>
    <t>相談　　件数</t>
  </si>
  <si>
    <t>２９　足立区地域包括支援センター事業実施状況</t>
  </si>
  <si>
    <t>　　　　　　</t>
  </si>
  <si>
    <t>件</t>
    <rPh sb="0" eb="1">
      <t>ケン</t>
    </rPh>
    <phoneticPr fontId="9"/>
  </si>
  <si>
    <t>高齢者配食サービス</t>
    <rPh sb="0" eb="3">
      <t>コウレイシャ</t>
    </rPh>
    <rPh sb="3" eb="5">
      <t>ハイショク</t>
    </rPh>
    <phoneticPr fontId="9"/>
  </si>
  <si>
    <t>件</t>
  </si>
  <si>
    <t>救急医療情報キット</t>
  </si>
  <si>
    <t>高齢者見守りサービス</t>
  </si>
  <si>
    <t>見守りキーホルダー</t>
  </si>
  <si>
    <t>ひとり歩き高齢者等位置検索サービス</t>
    <rPh sb="3" eb="4">
      <t>アル</t>
    </rPh>
    <rPh sb="5" eb="11">
      <t>コウレイシャトウイチ</t>
    </rPh>
    <rPh sb="11" eb="13">
      <t>ケンサク</t>
    </rPh>
    <phoneticPr fontId="9"/>
  </si>
  <si>
    <t>台</t>
  </si>
  <si>
    <t>住宅改修給付</t>
  </si>
  <si>
    <t>補聴器</t>
    <rPh sb="0" eb="3">
      <t>ホチョウキ</t>
    </rPh>
    <phoneticPr fontId="9"/>
  </si>
  <si>
    <t>シルバーカー</t>
  </si>
  <si>
    <t>電磁調理器</t>
  </si>
  <si>
    <t>自動消火装置</t>
  </si>
  <si>
    <t>延人</t>
  </si>
  <si>
    <t>訪問理美容サービス</t>
  </si>
  <si>
    <t>寝具乾燥消毒</t>
  </si>
  <si>
    <t>紙おむつ支給</t>
  </si>
  <si>
    <t>火災安全システム</t>
  </si>
  <si>
    <t>緊急通報システム</t>
  </si>
  <si>
    <t>福祉電話</t>
  </si>
  <si>
    <t>２６　介護保険外サービス実施状況</t>
  </si>
  <si>
    <t>(注)介護保険法記載順。</t>
  </si>
  <si>
    <t>審  査  支  払  手  数  料</t>
  </si>
  <si>
    <t xml:space="preserve"> 通所型サービス</t>
  </si>
  <si>
    <t xml:space="preserve"> 訪問型サービス</t>
  </si>
  <si>
    <t>介護予防・生活支援サービス</t>
  </si>
  <si>
    <t>金額(千円)</t>
  </si>
  <si>
    <t>件  数</t>
  </si>
  <si>
    <t>２５　介護予防・日常生活支援総合事業件数及び事業費</t>
  </si>
  <si>
    <t>(注１)各年度の総数の件数欄には「審査支払手数料」及び「その他」の件数は含まない。</t>
  </si>
  <si>
    <t>そ　　 　　　の　 　　　　他</t>
  </si>
  <si>
    <t>特定入所者介護サービス費</t>
  </si>
  <si>
    <t>高額医療合算介護サービス費</t>
  </si>
  <si>
    <t>高額介護サービス費(区支払分)</t>
  </si>
  <si>
    <t>高額介護サービス費(公費)</t>
  </si>
  <si>
    <t>住宅改修</t>
  </si>
  <si>
    <t>福祉用具購入</t>
  </si>
  <si>
    <t>償　　 　　　還　 　　　　払</t>
  </si>
  <si>
    <t>介護医療院</t>
  </si>
  <si>
    <t xml:space="preserve">療養型医療施設 </t>
  </si>
  <si>
    <t>老人保健施設</t>
  </si>
  <si>
    <t>特別養護老人ホーム</t>
  </si>
  <si>
    <t>施　　　　　　　　　　　　設</t>
  </si>
  <si>
    <t>地域密着型介護老人福祉施設</t>
  </si>
  <si>
    <t>地域密着型通所介護</t>
  </si>
  <si>
    <t>（複合型サービス）</t>
  </si>
  <si>
    <t>看護小規模多機能型居宅介護</t>
  </si>
  <si>
    <t>定期巡回・随時対応型訪問介護看護</t>
  </si>
  <si>
    <t>小規模多機能型居宅介護</t>
  </si>
  <si>
    <t>認知症対応型通所介護</t>
  </si>
  <si>
    <t>夜間対応型訪問介護</t>
  </si>
  <si>
    <t>居宅介護支援</t>
  </si>
  <si>
    <t>地域密着型特定施設</t>
  </si>
  <si>
    <t>特定施設入居者生活介護</t>
  </si>
  <si>
    <t>認知症対応型共同生活介護</t>
  </si>
  <si>
    <t>居宅療養管理指導</t>
  </si>
  <si>
    <t>(介護医療院)</t>
  </si>
  <si>
    <t>短期入所療養介護</t>
  </si>
  <si>
    <t>(介護療養型医療施設)</t>
  </si>
  <si>
    <t>(老人保健施設)</t>
  </si>
  <si>
    <t>短期入所生活介護</t>
  </si>
  <si>
    <t>福祉用具貸与</t>
  </si>
  <si>
    <t>通所リハビリテーション</t>
  </si>
  <si>
    <t>通所介護</t>
  </si>
  <si>
    <t>訪問リハビリテーション</t>
  </si>
  <si>
    <t>訪問看護</t>
  </si>
  <si>
    <t>訪問入浴</t>
  </si>
  <si>
    <t>訪問介護</t>
  </si>
  <si>
    <t>居　　　　　　　　　　　　宅</t>
  </si>
  <si>
    <t>総　　　 　　 　 　 　　　数</t>
  </si>
  <si>
    <t>金 額(千円)</t>
  </si>
  <si>
    <t>２４　介護保険サービス種類別給付件数及び給付額</t>
  </si>
  <si>
    <t>資料：高齢者施策推進室 介護保険課　　</t>
  </si>
  <si>
    <t>要介護５</t>
  </si>
  <si>
    <t>要介護４</t>
  </si>
  <si>
    <t>要介護３</t>
  </si>
  <si>
    <t>要介護２</t>
  </si>
  <si>
    <t>要介護１</t>
  </si>
  <si>
    <t>要支援２</t>
  </si>
  <si>
    <t>要支援１</t>
  </si>
  <si>
    <t>２３　要介護(要支援)認定者数</t>
  </si>
  <si>
    <t>(注)口座振替による収入率＝口座振替による収入額／普通徴収の収入額</t>
    <phoneticPr fontId="9"/>
  </si>
  <si>
    <t>口座振替による
収入率(％)</t>
  </si>
  <si>
    <t>口座振替による
収入額</t>
  </si>
  <si>
    <t>利　用　率(％)</t>
  </si>
  <si>
    <t>口座振替者数</t>
  </si>
  <si>
    <t>２２　介護保険料(第１号被保険者分)の口座振替利用状況</t>
  </si>
  <si>
    <t>収納率(％)</t>
  </si>
  <si>
    <t>収 納 額</t>
  </si>
  <si>
    <t>調 定 額</t>
  </si>
  <si>
    <t>滞  納  繰  越  分</t>
  </si>
  <si>
    <t>現    年    分</t>
  </si>
  <si>
    <t>２１　介護保険料(第１号被保険者分)収納状況</t>
  </si>
  <si>
    <t xml:space="preserve"> </t>
  </si>
  <si>
    <t>相　談</t>
  </si>
  <si>
    <t>苦　情</t>
  </si>
  <si>
    <t>学童保育</t>
  </si>
  <si>
    <t>子育て</t>
  </si>
  <si>
    <t>障がい者</t>
  </si>
  <si>
    <t>高齢者</t>
  </si>
  <si>
    <t>　　　区分</t>
  </si>
  <si>
    <t>３０　福祉サービス苦情等受付件数</t>
  </si>
  <si>
    <t>資料：福祉部 福祉管理課</t>
  </si>
  <si>
    <t>到来額</t>
  </si>
  <si>
    <t>償還率(％)</t>
  </si>
  <si>
    <t>償還額</t>
  </si>
  <si>
    <t>償還期限</t>
  </si>
  <si>
    <t>貸付件数</t>
  </si>
  <si>
    <t>貸付額</t>
  </si>
  <si>
    <t>３４　応急小口資金貸付償還額</t>
  </si>
  <si>
    <t>継続契約件数</t>
  </si>
  <si>
    <t>新規契約件数</t>
  </si>
  <si>
    <t>新規相談受付</t>
  </si>
  <si>
    <t>３２　地域福祉権利擁護事業</t>
  </si>
  <si>
    <t>区　長</t>
  </si>
  <si>
    <t>本　人</t>
  </si>
  <si>
    <t>親　族</t>
  </si>
  <si>
    <t>申立件数</t>
  </si>
  <si>
    <t>内訳（実件数）</t>
  </si>
  <si>
    <t>相談件数合計
（延べ）</t>
  </si>
  <si>
    <t>３１　成年後見制度実施状況</t>
  </si>
  <si>
    <t>女</t>
  </si>
  <si>
    <t>男</t>
  </si>
  <si>
    <t>総　　　　　数</t>
  </si>
  <si>
    <t>３３　ケアハウス六月入所者数</t>
  </si>
  <si>
    <t xml:space="preserve"> 　　(注４)高校生等医療費は高校１年生から高校３年生相当年齢の子どもが対象。</t>
    <phoneticPr fontId="9"/>
  </si>
  <si>
    <t xml:space="preserve"> 　　(注３)義務教育医療費は小学校１年生から中学校３年生の子どもが対象。</t>
    <phoneticPr fontId="9"/>
  </si>
  <si>
    <t xml:space="preserve"> 　　(注２)乳幼児医療費は出生から就学前の子どもが対象。　　 　　　　　　　　</t>
    <phoneticPr fontId="9"/>
  </si>
  <si>
    <t xml:space="preserve"> 　　(注１)子ども医療費助成とは出生から高校３年生相当年齢の子どもに係る医療費のうち</t>
    <phoneticPr fontId="9"/>
  </si>
  <si>
    <t>資料：福祉部 親子支援課</t>
  </si>
  <si>
    <t>医療費</t>
  </si>
  <si>
    <t xml:space="preserve">高校生等
</t>
  </si>
  <si>
    <t>義務教育</t>
  </si>
  <si>
    <t>乳幼児</t>
  </si>
  <si>
    <t>支払件数</t>
  </si>
  <si>
    <t>受給者数</t>
  </si>
  <si>
    <t>４６　子ども医療費助成事業</t>
  </si>
  <si>
    <t>受給世帯数</t>
  </si>
  <si>
    <t>４５　ひとり親家庭等医療費助成事業</t>
  </si>
  <si>
    <t>特別児童扶養手当</t>
  </si>
  <si>
    <t>児童扶養手当</t>
  </si>
  <si>
    <t>（各年３月３１日現在)</t>
  </si>
  <si>
    <t>障害手当</t>
  </si>
  <si>
    <t>育成手当</t>
  </si>
  <si>
    <t>-</t>
    <phoneticPr fontId="9"/>
  </si>
  <si>
    <t>特例給付</t>
  </si>
  <si>
    <t>高校生</t>
    <rPh sb="0" eb="3">
      <t>コウコウセイ</t>
    </rPh>
    <phoneticPr fontId="9"/>
  </si>
  <si>
    <t>中学生</t>
  </si>
  <si>
    <t>３歳以上
小学校修了前</t>
    <rPh sb="8" eb="10">
      <t>シュウリョウ</t>
    </rPh>
    <phoneticPr fontId="9"/>
  </si>
  <si>
    <t>３歳未満</t>
  </si>
  <si>
    <t>総 合 計</t>
  </si>
  <si>
    <t>４２　児童手当支給対象児童数</t>
  </si>
  <si>
    <t>(単位：人)</t>
  </si>
  <si>
    <t>身元不明者</t>
  </si>
  <si>
    <t>身元判明者</t>
  </si>
  <si>
    <t>３５　行旅死亡人等取扱件数</t>
  </si>
  <si>
    <t>(注)国へ報告している統計順。</t>
  </si>
  <si>
    <t>資料：子ども家庭部 子ども政策課</t>
  </si>
  <si>
    <t xml:space="preserve">その他 </t>
  </si>
  <si>
    <t xml:space="preserve">保護者の病気や
 　　　　急用時等の援助 </t>
  </si>
  <si>
    <t xml:space="preserve">保護者の短時間・臨時的
 　　　就労の場合の援助 </t>
  </si>
  <si>
    <t xml:space="preserve">学童保育の迎え及び 
  　　　　帰宅後の援助 </t>
  </si>
  <si>
    <t xml:space="preserve">放課後の援助 </t>
  </si>
  <si>
    <t xml:space="preserve">保育園･幼稚園等の迎え
  　　及び帰宅後の援助 </t>
  </si>
  <si>
    <t xml:space="preserve">保育園･幼稚園等の
  登園前の援助及び送り </t>
  </si>
  <si>
    <t xml:space="preserve">総数 </t>
  </si>
  <si>
    <t xml:space="preserve">利用・提供会員 </t>
  </si>
  <si>
    <t xml:space="preserve">提供会員 </t>
  </si>
  <si>
    <t xml:space="preserve">利用会員 </t>
  </si>
  <si>
    <t>活  動  状  況 (活動内容別内訳件数)</t>
  </si>
  <si>
    <t xml:space="preserve">登録状況(内数) </t>
  </si>
  <si>
    <t>４７　ファミリー・サポート・センター活動状況</t>
    <phoneticPr fontId="9"/>
  </si>
  <si>
    <t>資料：こども家庭相談室 こども家庭相談課</t>
  </si>
  <si>
    <t>適性相談</t>
  </si>
  <si>
    <t>育児・しつけ相談</t>
  </si>
  <si>
    <t>性格行動相談</t>
  </si>
  <si>
    <t>不登校相談</t>
  </si>
  <si>
    <t>発達障がい相談</t>
  </si>
  <si>
    <t>知的障がい相談</t>
  </si>
  <si>
    <t>重症心身障がい相談</t>
  </si>
  <si>
    <t>言語発達障がい等相談</t>
  </si>
  <si>
    <t>視聴覚障がい相談</t>
  </si>
  <si>
    <t>肢体不自由相談</t>
  </si>
  <si>
    <t>その他の相談</t>
  </si>
  <si>
    <t>児童虐待相談</t>
  </si>
  <si>
    <t xml:space="preserve">
年度</t>
  </si>
  <si>
    <t>育 成 相 談</t>
  </si>
  <si>
    <t>障 が い 相 談</t>
  </si>
  <si>
    <t>　総　　　数　</t>
  </si>
  <si>
    <t>４１　養育等相談件数</t>
  </si>
  <si>
    <t>(注)利用児童数は区外からの受入児を含む。</t>
  </si>
  <si>
    <t>資料：子ども家庭部 幼稚園・地域保育課</t>
  </si>
  <si>
    <t>０歳児</t>
  </si>
  <si>
    <t>利　用　児　童　数</t>
  </si>
  <si>
    <t>施設数</t>
  </si>
  <si>
    <t>(各年３月１日現在)</t>
  </si>
  <si>
    <t>４０　小規模保育施設の利用状況</t>
  </si>
  <si>
    <t>家庭的保育者数</t>
  </si>
  <si>
    <t>３９　家庭的保育者の利用状況</t>
  </si>
  <si>
    <t>４歳児以上</t>
  </si>
  <si>
    <t>保育所数</t>
  </si>
  <si>
    <t>３８　東京都認証保育所の利用状況</t>
  </si>
  <si>
    <t>　  (注３)( )内は区立認定こども園の認可保育所部分の数で、各項目の数には含まない。  　　</t>
    <phoneticPr fontId="9"/>
  </si>
  <si>
    <t>　　　　  開設)を含む。</t>
    <phoneticPr fontId="9"/>
  </si>
  <si>
    <t>　  (注２)新田おひさま保育園(平成２３年７月１日開設)、青井おひさま保育園(平成２４年７月１日</t>
    <phoneticPr fontId="9"/>
  </si>
  <si>
    <t>　  (注１)園児数は区外からの受入児を含む。　　　　　　　 　　　　 　　　　　　　　　　　</t>
    <phoneticPr fontId="9"/>
  </si>
  <si>
    <t>資料：子ども家庭部 子ども政策課、保育・入園課、私立保育園課</t>
  </si>
  <si>
    <t>656(45)</t>
    <phoneticPr fontId="9"/>
  </si>
  <si>
    <t>1,393(91)</t>
    <phoneticPr fontId="9"/>
  </si>
  <si>
    <t>648(33)</t>
    <phoneticPr fontId="9"/>
  </si>
  <si>
    <t>631(29)</t>
    <phoneticPr fontId="9"/>
  </si>
  <si>
    <t>528(25)</t>
    <phoneticPr fontId="9"/>
  </si>
  <si>
    <t>195(-)</t>
    <phoneticPr fontId="9"/>
  </si>
  <si>
    <t>3,395(178)</t>
    <phoneticPr fontId="9"/>
  </si>
  <si>
    <t>759(43)</t>
  </si>
  <si>
    <t>1,429(91)</t>
  </si>
  <si>
    <t>689(27)</t>
  </si>
  <si>
    <t>610(31)</t>
  </si>
  <si>
    <t>496(24)</t>
  </si>
  <si>
    <t>160(-)</t>
  </si>
  <si>
    <t>3,384(173)</t>
  </si>
  <si>
    <t xml:space="preserve">42(3) </t>
  </si>
  <si>
    <t>747(46)</t>
  </si>
  <si>
    <t>1,460(106)</t>
  </si>
  <si>
    <t>694(33)</t>
  </si>
  <si>
    <t>638(30)</t>
  </si>
  <si>
    <t>510(20)</t>
  </si>
  <si>
    <t>132(-)</t>
  </si>
  <si>
    <t>3,434(189)</t>
  </si>
  <si>
    <t>保育士数</t>
  </si>
  <si>
    <t>園　　　　　児　　　　　数</t>
  </si>
  <si>
    <t>園　数</t>
  </si>
  <si>
    <t>３６　区立保育園数及び園児・保育士数</t>
  </si>
  <si>
    <t>(注)園児数は区外からの受入児を含む。</t>
  </si>
  <si>
    <t>資料：子ども家庭部 保育・入園課、私立保育園課</t>
  </si>
  <si>
    <t>３７　私立保育園数及び園児・保育士数</t>
  </si>
  <si>
    <t>資料：高齢者施策推進室 高齢福祉課</t>
    <rPh sb="12" eb="16">
      <t>コウレイフクシ</t>
    </rPh>
    <rPh sb="16" eb="17">
      <t>カ</t>
    </rPh>
    <phoneticPr fontId="9"/>
  </si>
  <si>
    <r>
      <t>(注２)令和６年８月より身体障害者手帳３級、愛の手帳４度、精神障害者
　　　保健福祉手帳１級を所持している２０歳未満の者が</t>
    </r>
    <r>
      <rPr>
        <b/>
        <sz val="8"/>
        <rFont val="ＭＳ Ｐ明朝"/>
        <family val="1"/>
        <charset val="128"/>
      </rPr>
      <t>対象に加わった。</t>
    </r>
    <rPh sb="9" eb="10">
      <t>ガツ</t>
    </rPh>
    <rPh sb="12" eb="14">
      <t>シンタイ</t>
    </rPh>
    <rPh sb="14" eb="17">
      <t>ショウガイシャ</t>
    </rPh>
    <rPh sb="17" eb="19">
      <t>テチョウ</t>
    </rPh>
    <rPh sb="20" eb="21">
      <t>キュウ</t>
    </rPh>
    <rPh sb="22" eb="23">
      <t>アイ</t>
    </rPh>
    <rPh sb="24" eb="26">
      <t>テチョウ</t>
    </rPh>
    <rPh sb="27" eb="28">
      <t>ド</t>
    </rPh>
    <rPh sb="29" eb="31">
      <t>セイシン</t>
    </rPh>
    <rPh sb="31" eb="34">
      <t>ショウガイシャ</t>
    </rPh>
    <rPh sb="38" eb="40">
      <t>ホケン</t>
    </rPh>
    <rPh sb="40" eb="42">
      <t>フクシ</t>
    </rPh>
    <rPh sb="42" eb="44">
      <t>テチョウ</t>
    </rPh>
    <rPh sb="45" eb="46">
      <t>キュウ</t>
    </rPh>
    <rPh sb="47" eb="49">
      <t>ショジ</t>
    </rPh>
    <rPh sb="55" eb="56">
      <t>サイ</t>
    </rPh>
    <rPh sb="56" eb="58">
      <t>ミマン</t>
    </rPh>
    <rPh sb="59" eb="60">
      <t>モノ</t>
    </rPh>
    <rPh sb="61" eb="63">
      <t>タイショウ</t>
    </rPh>
    <rPh sb="64" eb="65">
      <t>クワ</t>
    </rPh>
    <phoneticPr fontId="9"/>
  </si>
  <si>
    <t>資料：高齢者施策推進室 高齢福祉課</t>
    <rPh sb="12" eb="14">
      <t>コウレイ</t>
    </rPh>
    <rPh sb="14" eb="16">
      <t>フクシ</t>
    </rPh>
    <rPh sb="16" eb="17">
      <t>カ</t>
    </rPh>
    <phoneticPr fontId="9"/>
  </si>
  <si>
    <t>資料：高齢者施策推進室 高齢福祉課</t>
    <rPh sb="14" eb="16">
      <t>フクシ</t>
    </rPh>
    <phoneticPr fontId="9"/>
  </si>
  <si>
    <t>　　　　　　　(注３)令和７年度より単位クラブ助成単価アップ</t>
    <phoneticPr fontId="9"/>
  </si>
  <si>
    <t>資料：高齢者施策推進室 介護保険課</t>
    <rPh sb="12" eb="14">
      <t>カイゴ</t>
    </rPh>
    <rPh sb="14" eb="17">
      <t>ホケンカ</t>
    </rPh>
    <phoneticPr fontId="9"/>
  </si>
  <si>
    <t>資料：高齢者施策推進室 高齢福祉課</t>
    <rPh sb="12" eb="17">
      <t>コウレイフクシカ</t>
    </rPh>
    <phoneticPr fontId="9"/>
  </si>
  <si>
    <t>資料：高齢者施策推進室 高齢者はつらつ支援課</t>
    <rPh sb="19" eb="21">
      <t>シエン</t>
    </rPh>
    <phoneticPr fontId="9"/>
  </si>
  <si>
    <t>資料：高齢者施策推進室 高齢者はつらつ支援課</t>
    <rPh sb="19" eb="22">
      <t>シエン</t>
    </rPh>
    <phoneticPr fontId="9"/>
  </si>
  <si>
    <t xml:space="preserve">42(3) </t>
    <phoneticPr fontId="9"/>
  </si>
  <si>
    <t>(注)令和７年度実施結果数値は、令和８年１２月上旬に公表予定。</t>
    <phoneticPr fontId="9"/>
  </si>
  <si>
    <t>　　(注１)緊急通報システムは令和５年度から自己負担額を撤廃した。</t>
    <phoneticPr fontId="9"/>
  </si>
  <si>
    <t>　　　　　令和６年度からは、携帯電話でも利用できるよう対象を拡大した。</t>
    <phoneticPr fontId="9"/>
  </si>
  <si>
    <t>　　(注２)紙おむつの支給は所得要件を令和５年度に緩和、令和６年度から撤廃した。</t>
    <phoneticPr fontId="9"/>
  </si>
  <si>
    <t xml:space="preserve"> 　  　　 支給件数は現物の受給者と費用助成の受給者の延べ件数。</t>
    <phoneticPr fontId="9"/>
  </si>
  <si>
    <t>　　(注４)ひとり歩き高齢者等位置検索サービスは令和８年度より、徘徊位置検索</t>
    <rPh sb="9" eb="10">
      <t>アル</t>
    </rPh>
    <rPh sb="11" eb="17">
      <t>コウレイシャトウイチ</t>
    </rPh>
    <rPh sb="17" eb="19">
      <t>ケンサク</t>
    </rPh>
    <rPh sb="24" eb="26">
      <t>レイワ</t>
    </rPh>
    <rPh sb="27" eb="29">
      <t>ネンド</t>
    </rPh>
    <phoneticPr fontId="9"/>
  </si>
  <si>
    <t>　　　　　システムから事業名称を変更した。</t>
    <phoneticPr fontId="9"/>
  </si>
  <si>
    <t>　　　　　令和７年度より、助成対象を加入料と検索料から、加入料と月額利用料に</t>
    <rPh sb="13" eb="17">
      <t>ジョセイタイショウ</t>
    </rPh>
    <rPh sb="18" eb="21">
      <t>カニュウリョウ</t>
    </rPh>
    <phoneticPr fontId="9"/>
  </si>
  <si>
    <t>　　　　　変更した。</t>
    <phoneticPr fontId="9"/>
  </si>
  <si>
    <t>　　(注５)高齢者見守りサービスは令和５年度から月額利用料の助成を開始した。</t>
    <phoneticPr fontId="9"/>
  </si>
  <si>
    <t>　　(注６)高齢者配食サービスは令和６年１０月から開始した。</t>
    <rPh sb="6" eb="9">
      <t>コウレイシャ</t>
    </rPh>
    <rPh sb="9" eb="11">
      <t>ハイショク</t>
    </rPh>
    <rPh sb="16" eb="18">
      <t>レイワ</t>
    </rPh>
    <rPh sb="19" eb="20">
      <t>ネン</t>
    </rPh>
    <rPh sb="22" eb="23">
      <t>ガツ</t>
    </rPh>
    <rPh sb="25" eb="27">
      <t>カイシ</t>
    </rPh>
    <phoneticPr fontId="9"/>
  </si>
  <si>
    <t>　　　　　支給件数は提供された配食の延べ件数。</t>
    <rPh sb="5" eb="9">
      <t>シキュウケンスウ</t>
    </rPh>
    <rPh sb="10" eb="12">
      <t>テイキョウ</t>
    </rPh>
    <rPh sb="15" eb="17">
      <t>ハイショク</t>
    </rPh>
    <rPh sb="18" eb="19">
      <t>ノ</t>
    </rPh>
    <rPh sb="20" eb="22">
      <t>ケンスウ</t>
    </rPh>
    <phoneticPr fontId="9"/>
  </si>
  <si>
    <t>　　(注７)関連事業別開始年度順。</t>
    <phoneticPr fontId="9"/>
  </si>
  <si>
    <t>　　(注３)補聴器は所得要件を令和５年度に緩和、令和６年度から撤廃した。</t>
    <phoneticPr fontId="9"/>
  </si>
  <si>
    <t>(令和６年は１月３１日現在。令和７年以降は３月３１日現在)</t>
    <rPh sb="1" eb="3">
      <t>レイワ</t>
    </rPh>
    <rPh sb="4" eb="5">
      <t>ネン</t>
    </rPh>
    <rPh sb="7" eb="8">
      <t>ガツ</t>
    </rPh>
    <rPh sb="10" eb="11">
      <t>ニチ</t>
    </rPh>
    <rPh sb="11" eb="13">
      <t>ゲンザイ</t>
    </rPh>
    <rPh sb="14" eb="16">
      <t>レイワ</t>
    </rPh>
    <rPh sb="17" eb="18">
      <t>ネン</t>
    </rPh>
    <rPh sb="18" eb="20">
      <t>イコウ</t>
    </rPh>
    <rPh sb="22" eb="23">
      <t>ガツ</t>
    </rPh>
    <rPh sb="25" eb="26">
      <t>ニチ</t>
    </rPh>
    <rPh sb="26" eb="28">
      <t>ゲンザイ</t>
    </rPh>
    <phoneticPr fontId="9"/>
  </si>
  <si>
    <t>４３　児童扶養手当及び特別児童扶養手当受給世帯数</t>
    <rPh sb="21" eb="23">
      <t>セタイ</t>
    </rPh>
    <phoneticPr fontId="9"/>
  </si>
  <si>
    <t>育成手当併給世帯</t>
    <rPh sb="0" eb="4">
      <t>イクセイテアテ</t>
    </rPh>
    <rPh sb="4" eb="8">
      <t>ヘイキュウセタイ</t>
    </rPh>
    <phoneticPr fontId="9"/>
  </si>
  <si>
    <t>障害手当受給世帯のうち</t>
    <rPh sb="4" eb="8">
      <t>ジュキュウセタイ</t>
    </rPh>
    <phoneticPr fontId="9"/>
  </si>
  <si>
    <t>４４　児童育成手当受給世帯数</t>
    <rPh sb="9" eb="13">
      <t>ジュキュウセタイ</t>
    </rPh>
    <phoneticPr fontId="9"/>
  </si>
  <si>
    <t xml:space="preserve"> 　　　　　保険診療の自己負担分を助成する制度である。　　</t>
    <phoneticPr fontId="9"/>
  </si>
  <si>
    <t>(注１)数値は令和８年３月末の累計。　　　　　　　　　　　　　　　　　　　　　　　　　　　</t>
    <rPh sb="7" eb="9">
      <t>レイワ</t>
    </rPh>
    <rPh sb="10" eb="11">
      <t>ネン</t>
    </rPh>
    <rPh sb="12" eb="14">
      <t>ツキマツ</t>
    </rPh>
    <rPh sb="15" eb="17">
      <t>ルイケイ</t>
    </rPh>
    <phoneticPr fontId="9"/>
  </si>
  <si>
    <t>(注２)歯のない者は、むし歯のない者・ある者には含まないため、合計は実施人数と一致しない。</t>
    <phoneticPr fontId="9"/>
  </si>
  <si>
    <t>(注３)歯肉の状態･出血は、測定不能の場合があるため、合計は実施人数と一致しない。　 　　　</t>
    <phoneticPr fontId="9"/>
  </si>
  <si>
    <r>
      <t>　　(注１)総人口は「東京都の人口(推計)」(東京都</t>
    </r>
    <r>
      <rPr>
        <b/>
        <sz val="4"/>
        <rFont val="ＭＳ 明朝"/>
        <family val="1"/>
        <charset val="128"/>
      </rPr>
      <t xml:space="preserve"> </t>
    </r>
    <r>
      <rPr>
        <b/>
        <sz val="8"/>
        <rFont val="ＭＳ 明朝"/>
        <family val="1"/>
        <charset val="128"/>
      </rPr>
      <t>総務局</t>
    </r>
    <r>
      <rPr>
        <b/>
        <sz val="4"/>
        <rFont val="ＭＳ 明朝"/>
        <family val="1"/>
        <charset val="128"/>
      </rPr>
      <t xml:space="preserve"> </t>
    </r>
    <r>
      <rPr>
        <b/>
        <sz val="8"/>
        <rFont val="ＭＳ 明朝"/>
        <family val="1"/>
        <charset val="128"/>
      </rPr>
      <t>統計部)による。</t>
    </r>
  </si>
  <si>
    <t>　　　　　(注２)被保護世帯数、被保護人員については停止中のものを含む。</t>
    <phoneticPr fontId="9"/>
  </si>
  <si>
    <t xml:space="preserve">　　　　　(注１)保護率＝(被保護人員÷足立区総人口)×１００        　   </t>
    <phoneticPr fontId="9"/>
  </si>
  <si>
    <t>進学就職準備給付金</t>
    <rPh sb="2" eb="4">
      <t>シュウショク</t>
    </rPh>
    <phoneticPr fontId="9"/>
  </si>
  <si>
    <t>令和７年　内訳</t>
    <phoneticPr fontId="9"/>
  </si>
  <si>
    <t>動機付け支援</t>
    <rPh sb="2" eb="3">
      <t>ヅ</t>
    </rPh>
    <phoneticPr fontId="9"/>
  </si>
  <si>
    <r>
      <t>(注２)「数字で見る足立 令和６年(令和５年度実績)」までは、「仕事・就労」
       は「仕事・雇用」、</t>
    </r>
    <r>
      <rPr>
        <b/>
        <sz val="8"/>
        <rFont val="ＭＳ Ｐ明朝"/>
        <family val="1"/>
        <charset val="128"/>
      </rPr>
      <t>「</t>
    </r>
    <r>
      <rPr>
        <b/>
        <sz val="8"/>
        <rFont val="ＭＳ 明朝"/>
        <family val="1"/>
        <charset val="128"/>
      </rPr>
      <t>生活困窮」は「生活費全般」と記載し、</t>
    </r>
    <r>
      <rPr>
        <b/>
        <sz val="8"/>
        <rFont val="ＭＳ Ｐ明朝"/>
        <family val="1"/>
        <charset val="128"/>
      </rPr>
      <t>「</t>
    </r>
    <r>
      <rPr>
        <b/>
        <sz val="8"/>
        <rFont val="ＭＳ 明朝"/>
        <family val="1"/>
        <charset val="128"/>
      </rPr>
      <t>ひきこも
       り・不登校」は「家族・人間関係」に含めて記載していた。</t>
    </r>
    <rPh sb="18" eb="20">
      <t>レイワ</t>
    </rPh>
    <rPh sb="21" eb="23">
      <t>ネンド</t>
    </rPh>
    <rPh sb="23" eb="25">
      <t>ジッセキ</t>
    </rPh>
    <rPh sb="89" eb="92">
      <t>フトウコウ</t>
    </rPh>
    <phoneticPr fontId="9"/>
  </si>
  <si>
    <t>(各年４月１日現在)</t>
    <phoneticPr fontId="9"/>
  </si>
  <si>
    <t>女性相談
支援センター･女性
相談支援
員へ移送</t>
    <rPh sb="5" eb="7">
      <t>シエン</t>
    </rPh>
    <rPh sb="12" eb="14">
      <t>ジョセイ</t>
    </rPh>
    <rPh sb="15" eb="17">
      <t>ソウダン</t>
    </rPh>
    <rPh sb="17" eb="19">
      <t>シエン</t>
    </rPh>
    <rPh sb="20" eb="21">
      <t>イン</t>
    </rPh>
    <phoneticPr fontId="9"/>
  </si>
  <si>
    <t xml:space="preserve"> 　　　　 支給件数は加入料と月額利用料(延べ月数)と検索料の合計。</t>
    <rPh sb="11" eb="14">
      <t>カニュウリョウ</t>
    </rPh>
    <rPh sb="21" eb="22">
      <t>ノ</t>
    </rPh>
    <rPh sb="23" eb="25">
      <t>ツキスウ</t>
    </rPh>
    <rPh sb="27" eb="30">
      <t>ケンサクリョウ</t>
    </rPh>
    <rPh sb="31" eb="33">
      <t>ゴウケイ</t>
    </rPh>
    <phoneticPr fontId="9"/>
  </si>
  <si>
    <t xml:space="preserve"> 　　　　 支給件数は初期設置費用と月額利用料(延べ月数)の合計。</t>
    <rPh sb="24" eb="25">
      <t>ノ</t>
    </rPh>
    <rPh sb="26" eb="27">
      <t>ゲツ</t>
    </rPh>
    <rPh sb="27" eb="28">
      <t>スウ</t>
    </rPh>
    <rPh sb="30" eb="32">
      <t>ゴウケイ</t>
    </rPh>
    <phoneticPr fontId="9"/>
  </si>
  <si>
    <r>
      <t>資料：(福)足立区社会福祉協議会</t>
    </r>
    <r>
      <rPr>
        <b/>
        <sz val="4"/>
        <rFont val="ＭＳ 明朝"/>
        <family val="1"/>
        <charset val="128"/>
      </rPr>
      <t xml:space="preserve"> </t>
    </r>
    <r>
      <rPr>
        <b/>
        <sz val="8"/>
        <rFont val="ＭＳ 明朝"/>
        <family val="1"/>
        <charset val="128"/>
      </rPr>
      <t>権利擁護センターあだち</t>
    </r>
    <phoneticPr fontId="9"/>
  </si>
  <si>
    <t>（注２)令和８年度版より、新規相談受付は継続対応件数を含まない｡</t>
    <rPh sb="1" eb="2">
      <t>チュウ</t>
    </rPh>
    <rPh sb="4" eb="6">
      <t>レイワ</t>
    </rPh>
    <rPh sb="7" eb="9">
      <t>ネンド</t>
    </rPh>
    <rPh sb="9" eb="10">
      <t>バン</t>
    </rPh>
    <rPh sb="13" eb="15">
      <t>シンキ</t>
    </rPh>
    <rPh sb="15" eb="17">
      <t>ソウダン</t>
    </rPh>
    <rPh sb="17" eb="19">
      <t>ウケツケ</t>
    </rPh>
    <rPh sb="20" eb="22">
      <t>ケイゾク</t>
    </rPh>
    <rPh sb="22" eb="24">
      <t>タイオウ</t>
    </rPh>
    <rPh sb="24" eb="26">
      <t>ケンスウ</t>
    </rPh>
    <rPh sb="27" eb="28">
      <t>フク</t>
    </rPh>
    <phoneticPr fontId="9"/>
  </si>
  <si>
    <t>(注１)新規契約件数には年度内解約者も含む｡　　　　　　　　　　</t>
    <phoneticPr fontId="9"/>
  </si>
  <si>
    <t>(単位：千円)</t>
    <phoneticPr fontId="9"/>
  </si>
  <si>
    <t>資料：福祉部 障がい福祉センター</t>
    <phoneticPr fontId="9"/>
  </si>
  <si>
    <t>(注)東京都女性相談支援センターへの報告様式の順序に準ずる。</t>
    <rPh sb="10" eb="12">
      <t>シエン</t>
    </rPh>
    <phoneticPr fontId="9"/>
  </si>
  <si>
    <t>　 (注)特例給付とは所得制限超過世帯児童で令和６年１０月より廃止。</t>
    <phoneticPr fontId="9"/>
  </si>
  <si>
    <t>　　　 高校生は令和６年１０月から対象。</t>
    <rPh sb="8" eb="10">
      <t>レイワ</t>
    </rPh>
    <phoneticPr fontId="9"/>
  </si>
  <si>
    <r>
      <t>資料：高齢者施策推進室 医療介護連携課、(福)足立区社会福祉協議会</t>
    </r>
    <r>
      <rPr>
        <b/>
        <sz val="4"/>
        <rFont val="ＭＳ 明朝"/>
        <family val="1"/>
        <charset val="128"/>
      </rPr>
      <t xml:space="preserve"> </t>
    </r>
    <r>
      <rPr>
        <b/>
        <sz val="8"/>
        <rFont val="ＭＳ 明朝"/>
        <family val="1"/>
        <charset val="128"/>
      </rPr>
      <t>基幹地域包括支援センター西部</t>
    </r>
    <phoneticPr fontId="9"/>
  </si>
  <si>
    <r>
      <t>資料：高齢者施策推進室 医療介護連携課、(福)足立区社会福祉協議会</t>
    </r>
    <r>
      <rPr>
        <b/>
        <sz val="4"/>
        <rFont val="ＭＳ 明朝"/>
        <family val="1"/>
        <charset val="128"/>
      </rPr>
      <t xml:space="preserve"> </t>
    </r>
    <r>
      <rPr>
        <b/>
        <sz val="8"/>
        <rFont val="ＭＳ 明朝"/>
        <family val="1"/>
        <charset val="128"/>
      </rPr>
      <t>成年後見センターあだち</t>
    </r>
    <phoneticPr fontId="9"/>
  </si>
  <si>
    <t>養 護 相 談</t>
    <phoneticPr fontId="9"/>
  </si>
  <si>
    <t>保健相談　</t>
    <phoneticPr fontId="9"/>
  </si>
  <si>
    <t>非行相談</t>
    <phoneticPr fontId="9"/>
  </si>
  <si>
    <t>１　級</t>
    <phoneticPr fontId="9"/>
  </si>
  <si>
    <t>２　級</t>
    <phoneticPr fontId="9"/>
  </si>
  <si>
    <t>３　級</t>
    <phoneticPr fontId="9"/>
  </si>
  <si>
    <t>１ 度</t>
    <phoneticPr fontId="9"/>
  </si>
  <si>
    <t>２ 度</t>
    <phoneticPr fontId="9"/>
  </si>
  <si>
    <t>３ 度</t>
    <phoneticPr fontId="9"/>
  </si>
  <si>
    <t>４ 度</t>
    <phoneticPr fontId="9"/>
  </si>
  <si>
    <t>精神障害者保健福祉
手帳(１級)</t>
    <phoneticPr fontId="9"/>
  </si>
  <si>
    <t>18歳</t>
    <phoneticPr fontId="9"/>
  </si>
  <si>
    <t>未満</t>
    <phoneticPr fontId="9"/>
  </si>
  <si>
    <t>以上</t>
    <phoneticPr fontId="9"/>
  </si>
  <si>
    <t>医　　　　　療　　　　　費</t>
    <phoneticPr fontId="9"/>
  </si>
  <si>
    <t>支払件数</t>
    <phoneticPr fontId="9"/>
  </si>
  <si>
    <t>支払金額(円)</t>
    <phoneticPr fontId="9"/>
  </si>
  <si>
    <t>支払金額(千円)</t>
    <phoneticPr fontId="9"/>
  </si>
  <si>
    <t>区　　　　　分</t>
    <phoneticPr fontId="9"/>
  </si>
  <si>
    <t>総　　人　　口</t>
    <phoneticPr fontId="9"/>
  </si>
  <si>
    <t>加入率(％)</t>
    <phoneticPr fontId="9"/>
  </si>
  <si>
    <t>(注２)サービス種別コード一覧(厚生労働省)の配列に準ずる。</t>
    <phoneticPr fontId="9"/>
  </si>
  <si>
    <t>年度・区分</t>
    <phoneticPr fontId="9"/>
  </si>
  <si>
    <t xml:space="preserve">区分
</t>
    <phoneticPr fontId="9"/>
  </si>
  <si>
    <t>保育園等施設が
　　　　　 休み時の援助</t>
    <phoneticPr fontId="9"/>
  </si>
  <si>
    <t xml:space="preserve">子どもの習い事等の
　　　　　　 場合の援助 </t>
    <phoneticPr fontId="9"/>
  </si>
  <si>
    <t>利用率(％)</t>
    <phoneticPr fontId="9"/>
  </si>
  <si>
    <t>口座振替による
収入額(千円)</t>
    <phoneticPr fontId="9"/>
  </si>
  <si>
    <t>口座振替による
収入率(％)</t>
    <phoneticPr fontId="9"/>
  </si>
  <si>
    <t>人数</t>
    <phoneticPr fontId="9"/>
  </si>
  <si>
    <t>総数</t>
    <phoneticPr fontId="9"/>
  </si>
  <si>
    <t>総　数</t>
    <phoneticPr fontId="9"/>
  </si>
  <si>
    <t>年</t>
    <phoneticPr fontId="9"/>
  </si>
  <si>
    <t>年度</t>
    <phoneticPr fontId="9"/>
  </si>
  <si>
    <t>種別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</si>
</sst>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41" formatCode="_ * #,##0_ ;_ * \-#,##0_ ;_ * &quot;-&quot;_ ;_ @_ "/>
    <numFmt numFmtId="176" formatCode="[$-411]#,##0;[Red]\-#,##0"/>
    <numFmt numFmtId="177" formatCode="_ * #,##0_ ;_ * \-#,##0_ ;_ * \-_ ;_ @_ "/>
    <numFmt numFmtId="178" formatCode="[$-411]#,##0.00;[Red]\-#,##0.00"/>
    <numFmt numFmtId="179" formatCode="0.00_ "/>
    <numFmt numFmtId="180" formatCode="#,##0.0;[Red]\-#,##0.0"/>
    <numFmt numFmtId="181" formatCode="0.0_);\(0.0\)"/>
    <numFmt numFmtId="182" formatCode="#,##0_);\(#,##0\)"/>
    <numFmt numFmtId="183" formatCode="_ * #,##0.0_ ;_ * \-#,##0.0_ ;_ * \-?_ ;_ @_ "/>
    <numFmt numFmtId="184" formatCode="#,##0.00_ "/>
    <numFmt numFmtId="185" formatCode="_ * #,##0.00_ ;_ * \-#,##0.00_ ;_ * \-??_ ;_ @_ "/>
    <numFmt numFmtId="186" formatCode="#,##0_);[Red]\(#,##0\)"/>
    <numFmt numFmtId="187" formatCode="[$-411]h:mm"/>
    <numFmt numFmtId="188" formatCode="0.00_);[Red]\(0.00\)"/>
    <numFmt numFmtId="189" formatCode="0.0_ "/>
    <numFmt numFmtId="190" formatCode="[$-411]0.00"/>
    <numFmt numFmtId="191" formatCode="_ * #,##0.00_ ;_ * \-#,##0.00_ ;_ * &quot;-&quot;_ ;_ @_ "/>
    <numFmt numFmtId="192" formatCode="#,##0_ "/>
    <numFmt numFmtId="193" formatCode="0_ "/>
    <numFmt numFmtId="194" formatCode="_ \¥* #,##0_ ;_ \¥* \-#,##0_ ;_ \¥* \-_ ;_ @_ "/>
    <numFmt numFmtId="195" formatCode="\(@\)"/>
    <numFmt numFmtId="196" formatCode="0.0000%"/>
    <numFmt numFmtId="197" formatCode="0.00000%"/>
    <numFmt numFmtId="198" formatCode="0.0%"/>
    <numFmt numFmtId="199" formatCode="#,##0.0_);\(#,##0.0\)"/>
    <numFmt numFmtId="200" formatCode="0_);[Red]\(0\)"/>
  </numFmts>
  <fonts count="60"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8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b/>
      <sz val="4"/>
      <name val="ＭＳ 明朝"/>
      <family val="1"/>
      <charset val="128"/>
    </font>
    <font>
      <sz val="11"/>
      <color rgb="FF000000"/>
      <name val="游ゴシック"/>
      <family val="3"/>
      <charset val="128"/>
    </font>
    <font>
      <sz val="24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游ゴシック"/>
      <family val="3"/>
      <charset val="128"/>
    </font>
    <font>
      <b/>
      <sz val="10"/>
      <name val="ＭＳ 明朝"/>
      <family val="1"/>
      <charset val="1"/>
    </font>
    <font>
      <b/>
      <sz val="9"/>
      <name val="ＭＳ ゴシック"/>
      <family val="3"/>
      <charset val="128"/>
    </font>
    <font>
      <b/>
      <sz val="9"/>
      <name val="ＭＳ 明朝"/>
      <family val="1"/>
    </font>
    <font>
      <b/>
      <sz val="11"/>
      <color rgb="FFFF000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trike/>
      <sz val="8.3000000000000007"/>
      <name val="ＭＳ 明朝"/>
      <family val="1"/>
      <charset val="128"/>
    </font>
    <font>
      <b/>
      <sz val="8.3000000000000007"/>
      <name val="ＭＳ 明朝"/>
      <family val="1"/>
      <charset val="128"/>
    </font>
    <font>
      <b/>
      <sz val="8.3000000000000007"/>
      <name val="ＭＳ Ｐゴシック"/>
      <family val="3"/>
      <charset val="128"/>
    </font>
    <font>
      <b/>
      <sz val="11.5"/>
      <name val="ＭＳ ゴシック"/>
      <family val="3"/>
      <charset val="128"/>
    </font>
    <font>
      <b/>
      <sz val="9.25"/>
      <name val="ＭＳ 明朝"/>
      <family val="1"/>
      <charset val="128"/>
    </font>
    <font>
      <b/>
      <sz val="8.5"/>
      <name val="ＭＳ ゴシック"/>
      <family val="3"/>
      <charset val="128"/>
    </font>
    <font>
      <b/>
      <sz val="9.5"/>
      <name val="ＭＳ ゴシック"/>
      <family val="3"/>
      <charset val="128"/>
    </font>
    <font>
      <b/>
      <sz val="8.5"/>
      <name val="ＭＳ 明朝"/>
      <family val="1"/>
      <charset val="1"/>
    </font>
    <font>
      <b/>
      <sz val="9.5"/>
      <name val="ＭＳ 明朝"/>
      <family val="1"/>
      <charset val="128"/>
    </font>
    <font>
      <b/>
      <sz val="8.5"/>
      <name val="ＭＳ 明朝"/>
      <family val="1"/>
      <charset val="128"/>
    </font>
    <font>
      <b/>
      <sz val="9"/>
      <name val="ＭＳ 明朝"/>
      <family val="1"/>
      <charset val="1"/>
    </font>
    <font>
      <b/>
      <sz val="8"/>
      <name val="ＭＳ Ｐ明朝"/>
      <family val="1"/>
      <charset val="128"/>
    </font>
    <font>
      <b/>
      <sz val="11"/>
      <name val="游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trike/>
      <sz val="8"/>
      <name val="ＭＳ 明朝"/>
      <family val="1"/>
      <charset val="128"/>
    </font>
    <font>
      <b/>
      <sz val="4.5"/>
      <name val="ＭＳ 明朝"/>
      <family val="1"/>
      <charset val="128"/>
    </font>
    <font>
      <sz val="8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11"/>
      <name val="ＨＧ丸ゴシックM"/>
      <family val="3"/>
      <charset val="128"/>
    </font>
    <font>
      <sz val="10"/>
      <name val="ＭＳ 明朝"/>
      <family val="1"/>
      <charset val="128"/>
    </font>
    <font>
      <b/>
      <sz val="8"/>
      <color theme="1"/>
      <name val="ＭＳ Ｐゴシック"/>
      <family val="3"/>
      <charset val="128"/>
    </font>
    <font>
      <b/>
      <sz val="8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4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b/>
      <sz val="9"/>
      <color theme="1"/>
      <name val="ＭＳ ゴシック"/>
      <family val="3"/>
      <charset val="128"/>
    </font>
    <font>
      <b/>
      <sz val="9"/>
      <color theme="1"/>
      <name val="ＭＳ 明朝"/>
      <family val="1"/>
      <charset val="1"/>
    </font>
    <font>
      <b/>
      <sz val="10"/>
      <color theme="1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7"/>
      <name val="ＭＳ 明朝"/>
      <family val="1"/>
      <charset val="128"/>
    </font>
    <font>
      <sz val="11"/>
      <name val="明朝"/>
      <family val="3"/>
      <charset val="128"/>
    </font>
    <font>
      <b/>
      <sz val="11"/>
      <name val="明朝"/>
      <family val="3"/>
      <charset val="128"/>
    </font>
    <font>
      <b/>
      <sz val="8"/>
      <name val="明朝"/>
      <family val="3"/>
      <charset val="128"/>
    </font>
    <font>
      <b/>
      <strike/>
      <sz val="11"/>
      <name val="ＭＳ 明朝"/>
      <family val="1"/>
      <charset val="128"/>
    </font>
    <font>
      <b/>
      <sz val="10"/>
      <name val="ＭＳ 明朝"/>
      <family val="1"/>
    </font>
    <font>
      <b/>
      <sz val="10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35">
    <xf numFmtId="0" fontId="0" fillId="0" borderId="0"/>
    <xf numFmtId="9" fontId="7" fillId="0" borderId="0" applyBorder="0" applyProtection="0"/>
    <xf numFmtId="176" fontId="7" fillId="0" borderId="0" applyBorder="0" applyProtection="0"/>
    <xf numFmtId="176" fontId="7" fillId="0" borderId="0" applyBorder="0" applyProtection="0"/>
    <xf numFmtId="176" fontId="7" fillId="0" borderId="0" applyBorder="0" applyProtection="0"/>
    <xf numFmtId="0" fontId="8" fillId="0" borderId="0">
      <alignment vertical="center"/>
    </xf>
    <xf numFmtId="0" fontId="7" fillId="0" borderId="0"/>
    <xf numFmtId="0" fontId="12" fillId="0" borderId="0">
      <alignment vertical="center"/>
    </xf>
    <xf numFmtId="176" fontId="7" fillId="0" borderId="0" applyBorder="0" applyProtection="0"/>
    <xf numFmtId="9" fontId="7" fillId="0" borderId="0" applyBorder="0" applyProtection="0"/>
    <xf numFmtId="38" fontId="7" fillId="0" borderId="0" applyFont="0" applyFill="0" applyBorder="0" applyAlignment="0" applyProtection="0">
      <alignment vertical="center"/>
    </xf>
    <xf numFmtId="0" fontId="7" fillId="0" borderId="0"/>
    <xf numFmtId="0" fontId="12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7" fillId="0" borderId="0"/>
    <xf numFmtId="0" fontId="54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063">
    <xf numFmtId="0" fontId="0" fillId="0" borderId="0" xfId="0"/>
    <xf numFmtId="177" fontId="5" fillId="0" borderId="4" xfId="2" applyNumberFormat="1" applyFont="1" applyBorder="1" applyAlignment="1" applyProtection="1">
      <alignment vertical="center"/>
    </xf>
    <xf numFmtId="0" fontId="1" fillId="0" borderId="0" xfId="7" applyFont="1" applyAlignment="1"/>
    <xf numFmtId="0" fontId="2" fillId="0" borderId="0" xfId="7" applyFont="1">
      <alignment vertical="center"/>
    </xf>
    <xf numFmtId="0" fontId="13" fillId="0" borderId="11" xfId="7" applyFont="1" applyBorder="1">
      <alignment vertical="center"/>
    </xf>
    <xf numFmtId="176" fontId="0" fillId="0" borderId="12" xfId="2" applyFont="1" applyBorder="1" applyAlignment="1" applyProtection="1">
      <alignment vertical="center"/>
    </xf>
    <xf numFmtId="176" fontId="14" fillId="0" borderId="12" xfId="2" applyFont="1" applyBorder="1" applyAlignment="1" applyProtection="1">
      <alignment vertical="center"/>
    </xf>
    <xf numFmtId="0" fontId="15" fillId="0" borderId="12" xfId="7" applyFont="1" applyBorder="1">
      <alignment vertical="center"/>
    </xf>
    <xf numFmtId="180" fontId="15" fillId="0" borderId="10" xfId="7" applyNumberFormat="1" applyFont="1" applyBorder="1">
      <alignment vertical="center"/>
    </xf>
    <xf numFmtId="179" fontId="15" fillId="0" borderId="0" xfId="7" applyNumberFormat="1" applyFont="1">
      <alignment vertical="center"/>
    </xf>
    <xf numFmtId="0" fontId="16" fillId="0" borderId="0" xfId="7" applyFont="1" applyAlignment="1"/>
    <xf numFmtId="0" fontId="3" fillId="0" borderId="0" xfId="7" applyFont="1">
      <alignment vertical="center"/>
    </xf>
    <xf numFmtId="176" fontId="3" fillId="0" borderId="0" xfId="2" applyFont="1" applyBorder="1" applyAlignment="1" applyProtection="1">
      <alignment vertical="center"/>
    </xf>
    <xf numFmtId="180" fontId="3" fillId="0" borderId="0" xfId="2" applyNumberFormat="1" applyFont="1" applyBorder="1" applyAlignment="1" applyProtection="1">
      <alignment horizontal="right" vertical="center"/>
    </xf>
    <xf numFmtId="179" fontId="1" fillId="0" borderId="0" xfId="7" applyNumberFormat="1" applyFont="1" applyAlignment="1"/>
    <xf numFmtId="0" fontId="6" fillId="0" borderId="0" xfId="7" applyFont="1">
      <alignment vertical="center"/>
    </xf>
    <xf numFmtId="180" fontId="4" fillId="0" borderId="0" xfId="2" applyNumberFormat="1" applyFont="1" applyBorder="1" applyAlignment="1" applyProtection="1">
      <alignment horizontal="right" vertical="center"/>
    </xf>
    <xf numFmtId="176" fontId="5" fillId="0" borderId="2" xfId="2" applyFont="1" applyBorder="1" applyAlignment="1" applyProtection="1">
      <alignment horizontal="center" vertical="center"/>
    </xf>
    <xf numFmtId="176" fontId="5" fillId="0" borderId="13" xfId="2" applyFont="1" applyBorder="1" applyAlignment="1" applyProtection="1">
      <alignment horizontal="center" vertical="center"/>
    </xf>
    <xf numFmtId="180" fontId="5" fillId="0" borderId="9" xfId="2" applyNumberFormat="1" applyFont="1" applyBorder="1" applyAlignment="1" applyProtection="1">
      <alignment horizontal="center" vertical="center"/>
    </xf>
    <xf numFmtId="179" fontId="5" fillId="0" borderId="0" xfId="7" applyNumberFormat="1" applyFont="1" applyAlignment="1"/>
    <xf numFmtId="0" fontId="5" fillId="0" borderId="0" xfId="7" applyFont="1" applyAlignment="1"/>
    <xf numFmtId="0" fontId="5" fillId="0" borderId="8" xfId="7" applyFont="1" applyBorder="1" applyAlignment="1">
      <alignment horizontal="center" vertical="center"/>
    </xf>
    <xf numFmtId="0" fontId="6" fillId="0" borderId="8" xfId="7" applyFont="1" applyBorder="1" applyAlignment="1">
      <alignment horizontal="center" vertical="center"/>
    </xf>
    <xf numFmtId="0" fontId="5" fillId="0" borderId="7" xfId="7" applyFont="1" applyBorder="1" applyAlignment="1">
      <alignment horizontal="center" vertical="center"/>
    </xf>
    <xf numFmtId="0" fontId="4" fillId="0" borderId="0" xfId="7" applyFont="1">
      <alignment vertical="center"/>
    </xf>
    <xf numFmtId="176" fontId="4" fillId="0" borderId="0" xfId="2" applyFont="1" applyBorder="1" applyAlignment="1" applyProtection="1">
      <alignment vertical="center"/>
    </xf>
    <xf numFmtId="176" fontId="1" fillId="0" borderId="0" xfId="2" applyFont="1" applyBorder="1" applyProtection="1"/>
    <xf numFmtId="176" fontId="4" fillId="0" borderId="0" xfId="2" applyFont="1" applyBorder="1" applyProtection="1"/>
    <xf numFmtId="176" fontId="3" fillId="0" borderId="0" xfId="2" applyFont="1" applyBorder="1" applyProtection="1"/>
    <xf numFmtId="180" fontId="1" fillId="0" borderId="0" xfId="2" applyNumberFormat="1" applyFont="1" applyBorder="1" applyProtection="1"/>
    <xf numFmtId="177" fontId="5" fillId="0" borderId="14" xfId="2" applyNumberFormat="1" applyFont="1" applyBorder="1" applyAlignment="1" applyProtection="1">
      <alignment vertical="center"/>
    </xf>
    <xf numFmtId="177" fontId="5" fillId="0" borderId="0" xfId="2" applyNumberFormat="1" applyFont="1" applyBorder="1" applyAlignment="1" applyProtection="1">
      <alignment vertical="center"/>
    </xf>
    <xf numFmtId="177" fontId="5" fillId="0" borderId="3" xfId="2" applyNumberFormat="1" applyFont="1" applyBorder="1" applyAlignment="1" applyProtection="1">
      <alignment vertical="center"/>
    </xf>
    <xf numFmtId="177" fontId="5" fillId="0" borderId="6" xfId="2" applyNumberFormat="1" applyFont="1" applyBorder="1" applyAlignment="1" applyProtection="1">
      <alignment vertical="center"/>
    </xf>
    <xf numFmtId="177" fontId="6" fillId="0" borderId="4" xfId="2" applyNumberFormat="1" applyFont="1" applyBorder="1" applyAlignment="1" applyProtection="1">
      <alignment vertical="center"/>
    </xf>
    <xf numFmtId="178" fontId="5" fillId="0" borderId="5" xfId="2" applyNumberFormat="1" applyFont="1" applyBorder="1" applyAlignment="1" applyProtection="1">
      <alignment vertical="center"/>
    </xf>
    <xf numFmtId="177" fontId="6" fillId="0" borderId="8" xfId="2" applyNumberFormat="1" applyFont="1" applyBorder="1" applyAlignment="1" applyProtection="1">
      <alignment vertical="center"/>
    </xf>
    <xf numFmtId="178" fontId="6" fillId="0" borderId="5" xfId="2" applyNumberFormat="1" applyFont="1" applyBorder="1" applyAlignment="1" applyProtection="1">
      <alignment vertical="center"/>
    </xf>
    <xf numFmtId="177" fontId="5" fillId="0" borderId="5" xfId="2" applyNumberFormat="1" applyFont="1" applyBorder="1" applyAlignment="1" applyProtection="1">
      <alignment vertical="center"/>
    </xf>
    <xf numFmtId="178" fontId="5" fillId="0" borderId="3" xfId="2" applyNumberFormat="1" applyFont="1" applyBorder="1" applyAlignment="1" applyProtection="1">
      <alignment vertical="center"/>
    </xf>
    <xf numFmtId="0" fontId="1" fillId="0" borderId="0" xfId="11" applyFont="1" applyAlignment="1">
      <alignment vertical="center"/>
    </xf>
    <xf numFmtId="0" fontId="3" fillId="0" borderId="0" xfId="11" applyFont="1" applyAlignment="1">
      <alignment vertical="center"/>
    </xf>
    <xf numFmtId="0" fontId="4" fillId="0" borderId="0" xfId="11" applyFont="1" applyAlignment="1">
      <alignment horizontal="right" vertical="center"/>
    </xf>
    <xf numFmtId="0" fontId="4" fillId="0" borderId="0" xfId="1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11" applyFont="1" applyAlignment="1">
      <alignment vertical="center"/>
    </xf>
    <xf numFmtId="181" fontId="17" fillId="0" borderId="4" xfId="2" applyNumberFormat="1" applyFont="1" applyBorder="1" applyAlignment="1" applyProtection="1">
      <alignment vertical="center"/>
    </xf>
    <xf numFmtId="182" fontId="17" fillId="0" borderId="4" xfId="2" applyNumberFormat="1" applyFont="1" applyBorder="1" applyAlignment="1" applyProtection="1">
      <alignment vertical="center"/>
    </xf>
    <xf numFmtId="0" fontId="5" fillId="0" borderId="4" xfId="11" applyFont="1" applyBorder="1" applyAlignment="1">
      <alignment horizontal="center" vertical="center"/>
    </xf>
    <xf numFmtId="181" fontId="5" fillId="0" borderId="4" xfId="2" applyNumberFormat="1" applyFont="1" applyBorder="1" applyAlignment="1" applyProtection="1">
      <alignment vertical="center"/>
    </xf>
    <xf numFmtId="182" fontId="5" fillId="0" borderId="4" xfId="2" applyNumberFormat="1" applyFont="1" applyBorder="1" applyAlignment="1" applyProtection="1">
      <alignment vertical="center"/>
    </xf>
    <xf numFmtId="0" fontId="5" fillId="0" borderId="15" xfId="11" applyFont="1" applyBorder="1" applyAlignment="1">
      <alignment horizontal="center" vertical="center"/>
    </xf>
    <xf numFmtId="0" fontId="5" fillId="0" borderId="16" xfId="11" applyFont="1" applyBorder="1" applyAlignment="1">
      <alignment horizontal="center" vertical="center"/>
    </xf>
    <xf numFmtId="0" fontId="5" fillId="0" borderId="6" xfId="11" applyFont="1" applyBorder="1" applyAlignment="1">
      <alignment horizontal="center" vertical="center"/>
    </xf>
    <xf numFmtId="0" fontId="5" fillId="0" borderId="7" xfId="11" applyFont="1" applyBorder="1" applyAlignment="1">
      <alignment horizontal="center" vertical="center"/>
    </xf>
    <xf numFmtId="0" fontId="5" fillId="0" borderId="3" xfId="11" applyFont="1" applyBorder="1" applyAlignment="1">
      <alignment horizontal="left" vertical="center"/>
    </xf>
    <xf numFmtId="0" fontId="5" fillId="0" borderId="17" xfId="0" applyFont="1" applyBorder="1" applyAlignment="1">
      <alignment horizontal="right" vertical="center"/>
    </xf>
    <xf numFmtId="0" fontId="1" fillId="0" borderId="18" xfId="11" applyFont="1" applyBorder="1" applyAlignment="1">
      <alignment vertical="center"/>
    </xf>
    <xf numFmtId="0" fontId="2" fillId="0" borderId="18" xfId="11" applyFont="1" applyBorder="1" applyAlignment="1">
      <alignment vertical="center"/>
    </xf>
    <xf numFmtId="0" fontId="3" fillId="0" borderId="0" xfId="11" applyFont="1"/>
    <xf numFmtId="0" fontId="1" fillId="0" borderId="0" xfId="11" applyFont="1"/>
    <xf numFmtId="0" fontId="2" fillId="0" borderId="0" xfId="11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83" fontId="18" fillId="0" borderId="0" xfId="2" applyNumberFormat="1" applyFont="1" applyBorder="1" applyAlignment="1" applyProtection="1">
      <alignment vertical="center"/>
    </xf>
    <xf numFmtId="0" fontId="4" fillId="0" borderId="0" xfId="0" applyFont="1"/>
    <xf numFmtId="0" fontId="4" fillId="0" borderId="0" xfId="11" applyFont="1" applyAlignment="1">
      <alignment horizontal="center" vertical="center"/>
    </xf>
    <xf numFmtId="0" fontId="3" fillId="0" borderId="0" xfId="0" applyFont="1"/>
    <xf numFmtId="177" fontId="18" fillId="0" borderId="3" xfId="2" applyNumberFormat="1" applyFont="1" applyBorder="1" applyAlignment="1" applyProtection="1">
      <alignment vertical="center" shrinkToFit="1"/>
    </xf>
    <xf numFmtId="0" fontId="18" fillId="0" borderId="3" xfId="11" applyFont="1" applyBorder="1" applyAlignment="1">
      <alignment horizontal="center" vertical="center"/>
    </xf>
    <xf numFmtId="177" fontId="19" fillId="0" borderId="4" xfId="2" applyNumberFormat="1" applyFont="1" applyBorder="1" applyAlignment="1" applyProtection="1">
      <alignment vertical="center" shrinkToFit="1"/>
    </xf>
    <xf numFmtId="0" fontId="3" fillId="0" borderId="4" xfId="11" applyFont="1" applyBorder="1" applyAlignment="1">
      <alignment horizontal="center" vertical="center"/>
    </xf>
    <xf numFmtId="0" fontId="3" fillId="0" borderId="16" xfId="11" applyFont="1" applyBorder="1" applyAlignment="1">
      <alignment horizontal="center" vertical="center" wrapText="1" shrinkToFit="1"/>
    </xf>
    <xf numFmtId="0" fontId="3" fillId="0" borderId="16" xfId="11" applyFont="1" applyBorder="1" applyAlignment="1">
      <alignment horizontal="center" vertical="center"/>
    </xf>
    <xf numFmtId="0" fontId="3" fillId="0" borderId="7" xfId="11" applyFont="1" applyBorder="1" applyAlignment="1">
      <alignment horizontal="center" vertical="center"/>
    </xf>
    <xf numFmtId="0" fontId="3" fillId="0" borderId="3" xfId="11" applyFont="1" applyBorder="1" applyAlignment="1">
      <alignment horizontal="center" vertical="center"/>
    </xf>
    <xf numFmtId="0" fontId="4" fillId="0" borderId="7" xfId="11" applyFont="1" applyBorder="1" applyAlignment="1">
      <alignment horizontal="left" vertical="center"/>
    </xf>
    <xf numFmtId="0" fontId="4" fillId="0" borderId="19" xfId="11" applyFont="1" applyBorder="1" applyAlignment="1">
      <alignment horizontal="right" vertical="center"/>
    </xf>
    <xf numFmtId="0" fontId="3" fillId="0" borderId="18" xfId="11" applyFont="1" applyBorder="1" applyAlignment="1">
      <alignment vertical="center"/>
    </xf>
    <xf numFmtId="0" fontId="18" fillId="0" borderId="18" xfId="11" applyFont="1" applyBorder="1" applyAlignment="1">
      <alignment vertical="center"/>
    </xf>
    <xf numFmtId="0" fontId="18" fillId="0" borderId="0" xfId="11" applyFont="1"/>
    <xf numFmtId="0" fontId="6" fillId="0" borderId="0" xfId="11" applyFont="1" applyAlignment="1">
      <alignment vertical="center"/>
    </xf>
    <xf numFmtId="177" fontId="6" fillId="0" borderId="3" xfId="2" applyNumberFormat="1" applyFont="1" applyBorder="1" applyAlignment="1" applyProtection="1">
      <alignment vertical="center"/>
    </xf>
    <xf numFmtId="185" fontId="6" fillId="0" borderId="3" xfId="2" applyNumberFormat="1" applyFont="1" applyBorder="1" applyAlignment="1" applyProtection="1">
      <alignment vertical="center"/>
    </xf>
    <xf numFmtId="0" fontId="6" fillId="0" borderId="3" xfId="11" applyFont="1" applyBorder="1" applyAlignment="1">
      <alignment horizontal="center" vertical="center"/>
    </xf>
    <xf numFmtId="177" fontId="17" fillId="0" borderId="4" xfId="2" applyNumberFormat="1" applyFont="1" applyBorder="1" applyAlignment="1" applyProtection="1">
      <alignment vertical="center"/>
    </xf>
    <xf numFmtId="185" fontId="17" fillId="0" borderId="4" xfId="2" applyNumberFormat="1" applyFont="1" applyBorder="1" applyAlignment="1" applyProtection="1">
      <alignment vertical="center"/>
    </xf>
    <xf numFmtId="185" fontId="5" fillId="0" borderId="4" xfId="2" applyNumberFormat="1" applyFont="1" applyBorder="1" applyAlignment="1" applyProtection="1">
      <alignment vertical="center"/>
    </xf>
    <xf numFmtId="0" fontId="5" fillId="0" borderId="3" xfId="11" applyFont="1" applyBorder="1" applyAlignment="1">
      <alignment vertical="center"/>
    </xf>
    <xf numFmtId="0" fontId="5" fillId="0" borderId="5" xfId="11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17" xfId="11" applyFont="1" applyBorder="1" applyAlignment="1">
      <alignment horizontal="distributed" vertical="center"/>
    </xf>
    <xf numFmtId="0" fontId="5" fillId="0" borderId="19" xfId="11" applyFont="1" applyBorder="1" applyAlignment="1">
      <alignment horizontal="right" vertical="center"/>
    </xf>
    <xf numFmtId="177" fontId="1" fillId="0" borderId="0" xfId="0" applyNumberFormat="1" applyFont="1"/>
    <xf numFmtId="0" fontId="4" fillId="0" borderId="0" xfId="13" applyFont="1" applyAlignment="1">
      <alignment horizontal="right" vertical="center"/>
    </xf>
    <xf numFmtId="0" fontId="5" fillId="0" borderId="0" xfId="0" applyFont="1"/>
    <xf numFmtId="177" fontId="6" fillId="0" borderId="3" xfId="13" applyNumberFormat="1" applyFont="1" applyBorder="1" applyAlignment="1">
      <alignment vertical="center"/>
    </xf>
    <xf numFmtId="177" fontId="6" fillId="0" borderId="15" xfId="13" applyNumberFormat="1" applyFont="1" applyBorder="1" applyAlignment="1">
      <alignment vertical="center"/>
    </xf>
    <xf numFmtId="0" fontId="6" fillId="0" borderId="3" xfId="13" applyFont="1" applyBorder="1" applyAlignment="1">
      <alignment horizontal="center" vertical="center"/>
    </xf>
    <xf numFmtId="177" fontId="17" fillId="0" borderId="4" xfId="13" applyNumberFormat="1" applyFont="1" applyBorder="1" applyAlignment="1">
      <alignment vertical="center"/>
    </xf>
    <xf numFmtId="177" fontId="17" fillId="0" borderId="5" xfId="13" applyNumberFormat="1" applyFont="1" applyBorder="1" applyAlignment="1">
      <alignment vertical="center"/>
    </xf>
    <xf numFmtId="0" fontId="5" fillId="0" borderId="4" xfId="13" applyFont="1" applyBorder="1" applyAlignment="1">
      <alignment horizontal="center" vertical="center"/>
    </xf>
    <xf numFmtId="177" fontId="5" fillId="0" borderId="4" xfId="13" applyNumberFormat="1" applyFont="1" applyBorder="1" applyAlignment="1">
      <alignment vertical="center"/>
    </xf>
    <xf numFmtId="0" fontId="5" fillId="0" borderId="6" xfId="13" applyFont="1" applyBorder="1" applyAlignment="1">
      <alignment horizontal="center" vertical="top"/>
    </xf>
    <xf numFmtId="0" fontId="5" fillId="0" borderId="3" xfId="13" applyFont="1" applyBorder="1" applyAlignment="1">
      <alignment horizontal="center" vertical="top"/>
    </xf>
    <xf numFmtId="0" fontId="5" fillId="0" borderId="7" xfId="13" applyFont="1" applyBorder="1" applyAlignment="1">
      <alignment horizontal="left" vertical="center"/>
    </xf>
    <xf numFmtId="0" fontId="5" fillId="0" borderId="20" xfId="13" applyFont="1" applyBorder="1" applyAlignment="1">
      <alignment horizontal="center"/>
    </xf>
    <xf numFmtId="0" fontId="5" fillId="0" borderId="17" xfId="13" applyFont="1" applyBorder="1" applyAlignment="1">
      <alignment horizontal="center"/>
    </xf>
    <xf numFmtId="0" fontId="5" fillId="0" borderId="19" xfId="13" applyFont="1" applyBorder="1" applyAlignment="1">
      <alignment horizontal="right" vertical="center"/>
    </xf>
    <xf numFmtId="0" fontId="1" fillId="0" borderId="18" xfId="13" applyFont="1" applyBorder="1" applyAlignment="1">
      <alignment vertical="center"/>
    </xf>
    <xf numFmtId="0" fontId="6" fillId="0" borderId="18" xfId="13" applyFont="1" applyBorder="1" applyAlignment="1">
      <alignment vertical="center"/>
    </xf>
    <xf numFmtId="0" fontId="1" fillId="0" borderId="0" xfId="13" applyFont="1" applyAlignment="1">
      <alignment vertical="center"/>
    </xf>
    <xf numFmtId="0" fontId="4" fillId="0" borderId="0" xfId="13" applyFont="1" applyAlignment="1">
      <alignment vertical="center"/>
    </xf>
    <xf numFmtId="0" fontId="1" fillId="0" borderId="0" xfId="13" applyFont="1"/>
    <xf numFmtId="0" fontId="2" fillId="0" borderId="0" xfId="13" applyFont="1" applyAlignment="1">
      <alignment vertical="center"/>
    </xf>
    <xf numFmtId="0" fontId="1" fillId="0" borderId="0" xfId="14" applyFont="1"/>
    <xf numFmtId="183" fontId="6" fillId="0" borderId="3" xfId="2" applyNumberFormat="1" applyFont="1" applyBorder="1" applyAlignment="1" applyProtection="1">
      <alignment vertical="center"/>
    </xf>
    <xf numFmtId="176" fontId="6" fillId="0" borderId="3" xfId="2" applyFont="1" applyBorder="1" applyAlignment="1" applyProtection="1">
      <alignment horizontal="center" vertical="center"/>
    </xf>
    <xf numFmtId="183" fontId="17" fillId="0" borderId="4" xfId="2" applyNumberFormat="1" applyFont="1" applyBorder="1" applyAlignment="1" applyProtection="1">
      <alignment vertical="center"/>
    </xf>
    <xf numFmtId="176" fontId="5" fillId="0" borderId="4" xfId="2" applyFont="1" applyBorder="1" applyAlignment="1" applyProtection="1">
      <alignment horizontal="center" vertical="center"/>
    </xf>
    <xf numFmtId="183" fontId="5" fillId="0" borderId="4" xfId="2" applyNumberFormat="1" applyFont="1" applyBorder="1" applyAlignment="1" applyProtection="1">
      <alignment vertical="center"/>
    </xf>
    <xf numFmtId="0" fontId="5" fillId="0" borderId="3" xfId="14" applyFont="1" applyBorder="1" applyAlignment="1">
      <alignment vertical="center"/>
    </xf>
    <xf numFmtId="0" fontId="5" fillId="0" borderId="17" xfId="14" applyFont="1" applyBorder="1" applyAlignment="1">
      <alignment horizontal="right" vertical="center"/>
    </xf>
    <xf numFmtId="0" fontId="4" fillId="0" borderId="0" xfId="14" applyFont="1" applyAlignment="1">
      <alignment vertical="center"/>
    </xf>
    <xf numFmtId="0" fontId="2" fillId="0" borderId="0" xfId="14" applyFont="1" applyAlignment="1">
      <alignment vertical="center"/>
    </xf>
    <xf numFmtId="0" fontId="4" fillId="0" borderId="0" xfId="14" applyFont="1"/>
    <xf numFmtId="0" fontId="4" fillId="0" borderId="0" xfId="15" applyFont="1" applyAlignment="1">
      <alignment horizontal="right" vertical="center"/>
    </xf>
    <xf numFmtId="0" fontId="1" fillId="0" borderId="0" xfId="15" applyFont="1"/>
    <xf numFmtId="0" fontId="4" fillId="0" borderId="0" xfId="15" applyFont="1" applyAlignment="1">
      <alignment vertical="center"/>
    </xf>
    <xf numFmtId="0" fontId="6" fillId="0" borderId="0" xfId="0" applyFont="1"/>
    <xf numFmtId="186" fontId="17" fillId="0" borderId="4" xfId="2" applyNumberFormat="1" applyFont="1" applyBorder="1" applyAlignment="1" applyProtection="1">
      <alignment vertical="center"/>
    </xf>
    <xf numFmtId="183" fontId="17" fillId="0" borderId="4" xfId="1" applyNumberFormat="1" applyFont="1" applyBorder="1" applyAlignment="1" applyProtection="1">
      <alignment vertical="center"/>
    </xf>
    <xf numFmtId="186" fontId="17" fillId="0" borderId="5" xfId="2" applyNumberFormat="1" applyFont="1" applyBorder="1" applyAlignment="1" applyProtection="1">
      <alignment vertical="center"/>
    </xf>
    <xf numFmtId="0" fontId="5" fillId="0" borderId="4" xfId="15" applyFont="1" applyBorder="1" applyAlignment="1">
      <alignment horizontal="center" vertical="center"/>
    </xf>
    <xf numFmtId="186" fontId="5" fillId="0" borderId="4" xfId="2" applyNumberFormat="1" applyFont="1" applyBorder="1" applyAlignment="1" applyProtection="1">
      <alignment vertical="center"/>
    </xf>
    <xf numFmtId="183" fontId="5" fillId="0" borderId="4" xfId="1" applyNumberFormat="1" applyFont="1" applyBorder="1" applyAlignment="1" applyProtection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wrapText="1"/>
    </xf>
    <xf numFmtId="0" fontId="3" fillId="0" borderId="17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86" fontId="4" fillId="0" borderId="0" xfId="6" applyNumberFormat="1" applyFont="1" applyAlignment="1">
      <alignment horizontal="right" vertical="center"/>
    </xf>
    <xf numFmtId="186" fontId="1" fillId="0" borderId="0" xfId="0" applyNumberFormat="1" applyFont="1"/>
    <xf numFmtId="186" fontId="4" fillId="0" borderId="0" xfId="0" applyNumberFormat="1" applyFont="1" applyAlignment="1">
      <alignment vertical="top"/>
    </xf>
    <xf numFmtId="186" fontId="4" fillId="0" borderId="21" xfId="0" applyNumberFormat="1" applyFont="1" applyBorder="1" applyAlignment="1">
      <alignment vertical="center"/>
    </xf>
    <xf numFmtId="0" fontId="3" fillId="0" borderId="17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1" fillId="0" borderId="0" xfId="16" applyFont="1" applyAlignment="1">
      <alignment vertical="center"/>
    </xf>
    <xf numFmtId="0" fontId="3" fillId="0" borderId="0" xfId="16" applyFont="1" applyAlignment="1">
      <alignment vertical="center"/>
    </xf>
    <xf numFmtId="0" fontId="6" fillId="0" borderId="0" xfId="16" applyFont="1" applyAlignment="1">
      <alignment vertical="center"/>
    </xf>
    <xf numFmtId="0" fontId="4" fillId="0" borderId="0" xfId="16" applyFont="1" applyAlignment="1">
      <alignment vertical="center"/>
    </xf>
    <xf numFmtId="0" fontId="4" fillId="0" borderId="0" xfId="16" applyFont="1" applyAlignment="1">
      <alignment horizontal="right" vertical="center"/>
    </xf>
    <xf numFmtId="177" fontId="6" fillId="0" borderId="15" xfId="2" applyNumberFormat="1" applyFont="1" applyBorder="1" applyAlignment="1" applyProtection="1">
      <alignment horizontal="center" vertical="center"/>
    </xf>
    <xf numFmtId="0" fontId="6" fillId="0" borderId="3" xfId="16" applyFont="1" applyBorder="1" applyAlignment="1">
      <alignment horizontal="center" vertical="center"/>
    </xf>
    <xf numFmtId="177" fontId="5" fillId="0" borderId="5" xfId="2" applyNumberFormat="1" applyFont="1" applyBorder="1" applyAlignment="1" applyProtection="1">
      <alignment horizontal="center" vertical="center"/>
    </xf>
    <xf numFmtId="0" fontId="5" fillId="0" borderId="4" xfId="16" applyFont="1" applyBorder="1" applyAlignment="1">
      <alignment horizontal="center" vertical="center"/>
    </xf>
    <xf numFmtId="177" fontId="5" fillId="0" borderId="4" xfId="16" applyNumberFormat="1" applyFont="1" applyBorder="1" applyAlignment="1">
      <alignment vertical="center"/>
    </xf>
    <xf numFmtId="0" fontId="5" fillId="0" borderId="0" xfId="16" applyFont="1" applyAlignment="1">
      <alignment vertical="center"/>
    </xf>
    <xf numFmtId="0" fontId="5" fillId="0" borderId="3" xfId="16" applyFont="1" applyBorder="1" applyAlignment="1">
      <alignment horizontal="center" vertical="top"/>
    </xf>
    <xf numFmtId="0" fontId="5" fillId="0" borderId="3" xfId="16" applyFont="1" applyBorder="1" applyAlignment="1">
      <alignment vertical="center"/>
    </xf>
    <xf numFmtId="0" fontId="5" fillId="0" borderId="17" xfId="16" applyFont="1" applyBorder="1" applyAlignment="1">
      <alignment horizontal="center"/>
    </xf>
    <xf numFmtId="0" fontId="5" fillId="0" borderId="19" xfId="16" applyFont="1" applyBorder="1" applyAlignment="1">
      <alignment horizontal="right" vertical="center"/>
    </xf>
    <xf numFmtId="0" fontId="2" fillId="0" borderId="0" xfId="16" applyFont="1" applyAlignment="1">
      <alignment vertical="center"/>
    </xf>
    <xf numFmtId="0" fontId="1" fillId="0" borderId="0" xfId="16" applyFont="1"/>
    <xf numFmtId="0" fontId="20" fillId="0" borderId="0" xfId="0" applyFont="1"/>
    <xf numFmtId="177" fontId="17" fillId="0" borderId="5" xfId="2" applyNumberFormat="1" applyFont="1" applyBorder="1" applyAlignment="1" applyProtection="1">
      <alignment horizontal="center" vertical="center"/>
    </xf>
    <xf numFmtId="0" fontId="0" fillId="0" borderId="18" xfId="0" applyBorder="1"/>
    <xf numFmtId="187" fontId="3" fillId="0" borderId="0" xfId="16" applyNumberFormat="1" applyFont="1" applyAlignment="1">
      <alignment vertical="center"/>
    </xf>
    <xf numFmtId="0" fontId="18" fillId="0" borderId="0" xfId="16" applyFont="1" applyAlignment="1">
      <alignment vertical="center"/>
    </xf>
    <xf numFmtId="187" fontId="18" fillId="0" borderId="0" xfId="16" applyNumberFormat="1" applyFont="1" applyAlignment="1">
      <alignment vertical="center"/>
    </xf>
    <xf numFmtId="177" fontId="6" fillId="0" borderId="3" xfId="2" applyNumberFormat="1" applyFont="1" applyBorder="1" applyAlignment="1" applyProtection="1">
      <alignment horizontal="center" vertical="center"/>
    </xf>
    <xf numFmtId="177" fontId="17" fillId="0" borderId="4" xfId="2" applyNumberFormat="1" applyFont="1" applyBorder="1" applyAlignment="1" applyProtection="1">
      <alignment horizontal="center" vertical="center"/>
    </xf>
    <xf numFmtId="177" fontId="5" fillId="0" borderId="4" xfId="2" applyNumberFormat="1" applyFont="1" applyBorder="1" applyAlignment="1" applyProtection="1">
      <alignment horizontal="center" vertical="center"/>
    </xf>
    <xf numFmtId="0" fontId="5" fillId="0" borderId="3" xfId="16" applyFont="1" applyBorder="1" applyAlignment="1">
      <alignment horizontal="center" vertical="center"/>
    </xf>
    <xf numFmtId="0" fontId="5" fillId="0" borderId="3" xfId="16" applyFont="1" applyBorder="1" applyAlignment="1">
      <alignment vertical="top"/>
    </xf>
    <xf numFmtId="0" fontId="5" fillId="0" borderId="4" xfId="16" applyFont="1" applyBorder="1" applyAlignment="1">
      <alignment horizontal="left" vertical="center"/>
    </xf>
    <xf numFmtId="0" fontId="20" fillId="0" borderId="0" xfId="16" applyFont="1"/>
    <xf numFmtId="0" fontId="4" fillId="0" borderId="0" xfId="16" applyFont="1" applyAlignment="1">
      <alignment horizontal="left" vertical="center"/>
    </xf>
    <xf numFmtId="177" fontId="6" fillId="0" borderId="3" xfId="16" applyNumberFormat="1" applyFont="1" applyBorder="1" applyAlignment="1">
      <alignment horizontal="right" vertical="center"/>
    </xf>
    <xf numFmtId="177" fontId="17" fillId="0" borderId="4" xfId="16" applyNumberFormat="1" applyFont="1" applyBorder="1" applyAlignment="1">
      <alignment horizontal="right" vertical="center"/>
    </xf>
    <xf numFmtId="177" fontId="5" fillId="0" borderId="4" xfId="16" applyNumberFormat="1" applyFont="1" applyBorder="1" applyAlignment="1">
      <alignment horizontal="right" vertical="center"/>
    </xf>
    <xf numFmtId="0" fontId="5" fillId="0" borderId="6" xfId="16" applyFont="1" applyBorder="1" applyAlignment="1">
      <alignment horizontal="center" vertical="center"/>
    </xf>
    <xf numFmtId="0" fontId="1" fillId="0" borderId="18" xfId="16" applyFont="1" applyBorder="1" applyAlignment="1">
      <alignment vertical="center"/>
    </xf>
    <xf numFmtId="0" fontId="2" fillId="0" borderId="18" xfId="16" applyFont="1" applyBorder="1" applyAlignment="1">
      <alignment vertical="center"/>
    </xf>
    <xf numFmtId="0" fontId="4" fillId="0" borderId="0" xfId="0" applyFont="1" applyAlignment="1">
      <alignment horizontal="right"/>
    </xf>
    <xf numFmtId="0" fontId="4" fillId="0" borderId="0" xfId="17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distributed" vertical="center"/>
    </xf>
    <xf numFmtId="0" fontId="18" fillId="0" borderId="0" xfId="0" applyFont="1"/>
    <xf numFmtId="0" fontId="6" fillId="0" borderId="3" xfId="0" applyFont="1" applyBorder="1" applyAlignment="1">
      <alignment horizontal="center" vertical="center"/>
    </xf>
    <xf numFmtId="177" fontId="17" fillId="0" borderId="4" xfId="3" applyNumberFormat="1" applyFont="1" applyBorder="1" applyAlignment="1" applyProtection="1">
      <alignment vertical="center"/>
    </xf>
    <xf numFmtId="0" fontId="5" fillId="0" borderId="4" xfId="0" applyFont="1" applyBorder="1" applyAlignment="1">
      <alignment horizontal="center" vertical="center"/>
    </xf>
    <xf numFmtId="177" fontId="5" fillId="0" borderId="4" xfId="3" applyNumberFormat="1" applyFont="1" applyBorder="1" applyAlignment="1" applyProtection="1">
      <alignment vertical="center"/>
    </xf>
    <xf numFmtId="0" fontId="3" fillId="0" borderId="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right" vertical="center"/>
    </xf>
    <xf numFmtId="0" fontId="5" fillId="0" borderId="19" xfId="0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4" fillId="0" borderId="21" xfId="16" applyFont="1" applyBorder="1" applyAlignment="1">
      <alignment vertical="center"/>
    </xf>
    <xf numFmtId="177" fontId="6" fillId="0" borderId="7" xfId="16" applyNumberFormat="1" applyFont="1" applyBorder="1" applyAlignment="1">
      <alignment horizontal="right" vertical="center"/>
    </xf>
    <xf numFmtId="177" fontId="17" fillId="0" borderId="8" xfId="16" applyNumberFormat="1" applyFont="1" applyBorder="1" applyAlignment="1">
      <alignment horizontal="right" vertical="center"/>
    </xf>
    <xf numFmtId="177" fontId="5" fillId="0" borderId="8" xfId="16" applyNumberFormat="1" applyFont="1" applyBorder="1" applyAlignment="1">
      <alignment horizontal="right" vertical="center"/>
    </xf>
    <xf numFmtId="0" fontId="5" fillId="0" borderId="16" xfId="16" applyFont="1" applyBorder="1" applyAlignment="1">
      <alignment horizontal="center" vertical="center"/>
    </xf>
    <xf numFmtId="0" fontId="5" fillId="0" borderId="7" xfId="16" applyFont="1" applyBorder="1" applyAlignment="1">
      <alignment horizontal="left" vertical="center"/>
    </xf>
    <xf numFmtId="0" fontId="5" fillId="0" borderId="22" xfId="16" applyFont="1" applyBorder="1" applyAlignment="1">
      <alignment horizontal="center" vertical="center"/>
    </xf>
    <xf numFmtId="0" fontId="5" fillId="0" borderId="20" xfId="16" applyFont="1" applyBorder="1" applyAlignment="1">
      <alignment horizontal="center" vertical="center"/>
    </xf>
    <xf numFmtId="178" fontId="6" fillId="0" borderId="0" xfId="2" applyNumberFormat="1" applyFont="1" applyBorder="1" applyAlignment="1" applyProtection="1">
      <alignment vertical="center"/>
    </xf>
    <xf numFmtId="176" fontId="6" fillId="0" borderId="0" xfId="2" applyFont="1" applyBorder="1" applyAlignment="1" applyProtection="1">
      <alignment vertical="center"/>
    </xf>
    <xf numFmtId="188" fontId="17" fillId="0" borderId="4" xfId="1" applyNumberFormat="1" applyFont="1" applyBorder="1" applyAlignment="1" applyProtection="1">
      <alignment vertical="center"/>
    </xf>
    <xf numFmtId="188" fontId="5" fillId="0" borderId="4" xfId="1" applyNumberFormat="1" applyFont="1" applyBorder="1" applyAlignment="1" applyProtection="1">
      <alignment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19" xfId="0" applyFont="1" applyBorder="1" applyAlignment="1">
      <alignment horizontal="right"/>
    </xf>
    <xf numFmtId="0" fontId="21" fillId="0" borderId="0" xfId="0" applyFont="1"/>
    <xf numFmtId="177" fontId="21" fillId="0" borderId="0" xfId="0" applyNumberFormat="1" applyFont="1"/>
    <xf numFmtId="0" fontId="22" fillId="0" borderId="0" xfId="0" applyFont="1" applyAlignment="1">
      <alignment vertical="center"/>
    </xf>
    <xf numFmtId="9" fontId="21" fillId="0" borderId="0" xfId="1" applyFont="1" applyBorder="1" applyProtection="1"/>
    <xf numFmtId="0" fontId="4" fillId="0" borderId="21" xfId="0" applyFont="1" applyBorder="1" applyAlignment="1">
      <alignment vertical="center"/>
    </xf>
    <xf numFmtId="0" fontId="23" fillId="0" borderId="0" xfId="0" applyFont="1"/>
    <xf numFmtId="189" fontId="6" fillId="0" borderId="3" xfId="1" applyNumberFormat="1" applyFont="1" applyBorder="1" applyAlignment="1" applyProtection="1">
      <alignment vertical="center"/>
    </xf>
    <xf numFmtId="182" fontId="6" fillId="0" borderId="3" xfId="13" applyNumberFormat="1" applyFont="1" applyBorder="1" applyAlignment="1">
      <alignment vertical="center"/>
    </xf>
    <xf numFmtId="189" fontId="17" fillId="0" borderId="4" xfId="1" applyNumberFormat="1" applyFont="1" applyBorder="1" applyAlignment="1" applyProtection="1">
      <alignment vertical="center"/>
    </xf>
    <xf numFmtId="182" fontId="17" fillId="0" borderId="4" xfId="13" applyNumberFormat="1" applyFont="1" applyBorder="1" applyAlignment="1">
      <alignment vertical="center"/>
    </xf>
    <xf numFmtId="189" fontId="5" fillId="0" borderId="4" xfId="1" applyNumberFormat="1" applyFont="1" applyBorder="1" applyAlignment="1" applyProtection="1">
      <alignment vertical="center"/>
    </xf>
    <xf numFmtId="182" fontId="5" fillId="0" borderId="4" xfId="13" applyNumberFormat="1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186" fontId="3" fillId="0" borderId="0" xfId="2" applyNumberFormat="1" applyFont="1" applyBorder="1" applyAlignment="1" applyProtection="1">
      <alignment horizontal="right" vertical="center"/>
    </xf>
    <xf numFmtId="0" fontId="4" fillId="0" borderId="0" xfId="0" applyFont="1" applyAlignment="1">
      <alignment horizontal="left"/>
    </xf>
    <xf numFmtId="0" fontId="24" fillId="0" borderId="0" xfId="0" applyFont="1" applyAlignment="1">
      <alignment horizontal="right" vertical="center"/>
    </xf>
    <xf numFmtId="0" fontId="25" fillId="0" borderId="0" xfId="0" applyFont="1"/>
    <xf numFmtId="0" fontId="25" fillId="0" borderId="0" xfId="0" applyFont="1" applyAlignment="1">
      <alignment vertical="center"/>
    </xf>
    <xf numFmtId="9" fontId="25" fillId="0" borderId="0" xfId="1" applyFont="1" applyBorder="1" applyAlignment="1" applyProtection="1">
      <alignment horizontal="left"/>
    </xf>
    <xf numFmtId="10" fontId="26" fillId="0" borderId="0" xfId="1" applyNumberFormat="1" applyFont="1" applyBorder="1" applyProtection="1"/>
    <xf numFmtId="0" fontId="25" fillId="0" borderId="0" xfId="0" applyFont="1" applyAlignment="1">
      <alignment horizontal="right" vertical="center"/>
    </xf>
    <xf numFmtId="0" fontId="25" fillId="0" borderId="0" xfId="11" applyFont="1" applyAlignment="1">
      <alignment vertical="center"/>
    </xf>
    <xf numFmtId="2" fontId="6" fillId="0" borderId="3" xfId="1" applyNumberFormat="1" applyFont="1" applyBorder="1" applyAlignment="1" applyProtection="1">
      <alignment vertical="center"/>
    </xf>
    <xf numFmtId="176" fontId="6" fillId="0" borderId="3" xfId="4" applyFont="1" applyBorder="1" applyAlignment="1" applyProtection="1">
      <alignment vertical="center"/>
    </xf>
    <xf numFmtId="190" fontId="6" fillId="0" borderId="3" xfId="2" applyNumberFormat="1" applyFont="1" applyBorder="1" applyAlignment="1" applyProtection="1">
      <alignment vertical="center"/>
    </xf>
    <xf numFmtId="2" fontId="17" fillId="0" borderId="4" xfId="1" applyNumberFormat="1" applyFont="1" applyBorder="1" applyAlignment="1" applyProtection="1">
      <alignment vertical="center"/>
    </xf>
    <xf numFmtId="176" fontId="17" fillId="0" borderId="4" xfId="4" applyFont="1" applyBorder="1" applyAlignment="1" applyProtection="1">
      <alignment vertical="center"/>
    </xf>
    <xf numFmtId="190" fontId="17" fillId="0" borderId="4" xfId="2" applyNumberFormat="1" applyFont="1" applyBorder="1" applyAlignment="1" applyProtection="1">
      <alignment vertical="center"/>
    </xf>
    <xf numFmtId="2" fontId="17" fillId="0" borderId="8" xfId="1" applyNumberFormat="1" applyFont="1" applyBorder="1" applyAlignment="1" applyProtection="1">
      <alignment vertical="center"/>
    </xf>
    <xf numFmtId="2" fontId="5" fillId="0" borderId="4" xfId="1" applyNumberFormat="1" applyFont="1" applyBorder="1" applyAlignment="1" applyProtection="1">
      <alignment vertical="center"/>
    </xf>
    <xf numFmtId="176" fontId="5" fillId="0" borderId="4" xfId="4" applyFont="1" applyBorder="1" applyAlignment="1" applyProtection="1">
      <alignment vertical="center"/>
    </xf>
    <xf numFmtId="190" fontId="5" fillId="0" borderId="4" xfId="2" applyNumberFormat="1" applyFont="1" applyBorder="1" applyAlignment="1" applyProtection="1">
      <alignment vertical="center"/>
    </xf>
    <xf numFmtId="2" fontId="5" fillId="0" borderId="8" xfId="1" applyNumberFormat="1" applyFont="1" applyBorder="1" applyAlignment="1" applyProtection="1">
      <alignment vertical="center"/>
    </xf>
    <xf numFmtId="0" fontId="3" fillId="0" borderId="16" xfId="11" applyFont="1" applyBorder="1" applyAlignment="1">
      <alignment horizontal="center" vertical="center" wrapText="1"/>
    </xf>
    <xf numFmtId="0" fontId="27" fillId="0" borderId="0" xfId="11" applyFont="1" applyAlignment="1">
      <alignment vertical="center"/>
    </xf>
    <xf numFmtId="3" fontId="21" fillId="0" borderId="0" xfId="0" applyNumberFormat="1" applyFont="1"/>
    <xf numFmtId="0" fontId="21" fillId="0" borderId="0" xfId="0" applyFont="1" applyAlignment="1">
      <alignment vertical="center"/>
    </xf>
    <xf numFmtId="41" fontId="6" fillId="0" borderId="3" xfId="10" applyNumberFormat="1" applyFont="1" applyBorder="1" applyAlignment="1">
      <alignment vertical="center"/>
    </xf>
    <xf numFmtId="191" fontId="6" fillId="0" borderId="3" xfId="10" applyNumberFormat="1" applyFont="1" applyBorder="1" applyAlignment="1">
      <alignment vertical="center"/>
    </xf>
    <xf numFmtId="41" fontId="17" fillId="0" borderId="4" xfId="2" applyNumberFormat="1" applyFont="1" applyBorder="1" applyAlignment="1" applyProtection="1">
      <alignment horizontal="right" vertical="center"/>
    </xf>
    <xf numFmtId="191" fontId="17" fillId="0" borderId="4" xfId="2" applyNumberFormat="1" applyFont="1" applyBorder="1" applyAlignment="1" applyProtection="1">
      <alignment horizontal="right" vertical="center"/>
    </xf>
    <xf numFmtId="41" fontId="17" fillId="0" borderId="5" xfId="2" applyNumberFormat="1" applyFont="1" applyBorder="1" applyAlignment="1" applyProtection="1">
      <alignment horizontal="right" vertical="center"/>
    </xf>
    <xf numFmtId="177" fontId="17" fillId="0" borderId="4" xfId="2" applyNumberFormat="1" applyFont="1" applyBorder="1" applyAlignment="1" applyProtection="1">
      <alignment horizontal="left" vertical="center"/>
    </xf>
    <xf numFmtId="177" fontId="5" fillId="0" borderId="4" xfId="2" applyNumberFormat="1" applyFont="1" applyBorder="1" applyAlignment="1" applyProtection="1">
      <alignment horizontal="right" vertical="center"/>
    </xf>
    <xf numFmtId="185" fontId="5" fillId="0" borderId="4" xfId="2" applyNumberFormat="1" applyFont="1" applyBorder="1" applyAlignment="1" applyProtection="1">
      <alignment horizontal="right" vertical="center"/>
    </xf>
    <xf numFmtId="177" fontId="5" fillId="0" borderId="4" xfId="2" applyNumberFormat="1" applyFont="1" applyBorder="1" applyAlignment="1" applyProtection="1">
      <alignment horizontal="left" vertical="center"/>
    </xf>
    <xf numFmtId="0" fontId="5" fillId="0" borderId="1" xfId="0" applyFont="1" applyBorder="1" applyAlignment="1">
      <alignment horizontal="center" vertical="center"/>
    </xf>
    <xf numFmtId="182" fontId="1" fillId="0" borderId="0" xfId="0" applyNumberFormat="1" applyFont="1"/>
    <xf numFmtId="182" fontId="6" fillId="0" borderId="3" xfId="2" applyNumberFormat="1" applyFont="1" applyBorder="1" applyAlignment="1" applyProtection="1">
      <alignment vertical="center"/>
    </xf>
    <xf numFmtId="0" fontId="5" fillId="0" borderId="17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192" fontId="1" fillId="0" borderId="0" xfId="0" applyNumberFormat="1" applyFont="1"/>
    <xf numFmtId="0" fontId="4" fillId="0" borderId="21" xfId="0" applyFont="1" applyBorder="1" applyAlignment="1">
      <alignment horizontal="right" vertical="center"/>
    </xf>
    <xf numFmtId="0" fontId="4" fillId="0" borderId="21" xfId="0" applyFont="1" applyBorder="1" applyAlignment="1">
      <alignment vertical="center" wrapText="1"/>
    </xf>
    <xf numFmtId="0" fontId="4" fillId="0" borderId="0" xfId="0" applyFont="1" applyAlignment="1">
      <alignment vertical="top" wrapText="1"/>
    </xf>
    <xf numFmtId="192" fontId="6" fillId="0" borderId="3" xfId="0" applyNumberFormat="1" applyFont="1" applyBorder="1" applyAlignment="1">
      <alignment vertical="center"/>
    </xf>
    <xf numFmtId="192" fontId="6" fillId="0" borderId="7" xfId="0" applyNumberFormat="1" applyFont="1" applyBorder="1" applyAlignment="1">
      <alignment vertical="center"/>
    </xf>
    <xf numFmtId="192" fontId="6" fillId="0" borderId="3" xfId="0" applyNumberFormat="1" applyFont="1" applyBorder="1" applyAlignment="1">
      <alignment horizontal="center" vertical="center"/>
    </xf>
    <xf numFmtId="192" fontId="17" fillId="0" borderId="4" xfId="0" applyNumberFormat="1" applyFont="1" applyBorder="1" applyAlignment="1">
      <alignment vertical="center"/>
    </xf>
    <xf numFmtId="192" fontId="17" fillId="0" borderId="8" xfId="0" applyNumberFormat="1" applyFont="1" applyBorder="1" applyAlignment="1">
      <alignment vertical="center"/>
    </xf>
    <xf numFmtId="192" fontId="5" fillId="0" borderId="4" xfId="0" applyNumberFormat="1" applyFont="1" applyBorder="1" applyAlignment="1">
      <alignment horizontal="center" vertical="center"/>
    </xf>
    <xf numFmtId="192" fontId="5" fillId="0" borderId="4" xfId="0" applyNumberFormat="1" applyFont="1" applyBorder="1" applyAlignment="1">
      <alignment vertical="center"/>
    </xf>
    <xf numFmtId="192" fontId="5" fillId="0" borderId="14" xfId="0" applyNumberFormat="1" applyFont="1" applyBorder="1" applyAlignment="1">
      <alignment vertical="center"/>
    </xf>
    <xf numFmtId="192" fontId="5" fillId="0" borderId="23" xfId="0" applyNumberFormat="1" applyFont="1" applyBorder="1" applyAlignment="1">
      <alignment vertical="center"/>
    </xf>
    <xf numFmtId="192" fontId="5" fillId="0" borderId="8" xfId="0" applyNumberFormat="1" applyFont="1" applyBorder="1" applyAlignment="1">
      <alignment vertical="center"/>
    </xf>
    <xf numFmtId="192" fontId="28" fillId="0" borderId="4" xfId="0" applyNumberFormat="1" applyFont="1" applyBorder="1" applyAlignment="1">
      <alignment horizontal="center" vertical="center"/>
    </xf>
    <xf numFmtId="192" fontId="5" fillId="0" borderId="16" xfId="0" applyNumberFormat="1" applyFont="1" applyBorder="1" applyAlignment="1">
      <alignment horizontal="center" vertical="center" wrapText="1"/>
    </xf>
    <xf numFmtId="192" fontId="5" fillId="0" borderId="3" xfId="0" applyNumberFormat="1" applyFont="1" applyBorder="1" applyAlignment="1">
      <alignment horizontal="center" vertical="center" wrapText="1"/>
    </xf>
    <xf numFmtId="192" fontId="5" fillId="0" borderId="3" xfId="0" applyNumberFormat="1" applyFont="1" applyBorder="1"/>
    <xf numFmtId="192" fontId="5" fillId="0" borderId="17" xfId="0" applyNumberFormat="1" applyFont="1" applyBorder="1" applyAlignment="1">
      <alignment horizontal="right" vertical="center"/>
    </xf>
    <xf numFmtId="0" fontId="2" fillId="0" borderId="0" xfId="0" applyFont="1"/>
    <xf numFmtId="182" fontId="4" fillId="0" borderId="0" xfId="0" applyNumberFormat="1" applyFont="1" applyAlignment="1">
      <alignment horizontal="right" vertical="center"/>
    </xf>
    <xf numFmtId="182" fontId="4" fillId="0" borderId="0" xfId="0" applyNumberFormat="1" applyFont="1" applyAlignment="1">
      <alignment vertical="center"/>
    </xf>
    <xf numFmtId="177" fontId="6" fillId="0" borderId="3" xfId="0" applyNumberFormat="1" applyFont="1" applyBorder="1" applyAlignment="1">
      <alignment horizontal="right" vertical="center"/>
    </xf>
    <xf numFmtId="177" fontId="17" fillId="0" borderId="4" xfId="0" applyNumberFormat="1" applyFont="1" applyBorder="1" applyAlignment="1">
      <alignment horizontal="right" vertical="center"/>
    </xf>
    <xf numFmtId="177" fontId="5" fillId="0" borderId="4" xfId="0" applyNumberFormat="1" applyFont="1" applyBorder="1" applyAlignment="1">
      <alignment horizontal="right" vertical="center"/>
    </xf>
    <xf numFmtId="0" fontId="5" fillId="0" borderId="15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4" fillId="0" borderId="18" xfId="0" applyFont="1" applyBorder="1" applyAlignment="1">
      <alignment horizontal="right" vertical="center"/>
    </xf>
    <xf numFmtId="0" fontId="1" fillId="0" borderId="18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177" fontId="4" fillId="0" borderId="0" xfId="0" applyNumberFormat="1" applyFont="1"/>
    <xf numFmtId="177" fontId="29" fillId="0" borderId="3" xfId="0" applyNumberFormat="1" applyFont="1" applyBorder="1" applyAlignment="1">
      <alignment vertical="center" shrinkToFit="1"/>
    </xf>
    <xf numFmtId="0" fontId="30" fillId="0" borderId="3" xfId="0" applyFont="1" applyBorder="1" applyAlignment="1">
      <alignment horizontal="distributed" vertical="center"/>
    </xf>
    <xf numFmtId="177" fontId="31" fillId="0" borderId="4" xfId="0" applyNumberFormat="1" applyFont="1" applyBorder="1" applyAlignment="1">
      <alignment vertical="center" shrinkToFit="1"/>
    </xf>
    <xf numFmtId="0" fontId="32" fillId="0" borderId="4" xfId="0" applyFont="1" applyBorder="1" applyAlignment="1">
      <alignment horizontal="distributed" vertical="center"/>
    </xf>
    <xf numFmtId="177" fontId="3" fillId="0" borderId="0" xfId="0" applyNumberFormat="1" applyFont="1"/>
    <xf numFmtId="177" fontId="33" fillId="0" borderId="4" xfId="0" applyNumberFormat="1" applyFont="1" applyBorder="1" applyAlignment="1">
      <alignment vertical="center" shrinkToFit="1"/>
    </xf>
    <xf numFmtId="0" fontId="28" fillId="0" borderId="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77" fontId="18" fillId="0" borderId="3" xfId="0" applyNumberFormat="1" applyFont="1" applyBorder="1" applyAlignment="1">
      <alignment vertical="center" shrinkToFit="1"/>
    </xf>
    <xf numFmtId="0" fontId="18" fillId="0" borderId="3" xfId="0" applyFont="1" applyBorder="1" applyAlignment="1">
      <alignment horizontal="center" vertical="center"/>
    </xf>
    <xf numFmtId="177" fontId="34" fillId="0" borderId="4" xfId="0" applyNumberFormat="1" applyFont="1" applyBorder="1" applyAlignment="1">
      <alignment vertical="center" shrinkToFit="1"/>
    </xf>
    <xf numFmtId="177" fontId="3" fillId="0" borderId="4" xfId="0" applyNumberFormat="1" applyFont="1" applyBorder="1" applyAlignment="1">
      <alignment vertical="center" shrinkToFit="1"/>
    </xf>
    <xf numFmtId="177" fontId="3" fillId="0" borderId="4" xfId="0" applyNumberFormat="1" applyFont="1" applyBorder="1" applyAlignment="1">
      <alignment horizontal="right" vertical="center" shrinkToFit="1"/>
    </xf>
    <xf numFmtId="0" fontId="3" fillId="0" borderId="3" xfId="0" applyFont="1" applyBorder="1" applyAlignment="1">
      <alignment vertical="top"/>
    </xf>
    <xf numFmtId="0" fontId="2" fillId="0" borderId="0" xfId="0" applyFont="1" applyAlignment="1">
      <alignment vertical="top"/>
    </xf>
    <xf numFmtId="0" fontId="21" fillId="0" borderId="0" xfId="18" applyFont="1"/>
    <xf numFmtId="0" fontId="3" fillId="0" borderId="0" xfId="18" applyFont="1" applyAlignment="1">
      <alignment vertical="center"/>
    </xf>
    <xf numFmtId="0" fontId="3" fillId="0" borderId="0" xfId="18" applyFont="1" applyAlignment="1">
      <alignment horizontal="center" vertical="center"/>
    </xf>
    <xf numFmtId="0" fontId="4" fillId="0" borderId="0" xfId="19" applyFont="1" applyAlignment="1">
      <alignment horizontal="right" vertical="center"/>
    </xf>
    <xf numFmtId="0" fontId="4" fillId="0" borderId="0" xfId="19" applyFont="1" applyAlignment="1">
      <alignment vertical="center"/>
    </xf>
    <xf numFmtId="0" fontId="23" fillId="0" borderId="0" xfId="18" applyFont="1"/>
    <xf numFmtId="182" fontId="6" fillId="0" borderId="3" xfId="18" applyNumberFormat="1" applyFont="1" applyBorder="1" applyAlignment="1">
      <alignment vertical="center"/>
    </xf>
    <xf numFmtId="0" fontId="6" fillId="0" borderId="3" xfId="19" applyFont="1" applyBorder="1" applyAlignment="1">
      <alignment horizontal="center" vertical="center"/>
    </xf>
    <xf numFmtId="182" fontId="5" fillId="0" borderId="4" xfId="18" applyNumberFormat="1" applyFont="1" applyBorder="1" applyAlignment="1">
      <alignment vertical="center"/>
    </xf>
    <xf numFmtId="0" fontId="5" fillId="0" borderId="4" xfId="19" applyFont="1" applyBorder="1" applyAlignment="1">
      <alignment horizontal="center" vertical="center"/>
    </xf>
    <xf numFmtId="182" fontId="5" fillId="0" borderId="4" xfId="19" applyNumberFormat="1" applyFont="1" applyBorder="1" applyAlignment="1">
      <alignment vertical="center"/>
    </xf>
    <xf numFmtId="0" fontId="5" fillId="0" borderId="7" xfId="19" applyFont="1" applyBorder="1" applyAlignment="1">
      <alignment horizontal="left" vertical="center" wrapText="1"/>
    </xf>
    <xf numFmtId="0" fontId="5" fillId="0" borderId="19" xfId="19" applyFont="1" applyBorder="1" applyAlignment="1">
      <alignment horizontal="right" wrapText="1"/>
    </xf>
    <xf numFmtId="0" fontId="21" fillId="0" borderId="0" xfId="18" applyFont="1" applyAlignment="1">
      <alignment vertical="center"/>
    </xf>
    <xf numFmtId="0" fontId="4" fillId="0" borderId="0" xfId="18" applyFont="1" applyAlignment="1">
      <alignment horizontal="right" vertical="center"/>
    </xf>
    <xf numFmtId="0" fontId="4" fillId="0" borderId="18" xfId="19" applyFont="1" applyBorder="1" applyAlignment="1">
      <alignment horizontal="right" vertical="center"/>
    </xf>
    <xf numFmtId="0" fontId="1" fillId="0" borderId="18" xfId="19" applyFont="1" applyBorder="1" applyAlignment="1">
      <alignment vertical="center"/>
    </xf>
    <xf numFmtId="0" fontId="21" fillId="0" borderId="0" xfId="19" applyFont="1"/>
    <xf numFmtId="0" fontId="1" fillId="0" borderId="0" xfId="19" applyFont="1"/>
    <xf numFmtId="0" fontId="36" fillId="0" borderId="0" xfId="0" applyFont="1"/>
    <xf numFmtId="0" fontId="36" fillId="0" borderId="0" xfId="0" applyFont="1" applyAlignment="1">
      <alignment vertical="center"/>
    </xf>
    <xf numFmtId="192" fontId="37" fillId="0" borderId="3" xfId="0" applyNumberFormat="1" applyFont="1" applyBorder="1" applyAlignment="1">
      <alignment vertical="center"/>
    </xf>
    <xf numFmtId="192" fontId="37" fillId="0" borderId="15" xfId="0" applyNumberFormat="1" applyFont="1" applyBorder="1" applyAlignment="1">
      <alignment vertical="center"/>
    </xf>
    <xf numFmtId="192" fontId="36" fillId="0" borderId="0" xfId="0" applyNumberFormat="1" applyFont="1" applyAlignment="1">
      <alignment vertical="center"/>
    </xf>
    <xf numFmtId="192" fontId="17" fillId="0" borderId="5" xfId="0" applyNumberFormat="1" applyFont="1" applyBorder="1" applyAlignment="1">
      <alignment vertical="center"/>
    </xf>
    <xf numFmtId="192" fontId="5" fillId="0" borderId="5" xfId="0" applyNumberFormat="1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38" fillId="0" borderId="0" xfId="0" applyFont="1" applyAlignment="1">
      <alignment horizontal="right" vertical="center"/>
    </xf>
    <xf numFmtId="49" fontId="4" fillId="0" borderId="21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85" fontId="5" fillId="0" borderId="5" xfId="2" applyNumberFormat="1" applyFont="1" applyBorder="1" applyAlignment="1" applyProtection="1">
      <alignment vertical="center"/>
    </xf>
    <xf numFmtId="177" fontId="5" fillId="0" borderId="8" xfId="2" applyNumberFormat="1" applyFont="1" applyBorder="1" applyAlignment="1" applyProtection="1">
      <alignment vertical="center"/>
    </xf>
    <xf numFmtId="0" fontId="3" fillId="0" borderId="7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right" wrapText="1"/>
    </xf>
    <xf numFmtId="0" fontId="6" fillId="0" borderId="18" xfId="0" applyFont="1" applyBorder="1" applyAlignment="1">
      <alignment vertical="center"/>
    </xf>
    <xf numFmtId="193" fontId="1" fillId="0" borderId="0" xfId="0" applyNumberFormat="1" applyFont="1" applyAlignment="1">
      <alignment vertical="center"/>
    </xf>
    <xf numFmtId="193" fontId="3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193" fontId="18" fillId="0" borderId="0" xfId="0" applyNumberFormat="1" applyFont="1" applyAlignment="1">
      <alignment vertical="center"/>
    </xf>
    <xf numFmtId="177" fontId="6" fillId="0" borderId="4" xfId="2" applyNumberFormat="1" applyFont="1" applyBorder="1" applyAlignment="1" applyProtection="1">
      <alignment horizontal="right" vertical="center"/>
    </xf>
    <xf numFmtId="193" fontId="5" fillId="0" borderId="0" xfId="0" applyNumberFormat="1" applyFont="1" applyAlignment="1">
      <alignment vertical="center"/>
    </xf>
    <xf numFmtId="49" fontId="5" fillId="0" borderId="3" xfId="0" applyNumberFormat="1" applyFont="1" applyBorder="1" applyAlignment="1">
      <alignment vertical="center"/>
    </xf>
    <xf numFmtId="49" fontId="5" fillId="0" borderId="22" xfId="0" applyNumberFormat="1" applyFont="1" applyBorder="1" applyAlignment="1">
      <alignment horizontal="right"/>
    </xf>
    <xf numFmtId="0" fontId="5" fillId="0" borderId="19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177" fontId="17" fillId="0" borderId="4" xfId="0" applyNumberFormat="1" applyFont="1" applyBorder="1" applyAlignment="1">
      <alignment vertical="center"/>
    </xf>
    <xf numFmtId="177" fontId="17" fillId="0" borderId="5" xfId="0" applyNumberFormat="1" applyFont="1" applyBorder="1" applyAlignment="1">
      <alignment vertical="center"/>
    </xf>
    <xf numFmtId="177" fontId="5" fillId="0" borderId="14" xfId="0" applyNumberFormat="1" applyFont="1" applyBorder="1" applyAlignment="1">
      <alignment vertical="center"/>
    </xf>
    <xf numFmtId="177" fontId="5" fillId="0" borderId="4" xfId="0" applyNumberFormat="1" applyFont="1" applyBorder="1" applyAlignment="1">
      <alignment vertical="center"/>
    </xf>
    <xf numFmtId="177" fontId="6" fillId="0" borderId="0" xfId="0" applyNumberFormat="1" applyFont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177" fontId="5" fillId="0" borderId="0" xfId="0" applyNumberFormat="1" applyFont="1"/>
    <xf numFmtId="0" fontId="40" fillId="0" borderId="0" xfId="0" applyFont="1" applyAlignment="1">
      <alignment horizontal="right" vertical="center"/>
    </xf>
    <xf numFmtId="184" fontId="17" fillId="0" borderId="4" xfId="0" applyNumberFormat="1" applyFont="1" applyBorder="1" applyAlignment="1">
      <alignment vertical="center"/>
    </xf>
    <xf numFmtId="182" fontId="17" fillId="0" borderId="4" xfId="0" applyNumberFormat="1" applyFont="1" applyBorder="1" applyAlignment="1">
      <alignment vertical="center"/>
    </xf>
    <xf numFmtId="182" fontId="17" fillId="0" borderId="4" xfId="0" applyNumberFormat="1" applyFont="1" applyBorder="1" applyAlignment="1">
      <alignment horizontal="right" vertical="center"/>
    </xf>
    <xf numFmtId="184" fontId="5" fillId="0" borderId="4" xfId="0" applyNumberFormat="1" applyFont="1" applyBorder="1" applyAlignment="1">
      <alignment vertical="center"/>
    </xf>
    <xf numFmtId="182" fontId="5" fillId="0" borderId="4" xfId="0" applyNumberFormat="1" applyFont="1" applyBorder="1" applyAlignment="1">
      <alignment vertical="center"/>
    </xf>
    <xf numFmtId="182" fontId="5" fillId="0" borderId="4" xfId="0" applyNumberFormat="1" applyFont="1" applyBorder="1" applyAlignment="1">
      <alignment horizontal="right" vertical="center"/>
    </xf>
    <xf numFmtId="0" fontId="21" fillId="0" borderId="0" xfId="20" applyFont="1"/>
    <xf numFmtId="0" fontId="4" fillId="0" borderId="0" xfId="20" applyFont="1" applyAlignment="1">
      <alignment vertical="center"/>
    </xf>
    <xf numFmtId="182" fontId="6" fillId="0" borderId="0" xfId="20" applyNumberFormat="1" applyFont="1" applyAlignment="1">
      <alignment vertical="center"/>
    </xf>
    <xf numFmtId="182" fontId="6" fillId="0" borderId="3" xfId="0" applyNumberFormat="1" applyFont="1" applyBorder="1" applyAlignment="1">
      <alignment vertical="center"/>
    </xf>
    <xf numFmtId="0" fontId="1" fillId="0" borderId="0" xfId="20" applyFont="1" applyAlignment="1">
      <alignment vertical="center"/>
    </xf>
    <xf numFmtId="0" fontId="2" fillId="0" borderId="18" xfId="20" applyFont="1" applyBorder="1" applyAlignment="1">
      <alignment vertical="center"/>
    </xf>
    <xf numFmtId="0" fontId="2" fillId="0" borderId="0" xfId="20" applyFont="1" applyAlignment="1">
      <alignment vertical="center"/>
    </xf>
    <xf numFmtId="186" fontId="6" fillId="0" borderId="3" xfId="8" applyNumberFormat="1" applyFont="1" applyBorder="1" applyAlignment="1" applyProtection="1">
      <alignment horizontal="right" vertical="center"/>
    </xf>
    <xf numFmtId="186" fontId="17" fillId="0" borderId="4" xfId="8" applyNumberFormat="1" applyFont="1" applyBorder="1" applyAlignment="1" applyProtection="1">
      <alignment horizontal="right" vertical="center"/>
    </xf>
    <xf numFmtId="186" fontId="17" fillId="0" borderId="5" xfId="8" applyNumberFormat="1" applyFont="1" applyBorder="1" applyAlignment="1" applyProtection="1">
      <alignment horizontal="right" vertical="center"/>
    </xf>
    <xf numFmtId="186" fontId="5" fillId="0" borderId="4" xfId="0" applyNumberFormat="1" applyFont="1" applyBorder="1" applyAlignment="1">
      <alignment horizontal="right" vertical="center"/>
    </xf>
    <xf numFmtId="186" fontId="5" fillId="0" borderId="4" xfId="0" applyNumberFormat="1" applyFont="1" applyBorder="1" applyAlignment="1">
      <alignment vertical="center"/>
    </xf>
    <xf numFmtId="177" fontId="6" fillId="0" borderId="3" xfId="0" applyNumberFormat="1" applyFont="1" applyBorder="1" applyAlignment="1">
      <alignment vertical="center"/>
    </xf>
    <xf numFmtId="0" fontId="5" fillId="0" borderId="6" xfId="0" applyFont="1" applyBorder="1" applyAlignment="1">
      <alignment horizontal="center" vertical="top"/>
    </xf>
    <xf numFmtId="0" fontId="5" fillId="0" borderId="19" xfId="0" applyFont="1" applyBorder="1" applyAlignment="1">
      <alignment horizontal="center"/>
    </xf>
    <xf numFmtId="0" fontId="5" fillId="0" borderId="17" xfId="0" applyFont="1" applyBorder="1" applyAlignment="1">
      <alignment horizontal="right"/>
    </xf>
    <xf numFmtId="182" fontId="18" fillId="0" borderId="0" xfId="0" applyNumberFormat="1" applyFont="1" applyAlignment="1">
      <alignment vertical="center"/>
    </xf>
    <xf numFmtId="182" fontId="1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182" fontId="3" fillId="0" borderId="0" xfId="0" applyNumberFormat="1" applyFont="1" applyAlignment="1">
      <alignment vertical="center"/>
    </xf>
    <xf numFmtId="182" fontId="3" fillId="0" borderId="0" xfId="0" applyNumberFormat="1" applyFont="1" applyAlignment="1">
      <alignment horizontal="right" vertical="center"/>
    </xf>
    <xf numFmtId="0" fontId="41" fillId="0" borderId="0" xfId="0" applyFont="1" applyAlignment="1">
      <alignment horizontal="right"/>
    </xf>
    <xf numFmtId="0" fontId="4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92" fontId="6" fillId="0" borderId="3" xfId="0" applyNumberFormat="1" applyFont="1" applyBorder="1" applyAlignment="1">
      <alignment horizontal="right" vertical="center"/>
    </xf>
    <xf numFmtId="194" fontId="17" fillId="0" borderId="4" xfId="0" applyNumberFormat="1" applyFont="1" applyBorder="1" applyAlignment="1">
      <alignment horizontal="right" vertical="center"/>
    </xf>
    <xf numFmtId="194" fontId="5" fillId="0" borderId="4" xfId="0" applyNumberFormat="1" applyFont="1" applyBorder="1" applyAlignment="1">
      <alignment horizontal="right" vertical="center"/>
    </xf>
    <xf numFmtId="0" fontId="1" fillId="0" borderId="18" xfId="0" applyFont="1" applyBorder="1"/>
    <xf numFmtId="0" fontId="21" fillId="0" borderId="18" xfId="0" applyFont="1" applyBorder="1"/>
    <xf numFmtId="0" fontId="4" fillId="0" borderId="0" xfId="6" applyFont="1" applyAlignment="1">
      <alignment vertical="center"/>
    </xf>
    <xf numFmtId="182" fontId="6" fillId="0" borderId="0" xfId="0" applyNumberFormat="1" applyFont="1"/>
    <xf numFmtId="182" fontId="6" fillId="0" borderId="3" xfId="6" applyNumberFormat="1" applyFont="1" applyBorder="1" applyAlignment="1">
      <alignment horizontal="right" vertical="center"/>
    </xf>
    <xf numFmtId="182" fontId="6" fillId="0" borderId="7" xfId="0" applyNumberFormat="1" applyFont="1" applyBorder="1" applyAlignment="1">
      <alignment horizontal="right" vertical="center"/>
    </xf>
    <xf numFmtId="182" fontId="6" fillId="0" borderId="3" xfId="0" applyNumberFormat="1" applyFont="1" applyBorder="1" applyAlignment="1">
      <alignment horizontal="right" vertical="center"/>
    </xf>
    <xf numFmtId="182" fontId="17" fillId="0" borderId="4" xfId="6" applyNumberFormat="1" applyFont="1" applyBorder="1" applyAlignment="1">
      <alignment horizontal="right" vertical="center"/>
    </xf>
    <xf numFmtId="182" fontId="17" fillId="0" borderId="8" xfId="0" applyNumberFormat="1" applyFont="1" applyBorder="1" applyAlignment="1">
      <alignment horizontal="right" vertical="center"/>
    </xf>
    <xf numFmtId="182" fontId="5" fillId="0" borderId="4" xfId="6" applyNumberFormat="1" applyFont="1" applyBorder="1" applyAlignment="1">
      <alignment horizontal="right" vertical="center"/>
    </xf>
    <xf numFmtId="182" fontId="5" fillId="0" borderId="8" xfId="0" applyNumberFormat="1" applyFont="1" applyBorder="1" applyAlignment="1">
      <alignment horizontal="right" vertical="center"/>
    </xf>
    <xf numFmtId="0" fontId="5" fillId="0" borderId="0" xfId="0" applyFont="1" applyAlignment="1">
      <alignment horizontal="distributed" vertical="center"/>
    </xf>
    <xf numFmtId="0" fontId="5" fillId="0" borderId="3" xfId="0" applyFont="1" applyBorder="1" applyAlignment="1">
      <alignment horizontal="left"/>
    </xf>
    <xf numFmtId="0" fontId="1" fillId="0" borderId="0" xfId="21" applyFont="1"/>
    <xf numFmtId="0" fontId="1" fillId="0" borderId="0" xfId="21" applyFont="1" applyAlignment="1">
      <alignment horizontal="right"/>
    </xf>
    <xf numFmtId="0" fontId="1" fillId="0" borderId="0" xfId="21" applyFont="1" applyAlignment="1">
      <alignment vertical="center"/>
    </xf>
    <xf numFmtId="192" fontId="1" fillId="0" borderId="0" xfId="21" applyNumberFormat="1" applyFont="1" applyAlignment="1">
      <alignment vertical="center"/>
    </xf>
    <xf numFmtId="192" fontId="43" fillId="0" borderId="0" xfId="21" applyNumberFormat="1" applyFont="1" applyAlignment="1">
      <alignment vertical="center"/>
    </xf>
    <xf numFmtId="0" fontId="4" fillId="0" borderId="0" xfId="21" applyFont="1" applyAlignment="1">
      <alignment vertical="center"/>
    </xf>
    <xf numFmtId="0" fontId="4" fillId="0" borderId="0" xfId="21" applyFont="1" applyAlignment="1">
      <alignment horizontal="right" vertical="center"/>
    </xf>
    <xf numFmtId="0" fontId="4" fillId="0" borderId="0" xfId="21" applyFont="1"/>
    <xf numFmtId="0" fontId="6" fillId="0" borderId="0" xfId="21" applyFont="1" applyAlignment="1">
      <alignment vertical="center"/>
    </xf>
    <xf numFmtId="192" fontId="6" fillId="0" borderId="3" xfId="21" applyNumberFormat="1" applyFont="1" applyBorder="1" applyAlignment="1">
      <alignment vertical="center"/>
    </xf>
    <xf numFmtId="192" fontId="17" fillId="0" borderId="4" xfId="21" applyNumberFormat="1" applyFont="1" applyBorder="1" applyAlignment="1">
      <alignment vertical="center"/>
    </xf>
    <xf numFmtId="1" fontId="6" fillId="0" borderId="0" xfId="21" applyNumberFormat="1" applyFont="1" applyAlignment="1">
      <alignment vertical="center"/>
    </xf>
    <xf numFmtId="192" fontId="5" fillId="0" borderId="4" xfId="21" applyNumberFormat="1" applyFont="1" applyBorder="1" applyAlignment="1">
      <alignment vertical="center"/>
    </xf>
    <xf numFmtId="0" fontId="5" fillId="0" borderId="4" xfId="21" applyFont="1" applyBorder="1" applyAlignment="1">
      <alignment horizontal="center" vertical="center"/>
    </xf>
    <xf numFmtId="0" fontId="5" fillId="0" borderId="0" xfId="21" applyFont="1" applyAlignment="1">
      <alignment vertical="center"/>
    </xf>
    <xf numFmtId="0" fontId="5" fillId="0" borderId="15" xfId="21" applyFont="1" applyBorder="1" applyAlignment="1">
      <alignment horizontal="center" vertical="center"/>
    </xf>
    <xf numFmtId="0" fontId="5" fillId="0" borderId="3" xfId="21" applyFont="1" applyBorder="1" applyAlignment="1">
      <alignment horizontal="center" vertical="center"/>
    </xf>
    <xf numFmtId="0" fontId="5" fillId="0" borderId="6" xfId="21" applyFont="1" applyBorder="1" applyAlignment="1">
      <alignment horizontal="center" vertical="center"/>
    </xf>
    <xf numFmtId="0" fontId="5" fillId="0" borderId="7" xfId="21" applyFont="1" applyBorder="1" applyAlignment="1">
      <alignment vertical="center"/>
    </xf>
    <xf numFmtId="0" fontId="5" fillId="0" borderId="19" xfId="21" applyFont="1" applyBorder="1" applyAlignment="1">
      <alignment horizontal="right" vertical="center"/>
    </xf>
    <xf numFmtId="0" fontId="1" fillId="0" borderId="18" xfId="21" applyFont="1" applyBorder="1" applyAlignment="1">
      <alignment vertical="center"/>
    </xf>
    <xf numFmtId="0" fontId="2" fillId="0" borderId="18" xfId="21" applyFont="1" applyBorder="1" applyAlignment="1">
      <alignment vertical="center"/>
    </xf>
    <xf numFmtId="0" fontId="2" fillId="0" borderId="0" xfId="21" applyFont="1" applyAlignment="1">
      <alignment vertical="center"/>
    </xf>
    <xf numFmtId="0" fontId="22" fillId="0" borderId="0" xfId="0" applyFont="1"/>
    <xf numFmtId="0" fontId="44" fillId="0" borderId="0" xfId="0" applyFont="1"/>
    <xf numFmtId="0" fontId="45" fillId="0" borderId="0" xfId="0" applyFont="1"/>
    <xf numFmtId="0" fontId="46" fillId="0" borderId="0" xfId="0" applyFont="1"/>
    <xf numFmtId="0" fontId="45" fillId="0" borderId="0" xfId="22" applyFont="1" applyAlignment="1">
      <alignment horizontal="center" vertical="center" wrapText="1"/>
    </xf>
    <xf numFmtId="177" fontId="45" fillId="0" borderId="0" xfId="22" applyNumberFormat="1" applyFont="1" applyAlignment="1">
      <alignment horizontal="center" vertical="center" wrapText="1"/>
    </xf>
    <xf numFmtId="0" fontId="45" fillId="0" borderId="0" xfId="22" applyFont="1" applyAlignment="1">
      <alignment vertical="center"/>
    </xf>
    <xf numFmtId="0" fontId="4" fillId="0" borderId="0" xfId="22" applyFont="1" applyAlignment="1">
      <alignment horizontal="center" vertical="center" wrapText="1"/>
    </xf>
    <xf numFmtId="0" fontId="45" fillId="0" borderId="0" xfId="23" applyFont="1" applyAlignment="1">
      <alignment horizontal="right" vertical="center"/>
    </xf>
    <xf numFmtId="177" fontId="48" fillId="0" borderId="0" xfId="0" applyNumberFormat="1" applyFont="1"/>
    <xf numFmtId="177" fontId="18" fillId="0" borderId="3" xfId="22" applyNumberFormat="1" applyFont="1" applyBorder="1" applyAlignment="1">
      <alignment vertical="center" shrinkToFit="1"/>
    </xf>
    <xf numFmtId="0" fontId="49" fillId="0" borderId="3" xfId="22" applyFont="1" applyBorder="1" applyAlignment="1">
      <alignment horizontal="center" vertical="center"/>
    </xf>
    <xf numFmtId="177" fontId="50" fillId="0" borderId="4" xfId="22" applyNumberFormat="1" applyFont="1" applyBorder="1" applyAlignment="1">
      <alignment vertical="center" shrinkToFit="1"/>
    </xf>
    <xf numFmtId="0" fontId="48" fillId="0" borderId="4" xfId="22" applyFont="1" applyBorder="1" applyAlignment="1">
      <alignment horizontal="center" vertical="center"/>
    </xf>
    <xf numFmtId="0" fontId="48" fillId="0" borderId="0" xfId="0" applyFont="1"/>
    <xf numFmtId="177" fontId="48" fillId="0" borderId="14" xfId="22" applyNumberFormat="1" applyFont="1" applyBorder="1" applyAlignment="1">
      <alignment vertical="center" shrinkToFit="1"/>
    </xf>
    <xf numFmtId="0" fontId="48" fillId="0" borderId="4" xfId="0" applyFont="1" applyBorder="1" applyAlignment="1">
      <alignment horizontal="distributed" vertical="distributed" textRotation="255" wrapText="1"/>
    </xf>
    <xf numFmtId="0" fontId="48" fillId="0" borderId="4" xfId="22" applyFont="1" applyBorder="1" applyAlignment="1">
      <alignment vertical="center"/>
    </xf>
    <xf numFmtId="0" fontId="3" fillId="0" borderId="14" xfId="22" applyFont="1" applyBorder="1" applyAlignment="1">
      <alignment horizontal="center" vertical="center" wrapText="1"/>
    </xf>
    <xf numFmtId="0" fontId="3" fillId="0" borderId="8" xfId="22" applyFont="1" applyBorder="1" applyAlignment="1">
      <alignment horizontal="right" vertical="center"/>
    </xf>
    <xf numFmtId="0" fontId="3" fillId="0" borderId="19" xfId="22" applyFont="1" applyBorder="1" applyAlignment="1">
      <alignment horizontal="right" vertical="center"/>
    </xf>
    <xf numFmtId="0" fontId="1" fillId="0" borderId="0" xfId="22" applyFont="1" applyAlignment="1">
      <alignment horizontal="center" vertical="center" wrapText="1"/>
    </xf>
    <xf numFmtId="0" fontId="1" fillId="0" borderId="18" xfId="22" applyFont="1" applyBorder="1" applyAlignment="1">
      <alignment horizontal="center" vertical="center" wrapText="1"/>
    </xf>
    <xf numFmtId="0" fontId="2" fillId="0" borderId="18" xfId="22" applyFont="1" applyBorder="1" applyAlignment="1">
      <alignment vertical="center"/>
    </xf>
    <xf numFmtId="0" fontId="2" fillId="0" borderId="0" xfId="22" applyFont="1" applyAlignment="1">
      <alignment vertical="center"/>
    </xf>
    <xf numFmtId="0" fontId="1" fillId="0" borderId="0" xfId="6" applyFont="1"/>
    <xf numFmtId="0" fontId="4" fillId="0" borderId="0" xfId="6" applyFont="1" applyAlignment="1">
      <alignment horizontal="left" vertical="center" wrapText="1"/>
    </xf>
    <xf numFmtId="0" fontId="1" fillId="0" borderId="0" xfId="6" applyFont="1" applyAlignment="1">
      <alignment vertical="top"/>
    </xf>
    <xf numFmtId="0" fontId="5" fillId="0" borderId="0" xfId="6" applyFont="1"/>
    <xf numFmtId="0" fontId="51" fillId="0" borderId="4" xfId="20" applyFont="1" applyBorder="1" applyAlignment="1">
      <alignment horizontal="center" vertical="center"/>
    </xf>
    <xf numFmtId="192" fontId="51" fillId="0" borderId="4" xfId="6" applyNumberFormat="1" applyFont="1" applyBorder="1" applyAlignment="1">
      <alignment vertical="center"/>
    </xf>
    <xf numFmtId="192" fontId="51" fillId="0" borderId="8" xfId="6" applyNumberFormat="1" applyFont="1" applyBorder="1" applyAlignment="1">
      <alignment horizontal="right" vertical="center"/>
    </xf>
    <xf numFmtId="0" fontId="51" fillId="0" borderId="16" xfId="6" applyFont="1" applyBorder="1" applyAlignment="1">
      <alignment horizontal="center" vertical="center"/>
    </xf>
    <xf numFmtId="0" fontId="51" fillId="0" borderId="11" xfId="6" applyFont="1" applyBorder="1" applyAlignment="1">
      <alignment horizontal="center" vertical="center"/>
    </xf>
    <xf numFmtId="0" fontId="51" fillId="0" borderId="3" xfId="20" applyFont="1" applyBorder="1" applyAlignment="1">
      <alignment vertical="center"/>
    </xf>
    <xf numFmtId="0" fontId="3" fillId="0" borderId="0" xfId="6" applyFont="1"/>
    <xf numFmtId="0" fontId="2" fillId="0" borderId="0" xfId="6" applyFont="1"/>
    <xf numFmtId="0" fontId="2" fillId="0" borderId="0" xfId="6" applyFont="1" applyAlignment="1">
      <alignment vertical="center"/>
    </xf>
    <xf numFmtId="0" fontId="3" fillId="0" borderId="0" xfId="6" applyFont="1" applyAlignment="1">
      <alignment vertical="center"/>
    </xf>
    <xf numFmtId="176" fontId="18" fillId="0" borderId="0" xfId="2" applyFont="1" applyBorder="1" applyAlignment="1" applyProtection="1">
      <alignment vertical="center"/>
    </xf>
    <xf numFmtId="0" fontId="3" fillId="0" borderId="0" xfId="6" applyFont="1" applyAlignment="1">
      <alignment horizontal="distributed" vertical="center"/>
    </xf>
    <xf numFmtId="0" fontId="4" fillId="0" borderId="0" xfId="6" applyFont="1" applyAlignment="1">
      <alignment horizontal="left" vertical="center"/>
    </xf>
    <xf numFmtId="0" fontId="3" fillId="0" borderId="0" xfId="6" applyFont="1" applyAlignment="1">
      <alignment horizontal="center" vertical="center"/>
    </xf>
    <xf numFmtId="176" fontId="4" fillId="0" borderId="0" xfId="2" applyFont="1" applyBorder="1" applyAlignment="1" applyProtection="1">
      <alignment horizontal="right" vertical="center"/>
    </xf>
    <xf numFmtId="0" fontId="3" fillId="0" borderId="21" xfId="6" applyFont="1" applyBorder="1" applyAlignment="1">
      <alignment horizontal="distributed" vertical="center"/>
    </xf>
    <xf numFmtId="0" fontId="4" fillId="0" borderId="21" xfId="21" applyFont="1" applyBorder="1" applyAlignment="1">
      <alignment vertical="center"/>
    </xf>
    <xf numFmtId="0" fontId="5" fillId="0" borderId="0" xfId="6" applyFont="1" applyAlignment="1">
      <alignment vertical="center"/>
    </xf>
    <xf numFmtId="182" fontId="17" fillId="0" borderId="3" xfId="6" applyNumberFormat="1" applyFont="1" applyBorder="1" applyAlignment="1">
      <alignment vertical="center"/>
    </xf>
    <xf numFmtId="182" fontId="5" fillId="0" borderId="3" xfId="6" applyNumberFormat="1" applyFont="1" applyBorder="1" applyAlignment="1">
      <alignment vertical="center"/>
    </xf>
    <xf numFmtId="176" fontId="5" fillId="0" borderId="5" xfId="2" applyFont="1" applyBorder="1" applyAlignment="1" applyProtection="1">
      <alignment horizontal="distributed" vertical="center"/>
    </xf>
    <xf numFmtId="176" fontId="5" fillId="0" borderId="6" xfId="2" applyFont="1" applyBorder="1" applyAlignment="1" applyProtection="1">
      <alignment horizontal="distributed" vertical="center"/>
    </xf>
    <xf numFmtId="0" fontId="5" fillId="0" borderId="7" xfId="6" applyFont="1" applyBorder="1" applyAlignment="1">
      <alignment horizontal="center" vertical="center" wrapText="1"/>
    </xf>
    <xf numFmtId="182" fontId="17" fillId="0" borderId="14" xfId="6" applyNumberFormat="1" applyFont="1" applyBorder="1" applyAlignment="1">
      <alignment vertical="center"/>
    </xf>
    <xf numFmtId="182" fontId="5" fillId="0" borderId="14" xfId="6" applyNumberFormat="1" applyFont="1" applyBorder="1" applyAlignment="1">
      <alignment vertical="center"/>
    </xf>
    <xf numFmtId="176" fontId="5" fillId="0" borderId="29" xfId="2" applyFont="1" applyBorder="1" applyAlignment="1" applyProtection="1">
      <alignment horizontal="distributed" vertical="center"/>
    </xf>
    <xf numFmtId="176" fontId="3" fillId="0" borderId="0" xfId="2" applyFont="1" applyBorder="1" applyAlignment="1" applyProtection="1">
      <alignment horizontal="distributed" vertical="center"/>
    </xf>
    <xf numFmtId="0" fontId="5" fillId="0" borderId="23" xfId="6" applyFont="1" applyBorder="1" applyAlignment="1">
      <alignment horizontal="center" vertical="distributed" textRotation="255" wrapText="1"/>
    </xf>
    <xf numFmtId="176" fontId="5" fillId="0" borderId="15" xfId="2" applyFont="1" applyBorder="1" applyAlignment="1" applyProtection="1">
      <alignment horizontal="distributed" vertical="center"/>
    </xf>
    <xf numFmtId="0" fontId="5" fillId="0" borderId="7" xfId="6" applyFont="1" applyBorder="1" applyAlignment="1">
      <alignment horizontal="center" vertical="distributed" textRotation="255" wrapText="1"/>
    </xf>
    <xf numFmtId="182" fontId="17" fillId="0" borderId="4" xfId="6" applyNumberFormat="1" applyFont="1" applyBorder="1" applyAlignment="1">
      <alignment vertical="center"/>
    </xf>
    <xf numFmtId="182" fontId="5" fillId="0" borderId="8" xfId="6" applyNumberFormat="1" applyFont="1" applyBorder="1" applyAlignment="1">
      <alignment vertical="center"/>
    </xf>
    <xf numFmtId="176" fontId="5" fillId="0" borderId="0" xfId="2" applyFont="1" applyBorder="1" applyAlignment="1" applyProtection="1">
      <alignment horizontal="distributed" vertical="center"/>
    </xf>
    <xf numFmtId="0" fontId="5" fillId="0" borderId="8" xfId="6" applyFont="1" applyBorder="1" applyAlignment="1">
      <alignment horizontal="center" vertical="distributed" textRotation="255" wrapText="1"/>
    </xf>
    <xf numFmtId="182" fontId="5" fillId="0" borderId="4" xfId="6" applyNumberFormat="1" applyFont="1" applyBorder="1" applyAlignment="1">
      <alignment vertical="center"/>
    </xf>
    <xf numFmtId="0" fontId="5" fillId="0" borderId="8" xfId="6" applyFont="1" applyBorder="1" applyAlignment="1">
      <alignment horizontal="center" vertical="center" wrapText="1"/>
    </xf>
    <xf numFmtId="176" fontId="5" fillId="0" borderId="5" xfId="2" applyFont="1" applyBorder="1" applyAlignment="1" applyProtection="1">
      <alignment horizontal="center" vertical="center"/>
    </xf>
    <xf numFmtId="182" fontId="5" fillId="0" borderId="7" xfId="6" applyNumberFormat="1" applyFont="1" applyBorder="1" applyAlignment="1">
      <alignment vertical="center"/>
    </xf>
    <xf numFmtId="176" fontId="5" fillId="0" borderId="15" xfId="2" applyFont="1" applyBorder="1" applyAlignment="1" applyProtection="1">
      <alignment horizontal="center" vertical="center"/>
    </xf>
    <xf numFmtId="182" fontId="5" fillId="0" borderId="23" xfId="6" applyNumberFormat="1" applyFont="1" applyBorder="1" applyAlignment="1">
      <alignment vertical="center"/>
    </xf>
    <xf numFmtId="176" fontId="5" fillId="0" borderId="29" xfId="2" applyFont="1" applyBorder="1" applyAlignment="1" applyProtection="1">
      <alignment horizontal="center" vertical="center"/>
    </xf>
    <xf numFmtId="0" fontId="5" fillId="0" borderId="23" xfId="6" applyFont="1" applyBorder="1" applyAlignment="1">
      <alignment horizontal="center" vertical="center" wrapText="1"/>
    </xf>
    <xf numFmtId="0" fontId="5" fillId="0" borderId="15" xfId="6" applyFont="1" applyBorder="1" applyAlignment="1">
      <alignment horizontal="left" vertical="center"/>
    </xf>
    <xf numFmtId="0" fontId="5" fillId="0" borderId="6" xfId="6" applyFont="1" applyBorder="1" applyAlignment="1">
      <alignment horizontal="left" vertical="center"/>
    </xf>
    <xf numFmtId="0" fontId="5" fillId="0" borderId="6" xfId="6" applyFont="1" applyBorder="1" applyAlignment="1">
      <alignment horizontal="center" vertical="center"/>
    </xf>
    <xf numFmtId="0" fontId="5" fillId="0" borderId="7" xfId="6" applyFont="1" applyBorder="1" applyAlignment="1">
      <alignment horizontal="left" vertical="center"/>
    </xf>
    <xf numFmtId="0" fontId="6" fillId="0" borderId="0" xfId="6" applyFont="1" applyAlignment="1">
      <alignment vertical="center"/>
    </xf>
    <xf numFmtId="0" fontId="6" fillId="0" borderId="0" xfId="6" applyFont="1"/>
    <xf numFmtId="176" fontId="5" fillId="0" borderId="20" xfId="2" applyFont="1" applyBorder="1" applyAlignment="1" applyProtection="1">
      <alignment horizontal="right" vertical="center"/>
    </xf>
    <xf numFmtId="0" fontId="5" fillId="0" borderId="20" xfId="6" applyFont="1" applyBorder="1" applyAlignment="1">
      <alignment vertical="center"/>
    </xf>
    <xf numFmtId="0" fontId="5" fillId="0" borderId="19" xfId="6" applyFont="1" applyBorder="1" applyAlignment="1">
      <alignment vertical="center"/>
    </xf>
    <xf numFmtId="176" fontId="2" fillId="0" borderId="18" xfId="2" applyFont="1" applyBorder="1" applyAlignment="1" applyProtection="1">
      <alignment vertical="center"/>
    </xf>
    <xf numFmtId="176" fontId="1" fillId="0" borderId="18" xfId="2" applyFont="1" applyBorder="1" applyAlignment="1" applyProtection="1">
      <alignment vertical="center"/>
    </xf>
    <xf numFmtId="0" fontId="2" fillId="0" borderId="18" xfId="6" applyFont="1" applyBorder="1" applyAlignment="1">
      <alignment vertical="center"/>
    </xf>
    <xf numFmtId="176" fontId="2" fillId="0" borderId="0" xfId="2" applyFont="1" applyBorder="1" applyAlignment="1" applyProtection="1">
      <alignment vertical="center"/>
    </xf>
    <xf numFmtId="176" fontId="1" fillId="0" borderId="0" xfId="2" applyFont="1" applyBorder="1" applyAlignment="1" applyProtection="1">
      <alignment vertical="center"/>
    </xf>
    <xf numFmtId="0" fontId="51" fillId="0" borderId="0" xfId="0" applyFont="1" applyAlignment="1">
      <alignment vertical="center"/>
    </xf>
    <xf numFmtId="0" fontId="51" fillId="0" borderId="0" xfId="0" applyFont="1"/>
    <xf numFmtId="0" fontId="51" fillId="0" borderId="15" xfId="0" applyFont="1" applyBorder="1" applyAlignment="1">
      <alignment horizontal="left" vertical="center"/>
    </xf>
    <xf numFmtId="0" fontId="51" fillId="0" borderId="7" xfId="0" applyFont="1" applyBorder="1" applyAlignment="1">
      <alignment horizontal="left" vertical="center"/>
    </xf>
    <xf numFmtId="0" fontId="51" fillId="0" borderId="22" xfId="0" applyFont="1" applyBorder="1" applyAlignment="1">
      <alignment horizontal="right" vertical="center"/>
    </xf>
    <xf numFmtId="0" fontId="51" fillId="0" borderId="19" xfId="0" applyFont="1" applyBorder="1" applyAlignment="1">
      <alignment horizontal="left" vertical="center"/>
    </xf>
    <xf numFmtId="176" fontId="18" fillId="0" borderId="18" xfId="2" applyFont="1" applyBorder="1" applyAlignment="1" applyProtection="1">
      <alignment horizontal="right" vertical="center"/>
    </xf>
    <xf numFmtId="0" fontId="52" fillId="0" borderId="18" xfId="0" applyFont="1" applyBorder="1" applyAlignment="1">
      <alignment horizontal="center" vertical="center"/>
    </xf>
    <xf numFmtId="176" fontId="18" fillId="0" borderId="0" xfId="2" applyFont="1" applyBorder="1" applyAlignment="1" applyProtection="1">
      <alignment horizontal="right" vertical="center"/>
    </xf>
    <xf numFmtId="0" fontId="52" fillId="0" borderId="0" xfId="0" applyFont="1" applyAlignment="1">
      <alignment horizontal="center" vertical="center"/>
    </xf>
    <xf numFmtId="0" fontId="7" fillId="0" borderId="0" xfId="0" applyFont="1"/>
    <xf numFmtId="176" fontId="4" fillId="0" borderId="0" xfId="21" applyNumberFormat="1" applyFont="1"/>
    <xf numFmtId="177" fontId="4" fillId="0" borderId="0" xfId="21" applyNumberFormat="1" applyFont="1"/>
    <xf numFmtId="0" fontId="5" fillId="0" borderId="0" xfId="21" applyFont="1"/>
    <xf numFmtId="177" fontId="17" fillId="0" borderId="15" xfId="2" applyNumberFormat="1" applyFont="1" applyBorder="1" applyAlignment="1" applyProtection="1">
      <alignment vertical="center"/>
    </xf>
    <xf numFmtId="177" fontId="17" fillId="0" borderId="3" xfId="2" applyNumberFormat="1" applyFont="1" applyBorder="1" applyAlignment="1" applyProtection="1">
      <alignment vertical="center"/>
    </xf>
    <xf numFmtId="177" fontId="17" fillId="0" borderId="5" xfId="2" applyNumberFormat="1" applyFont="1" applyBorder="1" applyAlignment="1" applyProtection="1">
      <alignment vertical="center"/>
    </xf>
    <xf numFmtId="177" fontId="17" fillId="0" borderId="4" xfId="2" applyNumberFormat="1" applyFont="1" applyBorder="1" applyAlignment="1" applyProtection="1">
      <alignment horizontal="right" vertical="center"/>
    </xf>
    <xf numFmtId="0" fontId="3" fillId="0" borderId="0" xfId="21" applyFont="1" applyAlignment="1">
      <alignment horizontal="distributed" vertical="center"/>
    </xf>
    <xf numFmtId="0" fontId="3" fillId="0" borderId="8" xfId="21" applyFont="1" applyBorder="1" applyAlignment="1">
      <alignment vertical="center"/>
    </xf>
    <xf numFmtId="0" fontId="18" fillId="0" borderId="8" xfId="21" applyFont="1" applyBorder="1" applyAlignment="1">
      <alignment vertical="center"/>
    </xf>
    <xf numFmtId="177" fontId="17" fillId="0" borderId="14" xfId="2" applyNumberFormat="1" applyFont="1" applyBorder="1" applyAlignment="1" applyProtection="1">
      <alignment vertical="center"/>
    </xf>
    <xf numFmtId="177" fontId="5" fillId="0" borderId="23" xfId="2" applyNumberFormat="1" applyFont="1" applyBorder="1" applyAlignment="1" applyProtection="1">
      <alignment vertical="center"/>
    </xf>
    <xf numFmtId="0" fontId="5" fillId="0" borderId="16" xfId="21" applyFont="1" applyBorder="1" applyAlignment="1">
      <alignment horizontal="center" vertical="center"/>
    </xf>
    <xf numFmtId="0" fontId="5" fillId="0" borderId="11" xfId="21" applyFont="1" applyBorder="1" applyAlignment="1">
      <alignment horizontal="center" vertical="center"/>
    </xf>
    <xf numFmtId="0" fontId="5" fillId="0" borderId="6" xfId="21" applyFont="1" applyBorder="1"/>
    <xf numFmtId="0" fontId="5" fillId="0" borderId="7" xfId="21" applyFont="1" applyBorder="1"/>
    <xf numFmtId="0" fontId="5" fillId="0" borderId="20" xfId="21" applyFont="1" applyBorder="1" applyAlignment="1">
      <alignment horizontal="right" vertical="center"/>
    </xf>
    <xf numFmtId="0" fontId="5" fillId="0" borderId="19" xfId="21" applyFont="1" applyBorder="1"/>
    <xf numFmtId="187" fontId="2" fillId="0" borderId="18" xfId="21" applyNumberFormat="1" applyFont="1" applyBorder="1" applyAlignment="1">
      <alignment vertical="center"/>
    </xf>
    <xf numFmtId="0" fontId="4" fillId="0" borderId="0" xfId="21" applyFont="1" applyAlignment="1">
      <alignment horizontal="left" vertical="center"/>
    </xf>
    <xf numFmtId="177" fontId="5" fillId="0" borderId="0" xfId="21" applyNumberFormat="1" applyFont="1"/>
    <xf numFmtId="177" fontId="6" fillId="0" borderId="15" xfId="2" applyNumberFormat="1" applyFont="1" applyBorder="1" applyAlignment="1" applyProtection="1">
      <alignment horizontal="right" vertical="center"/>
    </xf>
    <xf numFmtId="177" fontId="6" fillId="0" borderId="3" xfId="2" applyNumberFormat="1" applyFont="1" applyBorder="1" applyAlignment="1" applyProtection="1">
      <alignment horizontal="right" vertical="center"/>
    </xf>
    <xf numFmtId="177" fontId="5" fillId="0" borderId="15" xfId="2" applyNumberFormat="1" applyFont="1" applyBorder="1" applyAlignment="1" applyProtection="1">
      <alignment horizontal="right" vertical="center"/>
    </xf>
    <xf numFmtId="177" fontId="5" fillId="0" borderId="3" xfId="2" applyNumberFormat="1" applyFont="1" applyBorder="1" applyAlignment="1" applyProtection="1">
      <alignment horizontal="right" vertical="center"/>
    </xf>
    <xf numFmtId="177" fontId="5" fillId="0" borderId="6" xfId="2" applyNumberFormat="1" applyFont="1" applyBorder="1" applyAlignment="1" applyProtection="1">
      <alignment horizontal="right" vertical="center"/>
    </xf>
    <xf numFmtId="177" fontId="6" fillId="0" borderId="4" xfId="2" applyNumberFormat="1" applyFont="1" applyBorder="1" applyAlignment="1" applyProtection="1">
      <alignment vertical="center" shrinkToFit="1"/>
    </xf>
    <xf numFmtId="177" fontId="5" fillId="0" borderId="4" xfId="2" applyNumberFormat="1" applyFont="1" applyBorder="1" applyAlignment="1" applyProtection="1">
      <alignment vertical="center" shrinkToFit="1"/>
    </xf>
    <xf numFmtId="177" fontId="5" fillId="0" borderId="8" xfId="2" applyNumberFormat="1" applyFont="1" applyBorder="1" applyAlignment="1" applyProtection="1">
      <alignment vertical="center" shrinkToFit="1"/>
    </xf>
    <xf numFmtId="177" fontId="6" fillId="0" borderId="8" xfId="2" applyNumberFormat="1" applyFont="1" applyBorder="1" applyAlignment="1" applyProtection="1">
      <alignment vertical="center" shrinkToFit="1"/>
    </xf>
    <xf numFmtId="177" fontId="5" fillId="0" borderId="8" xfId="2" applyNumberFormat="1" applyFont="1" applyBorder="1" applyAlignment="1" applyProtection="1">
      <alignment horizontal="right" vertical="center"/>
    </xf>
    <xf numFmtId="0" fontId="0" fillId="0" borderId="0" xfId="21" applyFont="1"/>
    <xf numFmtId="0" fontId="3" fillId="0" borderId="0" xfId="21" applyFont="1" applyAlignment="1">
      <alignment horizontal="distributed" vertical="top"/>
    </xf>
    <xf numFmtId="0" fontId="3" fillId="0" borderId="0" xfId="21" applyFont="1" applyAlignment="1">
      <alignment horizontal="distributed"/>
    </xf>
    <xf numFmtId="0" fontId="53" fillId="0" borderId="0" xfId="21" applyFont="1" applyAlignment="1">
      <alignment horizontal="distributed" vertical="center" wrapText="1"/>
    </xf>
    <xf numFmtId="177" fontId="5" fillId="0" borderId="0" xfId="2" applyNumberFormat="1" applyFont="1" applyBorder="1" applyAlignment="1" applyProtection="1">
      <alignment horizontal="right" vertical="center"/>
    </xf>
    <xf numFmtId="0" fontId="3" fillId="0" borderId="8" xfId="21" applyFont="1" applyBorder="1"/>
    <xf numFmtId="177" fontId="5" fillId="0" borderId="0" xfId="21" applyNumberFormat="1" applyFont="1" applyAlignment="1">
      <alignment vertical="center"/>
    </xf>
    <xf numFmtId="0" fontId="18" fillId="0" borderId="0" xfId="21" applyFont="1" applyAlignment="1">
      <alignment vertical="center"/>
    </xf>
    <xf numFmtId="177" fontId="6" fillId="0" borderId="0" xfId="21" applyNumberFormat="1" applyFont="1" applyAlignment="1">
      <alignment vertical="center"/>
    </xf>
    <xf numFmtId="177" fontId="6" fillId="0" borderId="14" xfId="2" applyNumberFormat="1" applyFont="1" applyBorder="1" applyAlignment="1" applyProtection="1">
      <alignment vertical="center" shrinkToFit="1"/>
    </xf>
    <xf numFmtId="177" fontId="5" fillId="0" borderId="14" xfId="2" applyNumberFormat="1" applyFont="1" applyBorder="1" applyAlignment="1" applyProtection="1">
      <alignment vertical="center" shrinkToFit="1"/>
    </xf>
    <xf numFmtId="177" fontId="5" fillId="0" borderId="23" xfId="2" applyNumberFormat="1" applyFont="1" applyBorder="1" applyAlignment="1" applyProtection="1">
      <alignment vertical="center" shrinkToFit="1"/>
    </xf>
    <xf numFmtId="182" fontId="1" fillId="0" borderId="0" xfId="21" applyNumberFormat="1" applyFont="1"/>
    <xf numFmtId="0" fontId="4" fillId="0" borderId="0" xfId="21" applyFont="1" applyAlignment="1">
      <alignment horizontal="right"/>
    </xf>
    <xf numFmtId="0" fontId="4" fillId="0" borderId="0" xfId="24" applyFont="1" applyAlignment="1">
      <alignment horizontal="right" vertical="center"/>
    </xf>
    <xf numFmtId="0" fontId="55" fillId="0" borderId="0" xfId="24" applyFont="1"/>
    <xf numFmtId="0" fontId="4" fillId="0" borderId="0" xfId="24" applyFont="1" applyAlignment="1">
      <alignment vertical="center"/>
    </xf>
    <xf numFmtId="182" fontId="5" fillId="0" borderId="0" xfId="21" applyNumberFormat="1" applyFont="1"/>
    <xf numFmtId="182" fontId="6" fillId="0" borderId="3" xfId="24" applyNumberFormat="1" applyFont="1" applyBorder="1" applyAlignment="1">
      <alignment vertical="center"/>
    </xf>
    <xf numFmtId="0" fontId="6" fillId="0" borderId="3" xfId="24" applyFont="1" applyBorder="1" applyAlignment="1">
      <alignment horizontal="center" vertical="center"/>
    </xf>
    <xf numFmtId="182" fontId="17" fillId="0" borderId="4" xfId="24" applyNumberFormat="1" applyFont="1" applyBorder="1" applyAlignment="1">
      <alignment vertical="center"/>
    </xf>
    <xf numFmtId="0" fontId="5" fillId="0" borderId="4" xfId="24" applyFont="1" applyBorder="1" applyAlignment="1">
      <alignment horizontal="center" vertical="center"/>
    </xf>
    <xf numFmtId="182" fontId="5" fillId="0" borderId="4" xfId="24" applyNumberFormat="1" applyFont="1" applyBorder="1" applyAlignment="1">
      <alignment vertical="center"/>
    </xf>
    <xf numFmtId="0" fontId="5" fillId="0" borderId="7" xfId="24" applyFont="1" applyBorder="1" applyAlignment="1">
      <alignment horizontal="left" vertical="center"/>
    </xf>
    <xf numFmtId="0" fontId="5" fillId="0" borderId="19" xfId="24" applyFont="1" applyBorder="1" applyAlignment="1">
      <alignment horizontal="right" vertical="center"/>
    </xf>
    <xf numFmtId="0" fontId="56" fillId="0" borderId="0" xfId="24" applyFont="1" applyAlignment="1">
      <alignment horizontal="right"/>
    </xf>
    <xf numFmtId="0" fontId="4" fillId="0" borderId="18" xfId="24" applyFont="1" applyBorder="1" applyAlignment="1">
      <alignment horizontal="right" vertical="center"/>
    </xf>
    <xf numFmtId="0" fontId="55" fillId="0" borderId="18" xfId="24" applyFont="1" applyBorder="1"/>
    <xf numFmtId="0" fontId="1" fillId="0" borderId="18" xfId="24" applyFont="1" applyBorder="1" applyAlignment="1">
      <alignment vertical="center"/>
    </xf>
    <xf numFmtId="0" fontId="2" fillId="0" borderId="18" xfId="24" applyFont="1" applyBorder="1" applyAlignment="1">
      <alignment vertical="center"/>
    </xf>
    <xf numFmtId="0" fontId="1" fillId="0" borderId="0" xfId="24" applyFont="1"/>
    <xf numFmtId="0" fontId="2" fillId="0" borderId="0" xfId="24" applyFont="1" applyAlignment="1">
      <alignment vertical="center"/>
    </xf>
    <xf numFmtId="186" fontId="6" fillId="0" borderId="3" xfId="21" applyNumberFormat="1" applyFont="1" applyBorder="1" applyAlignment="1">
      <alignment vertical="center"/>
    </xf>
    <xf numFmtId="188" fontId="6" fillId="0" borderId="3" xfId="21" applyNumberFormat="1" applyFont="1" applyBorder="1" applyAlignment="1">
      <alignment vertical="center"/>
    </xf>
    <xf numFmtId="0" fontId="6" fillId="0" borderId="3" xfId="21" applyFont="1" applyBorder="1" applyAlignment="1">
      <alignment horizontal="center" vertical="center"/>
    </xf>
    <xf numFmtId="188" fontId="17" fillId="0" borderId="4" xfId="21" applyNumberFormat="1" applyFont="1" applyBorder="1" applyAlignment="1">
      <alignment horizontal="right" vertical="center"/>
    </xf>
    <xf numFmtId="186" fontId="17" fillId="0" borderId="4" xfId="21" applyNumberFormat="1" applyFont="1" applyBorder="1" applyAlignment="1">
      <alignment vertical="center"/>
    </xf>
    <xf numFmtId="188" fontId="17" fillId="0" borderId="4" xfId="21" applyNumberFormat="1" applyFont="1" applyBorder="1" applyAlignment="1">
      <alignment vertical="center"/>
    </xf>
    <xf numFmtId="188" fontId="5" fillId="0" borderId="4" xfId="21" applyNumberFormat="1" applyFont="1" applyBorder="1" applyAlignment="1">
      <alignment vertical="center"/>
    </xf>
    <xf numFmtId="186" fontId="5" fillId="0" borderId="4" xfId="21" applyNumberFormat="1" applyFont="1" applyBorder="1" applyAlignment="1">
      <alignment vertical="center"/>
    </xf>
    <xf numFmtId="0" fontId="5" fillId="0" borderId="3" xfId="21" applyFont="1" applyBorder="1" applyAlignment="1">
      <alignment vertical="center"/>
    </xf>
    <xf numFmtId="0" fontId="5" fillId="0" borderId="17" xfId="21" applyFont="1" applyBorder="1" applyAlignment="1">
      <alignment horizontal="right" vertical="center"/>
    </xf>
    <xf numFmtId="0" fontId="1" fillId="0" borderId="18" xfId="21" applyFont="1" applyBorder="1"/>
    <xf numFmtId="10" fontId="1" fillId="0" borderId="0" xfId="9" applyNumberFormat="1" applyFont="1" applyBorder="1" applyAlignment="1" applyProtection="1">
      <alignment vertical="center"/>
    </xf>
    <xf numFmtId="196" fontId="1" fillId="0" borderId="0" xfId="21" applyNumberFormat="1" applyFont="1" applyAlignment="1">
      <alignment vertical="center"/>
    </xf>
    <xf numFmtId="10" fontId="4" fillId="0" borderId="0" xfId="9" applyNumberFormat="1" applyFont="1" applyBorder="1" applyAlignment="1" applyProtection="1">
      <alignment horizontal="right" vertical="center"/>
    </xf>
    <xf numFmtId="197" fontId="4" fillId="0" borderId="0" xfId="9" applyNumberFormat="1" applyFont="1" applyBorder="1" applyAlignment="1" applyProtection="1">
      <alignment vertical="center"/>
    </xf>
    <xf numFmtId="185" fontId="17" fillId="0" borderId="4" xfId="21" applyNumberFormat="1" applyFont="1" applyBorder="1" applyAlignment="1">
      <alignment horizontal="right" vertical="center" shrinkToFit="1"/>
    </xf>
    <xf numFmtId="177" fontId="17" fillId="0" borderId="4" xfId="4" applyNumberFormat="1" applyFont="1" applyBorder="1" applyAlignment="1" applyProtection="1">
      <alignment horizontal="right" vertical="center" shrinkToFit="1"/>
    </xf>
    <xf numFmtId="179" fontId="17" fillId="0" borderId="4" xfId="21" applyNumberFormat="1" applyFont="1" applyBorder="1" applyAlignment="1">
      <alignment horizontal="right" vertical="center" shrinkToFit="1"/>
    </xf>
    <xf numFmtId="177" fontId="17" fillId="0" borderId="5" xfId="4" applyNumberFormat="1" applyFont="1" applyBorder="1" applyAlignment="1" applyProtection="1">
      <alignment horizontal="right" vertical="center" shrinkToFit="1"/>
    </xf>
    <xf numFmtId="185" fontId="5" fillId="0" borderId="4" xfId="21" applyNumberFormat="1" applyFont="1" applyBorder="1" applyAlignment="1">
      <alignment horizontal="right" vertical="center" shrinkToFit="1"/>
    </xf>
    <xf numFmtId="177" fontId="5" fillId="0" borderId="4" xfId="4" applyNumberFormat="1" applyFont="1" applyBorder="1" applyAlignment="1" applyProtection="1">
      <alignment horizontal="right" vertical="center" shrinkToFit="1"/>
    </xf>
    <xf numFmtId="179" fontId="5" fillId="0" borderId="4" xfId="21" applyNumberFormat="1" applyFont="1" applyBorder="1" applyAlignment="1">
      <alignment horizontal="right" vertical="center" shrinkToFit="1"/>
    </xf>
    <xf numFmtId="0" fontId="57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177" fontId="6" fillId="0" borderId="4" xfId="0" applyNumberFormat="1" applyFont="1" applyBorder="1" applyAlignment="1">
      <alignment vertical="center"/>
    </xf>
    <xf numFmtId="198" fontId="1" fillId="0" borderId="0" xfId="0" applyNumberFormat="1" applyFont="1"/>
    <xf numFmtId="199" fontId="6" fillId="0" borderId="3" xfId="0" applyNumberFormat="1" applyFont="1" applyBorder="1" applyAlignment="1">
      <alignment vertical="center"/>
    </xf>
    <xf numFmtId="199" fontId="17" fillId="0" borderId="4" xfId="0" applyNumberFormat="1" applyFont="1" applyBorder="1" applyAlignment="1">
      <alignment vertical="center"/>
    </xf>
    <xf numFmtId="199" fontId="5" fillId="0" borderId="4" xfId="0" applyNumberFormat="1" applyFont="1" applyBorder="1" applyAlignment="1">
      <alignment vertical="center"/>
    </xf>
    <xf numFmtId="0" fontId="1" fillId="0" borderId="0" xfId="0" applyFont="1" applyAlignment="1">
      <alignment horizontal="right"/>
    </xf>
    <xf numFmtId="200" fontId="6" fillId="0" borderId="3" xfId="0" applyNumberFormat="1" applyFont="1" applyBorder="1" applyAlignment="1">
      <alignment vertical="center"/>
    </xf>
    <xf numFmtId="200" fontId="17" fillId="0" borderId="4" xfId="0" applyNumberFormat="1" applyFont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right" vertical="center" wrapText="1"/>
    </xf>
    <xf numFmtId="0" fontId="1" fillId="0" borderId="0" xfId="23" applyFont="1"/>
    <xf numFmtId="0" fontId="21" fillId="0" borderId="0" xfId="23" applyFont="1"/>
    <xf numFmtId="0" fontId="1" fillId="0" borderId="0" xfId="23" applyFont="1" applyAlignment="1">
      <alignment vertical="center"/>
    </xf>
    <xf numFmtId="49" fontId="4" fillId="0" borderId="21" xfId="23" applyNumberFormat="1" applyFont="1" applyBorder="1" applyAlignment="1">
      <alignment horizontal="left" vertical="center"/>
    </xf>
    <xf numFmtId="0" fontId="4" fillId="0" borderId="0" xfId="23" applyFont="1" applyAlignment="1">
      <alignment vertical="center"/>
    </xf>
    <xf numFmtId="0" fontId="5" fillId="0" borderId="0" xfId="23" applyFont="1"/>
    <xf numFmtId="182" fontId="6" fillId="0" borderId="3" xfId="23" applyNumberFormat="1" applyFont="1" applyBorder="1" applyAlignment="1">
      <alignment horizontal="right" vertical="center"/>
    </xf>
    <xf numFmtId="0" fontId="6" fillId="0" borderId="3" xfId="23" applyFont="1" applyBorder="1" applyAlignment="1">
      <alignment horizontal="center" vertical="center"/>
    </xf>
    <xf numFmtId="182" fontId="17" fillId="0" borderId="4" xfId="23" applyNumberFormat="1" applyFont="1" applyBorder="1" applyAlignment="1">
      <alignment horizontal="right" vertical="center"/>
    </xf>
    <xf numFmtId="182" fontId="58" fillId="0" borderId="4" xfId="23" applyNumberFormat="1" applyFont="1" applyBorder="1" applyAlignment="1">
      <alignment horizontal="right" vertical="center"/>
    </xf>
    <xf numFmtId="0" fontId="5" fillId="0" borderId="4" xfId="23" applyFont="1" applyBorder="1" applyAlignment="1">
      <alignment horizontal="center" vertical="center"/>
    </xf>
    <xf numFmtId="182" fontId="5" fillId="0" borderId="4" xfId="23" applyNumberFormat="1" applyFont="1" applyBorder="1" applyAlignment="1">
      <alignment horizontal="right" vertical="center"/>
    </xf>
    <xf numFmtId="0" fontId="5" fillId="0" borderId="16" xfId="23" applyFont="1" applyBorder="1" applyAlignment="1">
      <alignment horizontal="center" vertical="center" wrapText="1"/>
    </xf>
    <xf numFmtId="0" fontId="5" fillId="0" borderId="16" xfId="23" applyFont="1" applyBorder="1" applyAlignment="1">
      <alignment horizontal="center" vertical="center"/>
    </xf>
    <xf numFmtId="0" fontId="5" fillId="0" borderId="2" xfId="23" applyFont="1" applyBorder="1" applyAlignment="1">
      <alignment horizontal="center" vertical="center" wrapText="1"/>
    </xf>
    <xf numFmtId="0" fontId="5" fillId="0" borderId="3" xfId="23" applyFont="1" applyBorder="1" applyAlignment="1">
      <alignment horizontal="left" vertical="center" wrapText="1"/>
    </xf>
    <xf numFmtId="0" fontId="5" fillId="0" borderId="17" xfId="23" applyFont="1" applyBorder="1" applyAlignment="1">
      <alignment horizontal="right" wrapText="1"/>
    </xf>
    <xf numFmtId="0" fontId="21" fillId="0" borderId="0" xfId="23" applyFont="1" applyAlignment="1">
      <alignment vertical="center"/>
    </xf>
    <xf numFmtId="0" fontId="2" fillId="0" borderId="0" xfId="23" applyFont="1" applyAlignment="1">
      <alignment vertical="center"/>
    </xf>
    <xf numFmtId="0" fontId="21" fillId="0" borderId="0" xfId="25" applyFont="1"/>
    <xf numFmtId="0" fontId="21" fillId="0" borderId="0" xfId="25" applyFont="1" applyAlignment="1">
      <alignment horizontal="left" shrinkToFit="1"/>
    </xf>
    <xf numFmtId="0" fontId="3" fillId="0" borderId="0" xfId="25" applyFont="1"/>
    <xf numFmtId="0" fontId="4" fillId="0" borderId="0" xfId="25" applyFont="1" applyAlignment="1">
      <alignment horizontal="left"/>
    </xf>
    <xf numFmtId="182" fontId="3" fillId="0" borderId="0" xfId="25" applyNumberFormat="1" applyFont="1"/>
    <xf numFmtId="182" fontId="4" fillId="0" borderId="0" xfId="25" applyNumberFormat="1" applyFont="1"/>
    <xf numFmtId="0" fontId="4" fillId="0" borderId="0" xfId="25" applyFont="1" applyAlignment="1">
      <alignment horizontal="left" vertical="center"/>
    </xf>
    <xf numFmtId="0" fontId="4" fillId="0" borderId="0" xfId="25" applyFont="1"/>
    <xf numFmtId="0" fontId="4" fillId="0" borderId="0" xfId="26" applyFont="1" applyAlignment="1">
      <alignment horizontal="right" vertical="center"/>
    </xf>
    <xf numFmtId="0" fontId="3" fillId="0" borderId="0" xfId="26" applyFont="1"/>
    <xf numFmtId="0" fontId="4" fillId="0" borderId="0" xfId="26" applyFont="1"/>
    <xf numFmtId="0" fontId="21" fillId="0" borderId="0" xfId="26" applyFont="1"/>
    <xf numFmtId="0" fontId="4" fillId="0" borderId="0" xfId="26" applyFont="1" applyAlignment="1">
      <alignment horizontal="left" vertical="center"/>
    </xf>
    <xf numFmtId="0" fontId="4" fillId="0" borderId="0" xfId="26" applyFont="1" applyAlignment="1">
      <alignment horizontal="left"/>
    </xf>
    <xf numFmtId="0" fontId="3" fillId="0" borderId="21" xfId="25" applyFont="1" applyBorder="1"/>
    <xf numFmtId="0" fontId="4" fillId="0" borderId="0" xfId="26" applyFont="1" applyAlignment="1">
      <alignment vertical="center"/>
    </xf>
    <xf numFmtId="0" fontId="23" fillId="0" borderId="0" xfId="25" applyFont="1"/>
    <xf numFmtId="0" fontId="5" fillId="0" borderId="0" xfId="25" applyFont="1"/>
    <xf numFmtId="176" fontId="17" fillId="0" borderId="4" xfId="8" applyFont="1" applyBorder="1" applyAlignment="1" applyProtection="1">
      <alignment vertical="center" shrinkToFit="1"/>
    </xf>
    <xf numFmtId="3" fontId="6" fillId="0" borderId="3" xfId="26" applyNumberFormat="1" applyFont="1" applyBorder="1" applyAlignment="1">
      <alignment vertical="center" shrinkToFit="1"/>
    </xf>
    <xf numFmtId="0" fontId="6" fillId="0" borderId="7" xfId="25" applyFont="1" applyBorder="1" applyAlignment="1">
      <alignment horizontal="center" vertical="center"/>
    </xf>
    <xf numFmtId="3" fontId="17" fillId="0" borderId="4" xfId="26" applyNumberFormat="1" applyFont="1" applyBorder="1" applyAlignment="1">
      <alignment vertical="center" shrinkToFit="1"/>
    </xf>
    <xf numFmtId="0" fontId="5" fillId="0" borderId="8" xfId="25" applyFont="1" applyBorder="1" applyAlignment="1">
      <alignment horizontal="center" vertical="center"/>
    </xf>
    <xf numFmtId="176" fontId="5" fillId="0" borderId="4" xfId="26" applyNumberFormat="1" applyFont="1" applyBorder="1" applyAlignment="1">
      <alignment horizontal="right" vertical="center" shrinkToFit="1"/>
    </xf>
    <xf numFmtId="3" fontId="5" fillId="0" borderId="4" xfId="26" applyNumberFormat="1" applyFont="1" applyBorder="1" applyAlignment="1">
      <alignment vertical="center" shrinkToFit="1"/>
    </xf>
    <xf numFmtId="3" fontId="5" fillId="0" borderId="4" xfId="26" applyNumberFormat="1" applyFont="1" applyBorder="1" applyAlignment="1">
      <alignment horizontal="right" vertical="center" shrinkToFit="1"/>
    </xf>
    <xf numFmtId="0" fontId="41" fillId="0" borderId="0" xfId="25" applyFont="1" applyAlignment="1">
      <alignment vertical="center" shrinkToFit="1"/>
    </xf>
    <xf numFmtId="0" fontId="3" fillId="0" borderId="0" xfId="25" applyFont="1" applyAlignment="1">
      <alignment vertical="center" shrinkToFit="1"/>
    </xf>
    <xf numFmtId="0" fontId="41" fillId="0" borderId="0" xfId="25" applyFont="1" applyAlignment="1">
      <alignment vertical="center"/>
    </xf>
    <xf numFmtId="0" fontId="3" fillId="0" borderId="14" xfId="26" applyFont="1" applyBorder="1" applyAlignment="1">
      <alignment horizontal="center" vertical="center"/>
    </xf>
    <xf numFmtId="0" fontId="3" fillId="0" borderId="17" xfId="26" applyFont="1" applyBorder="1" applyAlignment="1">
      <alignment horizontal="right" vertical="center"/>
    </xf>
    <xf numFmtId="0" fontId="1" fillId="0" borderId="0" xfId="26" applyFont="1" applyAlignment="1">
      <alignment vertical="center"/>
    </xf>
    <xf numFmtId="0" fontId="2" fillId="0" borderId="0" xfId="26" applyFont="1" applyAlignment="1">
      <alignment vertical="center"/>
    </xf>
    <xf numFmtId="0" fontId="1" fillId="0" borderId="0" xfId="26" applyFont="1"/>
    <xf numFmtId="0" fontId="4" fillId="0" borderId="0" xfId="0" applyFont="1" applyAlignment="1">
      <alignment vertical="top"/>
    </xf>
    <xf numFmtId="192" fontId="5" fillId="0" borderId="3" xfId="0" applyNumberFormat="1" applyFont="1" applyBorder="1" applyAlignment="1">
      <alignment vertical="top"/>
    </xf>
    <xf numFmtId="0" fontId="1" fillId="0" borderId="0" xfId="0" applyFont="1" applyAlignment="1">
      <alignment horizontal="center"/>
    </xf>
    <xf numFmtId="182" fontId="1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182" fontId="6" fillId="0" borderId="3" xfId="0" applyNumberFormat="1" applyFont="1" applyBorder="1" applyAlignment="1">
      <alignment horizontal="center" vertical="center"/>
    </xf>
    <xf numFmtId="182" fontId="5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3" xfId="0" applyFont="1" applyBorder="1" applyAlignment="1">
      <alignment vertical="top"/>
    </xf>
    <xf numFmtId="0" fontId="1" fillId="0" borderId="0" xfId="25" applyFont="1" applyAlignment="1">
      <alignment vertical="center"/>
    </xf>
    <xf numFmtId="0" fontId="4" fillId="0" borderId="0" xfId="25" applyFont="1" applyAlignment="1">
      <alignment vertical="center"/>
    </xf>
    <xf numFmtId="0" fontId="21" fillId="0" borderId="0" xfId="25" applyFont="1" applyAlignment="1">
      <alignment horizontal="right" vertical="center"/>
    </xf>
    <xf numFmtId="0" fontId="4" fillId="0" borderId="0" xfId="25" applyFont="1" applyAlignment="1">
      <alignment horizontal="right" vertical="center"/>
    </xf>
    <xf numFmtId="0" fontId="5" fillId="0" borderId="0" xfId="25" applyFont="1" applyAlignment="1">
      <alignment vertical="center"/>
    </xf>
    <xf numFmtId="177" fontId="6" fillId="0" borderId="0" xfId="25" applyNumberFormat="1" applyFont="1" applyAlignment="1">
      <alignment horizontal="right" vertical="center"/>
    </xf>
    <xf numFmtId="177" fontId="5" fillId="0" borderId="0" xfId="25" applyNumberFormat="1" applyFont="1" applyAlignment="1">
      <alignment horizontal="right" vertical="center"/>
    </xf>
    <xf numFmtId="177" fontId="17" fillId="0" borderId="4" xfId="25" applyNumberFormat="1" applyFont="1" applyBorder="1" applyAlignment="1">
      <alignment horizontal="right" vertical="center"/>
    </xf>
    <xf numFmtId="177" fontId="5" fillId="0" borderId="4" xfId="25" applyNumberFormat="1" applyFont="1" applyBorder="1" applyAlignment="1">
      <alignment horizontal="right" vertical="center"/>
    </xf>
    <xf numFmtId="177" fontId="58" fillId="0" borderId="4" xfId="25" applyNumberFormat="1" applyFont="1" applyBorder="1" applyAlignment="1">
      <alignment horizontal="right" vertical="center"/>
    </xf>
    <xf numFmtId="0" fontId="23" fillId="0" borderId="0" xfId="25" applyFont="1" applyAlignment="1">
      <alignment vertical="center"/>
    </xf>
    <xf numFmtId="0" fontId="5" fillId="0" borderId="3" xfId="25" applyFont="1" applyBorder="1" applyAlignment="1">
      <alignment vertical="center"/>
    </xf>
    <xf numFmtId="0" fontId="5" fillId="0" borderId="0" xfId="25" applyFont="1" applyAlignment="1">
      <alignment vertical="center" wrapText="1"/>
    </xf>
    <xf numFmtId="0" fontId="5" fillId="0" borderId="19" xfId="25" applyFont="1" applyBorder="1" applyAlignment="1">
      <alignment horizontal="right" vertical="center"/>
    </xf>
    <xf numFmtId="0" fontId="21" fillId="0" borderId="0" xfId="25" applyFont="1" applyAlignment="1">
      <alignment vertical="center"/>
    </xf>
    <xf numFmtId="0" fontId="3" fillId="0" borderId="0" xfId="25" applyFont="1" applyAlignment="1">
      <alignment vertical="center"/>
    </xf>
    <xf numFmtId="0" fontId="2" fillId="0" borderId="0" xfId="25" applyFont="1" applyAlignment="1">
      <alignment vertical="center"/>
    </xf>
    <xf numFmtId="0" fontId="1" fillId="0" borderId="0" xfId="25" applyFont="1"/>
    <xf numFmtId="0" fontId="2" fillId="0" borderId="0" xfId="25" applyFont="1"/>
    <xf numFmtId="0" fontId="4" fillId="0" borderId="0" xfId="0" applyFont="1" applyAlignment="1">
      <alignment horizontal="left" vertical="center"/>
    </xf>
    <xf numFmtId="176" fontId="5" fillId="0" borderId="0" xfId="2" applyFont="1" applyBorder="1" applyAlignment="1" applyProtection="1">
      <alignment horizontal="right" vertical="center"/>
    </xf>
    <xf numFmtId="0" fontId="4" fillId="0" borderId="21" xfId="27" applyFont="1" applyBorder="1" applyAlignment="1">
      <alignment horizontal="right" vertical="center"/>
    </xf>
    <xf numFmtId="176" fontId="6" fillId="0" borderId="3" xfId="2" applyFont="1" applyBorder="1" applyAlignment="1" applyProtection="1">
      <alignment horizontal="right" vertical="center"/>
    </xf>
    <xf numFmtId="182" fontId="6" fillId="0" borderId="3" xfId="2" applyNumberFormat="1" applyFont="1" applyBorder="1" applyAlignment="1" applyProtection="1">
      <alignment horizontal="right" vertical="center"/>
    </xf>
    <xf numFmtId="0" fontId="18" fillId="0" borderId="3" xfId="28" applyFont="1" applyBorder="1" applyAlignment="1">
      <alignment horizontal="center" vertical="center"/>
    </xf>
    <xf numFmtId="176" fontId="17" fillId="0" borderId="4" xfId="2" applyFont="1" applyBorder="1" applyAlignment="1" applyProtection="1">
      <alignment horizontal="right" vertical="center"/>
    </xf>
    <xf numFmtId="182" fontId="17" fillId="0" borderId="4" xfId="2" applyNumberFormat="1" applyFont="1" applyBorder="1" applyAlignment="1" applyProtection="1">
      <alignment horizontal="right" vertical="center"/>
    </xf>
    <xf numFmtId="0" fontId="3" fillId="0" borderId="4" xfId="28" applyFont="1" applyBorder="1" applyAlignment="1">
      <alignment horizontal="center" vertical="center"/>
    </xf>
    <xf numFmtId="0" fontId="3" fillId="0" borderId="0" xfId="0" applyFont="1" applyAlignment="1">
      <alignment horizontal="justify" vertical="center" textRotation="255"/>
    </xf>
    <xf numFmtId="176" fontId="5" fillId="0" borderId="4" xfId="2" applyFont="1" applyBorder="1" applyAlignment="1" applyProtection="1">
      <alignment horizontal="right" vertical="center"/>
    </xf>
    <xf numFmtId="182" fontId="5" fillId="0" borderId="4" xfId="2" applyNumberFormat="1" applyFont="1" applyBorder="1" applyAlignment="1" applyProtection="1">
      <alignment horizontal="right" vertical="center"/>
    </xf>
    <xf numFmtId="0" fontId="1" fillId="0" borderId="3" xfId="0" applyFont="1" applyBorder="1"/>
    <xf numFmtId="0" fontId="0" fillId="0" borderId="3" xfId="0" applyBorder="1" applyAlignment="1">
      <alignment vertical="distributed" wrapText="1"/>
    </xf>
    <xf numFmtId="0" fontId="1" fillId="0" borderId="15" xfId="0" applyFont="1" applyBorder="1"/>
    <xf numFmtId="0" fontId="3" fillId="0" borderId="0" xfId="0" applyFont="1" applyAlignment="1">
      <alignment horizontal="justify" textRotation="255"/>
    </xf>
    <xf numFmtId="0" fontId="3" fillId="0" borderId="4" xfId="0" applyFont="1" applyBorder="1" applyAlignment="1">
      <alignment horizontal="center" vertical="distributed" textRotation="255" wrapText="1"/>
    </xf>
    <xf numFmtId="0" fontId="3" fillId="0" borderId="5" xfId="0" applyFont="1" applyBorder="1" applyAlignment="1">
      <alignment horizontal="center" vertical="distributed" textRotation="255" wrapText="1"/>
    </xf>
    <xf numFmtId="0" fontId="1" fillId="0" borderId="14" xfId="0" applyFont="1" applyBorder="1" applyAlignment="1">
      <alignment horizontal="center"/>
    </xf>
    <xf numFmtId="0" fontId="1" fillId="0" borderId="14" xfId="0" applyFont="1" applyBorder="1"/>
    <xf numFmtId="0" fontId="1" fillId="0" borderId="22" xfId="0" applyFont="1" applyBorder="1"/>
    <xf numFmtId="0" fontId="1" fillId="0" borderId="20" xfId="0" applyFont="1" applyBorder="1"/>
    <xf numFmtId="0" fontId="1" fillId="0" borderId="19" xfId="0" applyFont="1" applyBorder="1"/>
    <xf numFmtId="0" fontId="2" fillId="0" borderId="19" xfId="0" applyFont="1" applyBorder="1"/>
    <xf numFmtId="0" fontId="2" fillId="0" borderId="18" xfId="0" applyFont="1" applyBorder="1"/>
    <xf numFmtId="0" fontId="4" fillId="0" borderId="0" xfId="27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27" applyFont="1" applyAlignment="1">
      <alignment vertical="center"/>
    </xf>
    <xf numFmtId="0" fontId="4" fillId="0" borderId="0" xfId="28" applyFont="1" applyAlignment="1">
      <alignment horizontal="right" vertical="center"/>
    </xf>
    <xf numFmtId="0" fontId="4" fillId="0" borderId="0" xfId="28" applyFont="1" applyAlignment="1">
      <alignment vertical="center"/>
    </xf>
    <xf numFmtId="177" fontId="6" fillId="0" borderId="3" xfId="4" applyNumberFormat="1" applyFont="1" applyBorder="1" applyAlignment="1" applyProtection="1">
      <alignment horizontal="right" vertical="center" shrinkToFit="1"/>
    </xf>
    <xf numFmtId="177" fontId="17" fillId="0" borderId="4" xfId="28" applyNumberFormat="1" applyFont="1" applyBorder="1" applyAlignment="1">
      <alignment horizontal="right" vertical="center"/>
    </xf>
    <xf numFmtId="177" fontId="17" fillId="0" borderId="4" xfId="27" applyNumberFormat="1" applyFont="1" applyBorder="1" applyAlignment="1">
      <alignment horizontal="right" vertical="center"/>
    </xf>
    <xf numFmtId="177" fontId="17" fillId="0" borderId="4" xfId="28" applyNumberFormat="1" applyFont="1" applyBorder="1" applyAlignment="1">
      <alignment horizontal="right" vertical="center" shrinkToFit="1"/>
    </xf>
    <xf numFmtId="177" fontId="5" fillId="0" borderId="4" xfId="27" applyNumberFormat="1" applyFont="1" applyBorder="1" applyAlignment="1">
      <alignment horizontal="right" vertical="center"/>
    </xf>
    <xf numFmtId="177" fontId="5" fillId="0" borderId="4" xfId="28" applyNumberFormat="1" applyFont="1" applyBorder="1" applyAlignment="1">
      <alignment horizontal="right" vertical="center"/>
    </xf>
    <xf numFmtId="177" fontId="5" fillId="0" borderId="4" xfId="28" applyNumberFormat="1" applyFont="1" applyBorder="1" applyAlignment="1">
      <alignment horizontal="right" vertical="center" shrinkToFit="1"/>
    </xf>
    <xf numFmtId="0" fontId="3" fillId="0" borderId="4" xfId="28" applyFont="1" applyBorder="1" applyAlignment="1">
      <alignment horizontal="center" vertical="center" shrinkToFit="1"/>
    </xf>
    <xf numFmtId="0" fontId="3" fillId="0" borderId="3" xfId="28" applyFont="1" applyBorder="1" applyAlignment="1">
      <alignment horizontal="center" vertical="distributed" textRotation="255" wrapText="1"/>
    </xf>
    <xf numFmtId="0" fontId="3" fillId="0" borderId="3" xfId="28" applyFont="1" applyBorder="1" applyAlignment="1">
      <alignment horizontal="left" wrapText="1"/>
    </xf>
    <xf numFmtId="0" fontId="3" fillId="0" borderId="4" xfId="28" applyFont="1" applyBorder="1" applyAlignment="1">
      <alignment horizontal="center" vertical="distributed" textRotation="255" wrapText="1"/>
    </xf>
    <xf numFmtId="0" fontId="33" fillId="0" borderId="4" xfId="28" applyFont="1" applyBorder="1" applyAlignment="1">
      <alignment horizontal="center" vertical="distributed" textRotation="255" wrapText="1"/>
    </xf>
    <xf numFmtId="0" fontId="4" fillId="0" borderId="4" xfId="28" applyFont="1" applyBorder="1" applyAlignment="1">
      <alignment horizontal="left" wrapText="1"/>
    </xf>
    <xf numFmtId="0" fontId="3" fillId="0" borderId="14" xfId="28" applyFont="1" applyBorder="1" applyAlignment="1">
      <alignment horizontal="center" vertical="distributed" textRotation="255" wrapText="1"/>
    </xf>
    <xf numFmtId="0" fontId="1" fillId="0" borderId="0" xfId="27" applyFont="1"/>
    <xf numFmtId="0" fontId="1" fillId="0" borderId="0" xfId="28" applyFont="1" applyAlignment="1">
      <alignment vertical="center"/>
    </xf>
    <xf numFmtId="0" fontId="2" fillId="0" borderId="0" xfId="28" applyFont="1" applyAlignment="1">
      <alignment vertical="center"/>
    </xf>
    <xf numFmtId="0" fontId="4" fillId="0" borderId="0" xfId="28" applyFont="1" applyAlignment="1">
      <alignment horizontal="right"/>
    </xf>
    <xf numFmtId="0" fontId="1" fillId="0" borderId="0" xfId="28" applyFont="1"/>
    <xf numFmtId="182" fontId="4" fillId="0" borderId="0" xfId="0" applyNumberFormat="1" applyFont="1"/>
    <xf numFmtId="0" fontId="4" fillId="0" borderId="0" xfId="29" applyFont="1" applyAlignment="1">
      <alignment vertical="center"/>
    </xf>
    <xf numFmtId="182" fontId="6" fillId="0" borderId="3" xfId="30" applyNumberFormat="1" applyFont="1" applyBorder="1" applyAlignment="1">
      <alignment vertical="center"/>
    </xf>
    <xf numFmtId="182" fontId="6" fillId="0" borderId="3" xfId="29" applyNumberFormat="1" applyFont="1" applyBorder="1" applyAlignment="1">
      <alignment horizontal="right" vertical="center"/>
    </xf>
    <xf numFmtId="0" fontId="6" fillId="0" borderId="3" xfId="30" applyFont="1" applyBorder="1" applyAlignment="1">
      <alignment horizontal="center" vertical="center"/>
    </xf>
    <xf numFmtId="182" fontId="17" fillId="0" borderId="4" xfId="30" applyNumberFormat="1" applyFont="1" applyBorder="1" applyAlignment="1">
      <alignment vertical="center"/>
    </xf>
    <xf numFmtId="182" fontId="17" fillId="0" borderId="4" xfId="29" applyNumberFormat="1" applyFont="1" applyBorder="1" applyAlignment="1">
      <alignment horizontal="right" vertical="center"/>
    </xf>
    <xf numFmtId="0" fontId="5" fillId="0" borderId="4" xfId="30" applyFont="1" applyBorder="1" applyAlignment="1">
      <alignment horizontal="center" vertical="center"/>
    </xf>
    <xf numFmtId="182" fontId="5" fillId="0" borderId="4" xfId="30" applyNumberFormat="1" applyFont="1" applyBorder="1" applyAlignment="1">
      <alignment vertical="center"/>
    </xf>
    <xf numFmtId="182" fontId="5" fillId="0" borderId="4" xfId="29" applyNumberFormat="1" applyFont="1" applyBorder="1" applyAlignment="1">
      <alignment horizontal="right" vertical="center"/>
    </xf>
    <xf numFmtId="0" fontId="5" fillId="0" borderId="3" xfId="30" applyFont="1" applyBorder="1" applyAlignment="1">
      <alignment horizontal="center" vertical="center"/>
    </xf>
    <xf numFmtId="0" fontId="5" fillId="0" borderId="6" xfId="30" applyFont="1" applyBorder="1" applyAlignment="1">
      <alignment horizontal="center" vertical="center"/>
    </xf>
    <xf numFmtId="0" fontId="5" fillId="0" borderId="15" xfId="30" applyFont="1" applyBorder="1" applyAlignment="1">
      <alignment horizontal="center" vertical="center"/>
    </xf>
    <xf numFmtId="0" fontId="5" fillId="0" borderId="3" xfId="30" applyFont="1" applyBorder="1" applyAlignment="1">
      <alignment horizontal="left" vertical="center"/>
    </xf>
    <xf numFmtId="0" fontId="5" fillId="0" borderId="17" xfId="30" applyFont="1" applyBorder="1" applyAlignment="1">
      <alignment horizontal="right" vertical="center"/>
    </xf>
    <xf numFmtId="0" fontId="4" fillId="0" borderId="0" xfId="30" applyFont="1" applyAlignment="1">
      <alignment horizontal="right" vertical="center"/>
    </xf>
    <xf numFmtId="0" fontId="2" fillId="0" borderId="0" xfId="30" applyFont="1"/>
    <xf numFmtId="0" fontId="2" fillId="0" borderId="0" xfId="30" applyFont="1" applyAlignment="1">
      <alignment vertical="center"/>
    </xf>
    <xf numFmtId="0" fontId="38" fillId="0" borderId="0" xfId="0" applyFont="1" applyAlignment="1">
      <alignment horizontal="right"/>
    </xf>
    <xf numFmtId="0" fontId="57" fillId="0" borderId="0" xfId="0" applyFont="1"/>
    <xf numFmtId="182" fontId="6" fillId="0" borderId="6" xfId="30" applyNumberFormat="1" applyFont="1" applyBorder="1" applyAlignment="1">
      <alignment vertical="center"/>
    </xf>
    <xf numFmtId="182" fontId="6" fillId="0" borderId="15" xfId="30" applyNumberFormat="1" applyFont="1" applyBorder="1" applyAlignment="1">
      <alignment vertical="center"/>
    </xf>
    <xf numFmtId="182" fontId="17" fillId="0" borderId="0" xfId="30" applyNumberFormat="1" applyFont="1" applyAlignment="1">
      <alignment vertical="center"/>
    </xf>
    <xf numFmtId="182" fontId="17" fillId="0" borderId="5" xfId="30" applyNumberFormat="1" applyFont="1" applyBorder="1" applyAlignment="1">
      <alignment vertical="center"/>
    </xf>
    <xf numFmtId="182" fontId="5" fillId="0" borderId="0" xfId="30" applyNumberFormat="1" applyFont="1" applyAlignment="1">
      <alignment vertical="center"/>
    </xf>
    <xf numFmtId="182" fontId="5" fillId="0" borderId="5" xfId="30" applyNumberFormat="1" applyFont="1" applyBorder="1" applyAlignment="1">
      <alignment vertical="center"/>
    </xf>
    <xf numFmtId="0" fontId="4" fillId="0" borderId="0" xfId="31" applyFont="1" applyAlignment="1">
      <alignment horizontal="right" vertical="center"/>
    </xf>
    <xf numFmtId="0" fontId="4" fillId="0" borderId="0" xfId="31" applyFont="1"/>
    <xf numFmtId="182" fontId="6" fillId="0" borderId="3" xfId="31" applyNumberFormat="1" applyFont="1" applyBorder="1" applyAlignment="1">
      <alignment vertical="center"/>
    </xf>
    <xf numFmtId="0" fontId="6" fillId="0" borderId="3" xfId="31" applyFont="1" applyBorder="1" applyAlignment="1">
      <alignment horizontal="center" vertical="center"/>
    </xf>
    <xf numFmtId="182" fontId="17" fillId="0" borderId="4" xfId="31" applyNumberFormat="1" applyFont="1" applyBorder="1" applyAlignment="1">
      <alignment vertical="center"/>
    </xf>
    <xf numFmtId="0" fontId="5" fillId="0" borderId="4" xfId="31" applyFont="1" applyBorder="1" applyAlignment="1">
      <alignment horizontal="center" vertical="center"/>
    </xf>
    <xf numFmtId="182" fontId="5" fillId="0" borderId="4" xfId="31" applyNumberFormat="1" applyFont="1" applyBorder="1" applyAlignment="1">
      <alignment vertical="center"/>
    </xf>
    <xf numFmtId="0" fontId="5" fillId="0" borderId="3" xfId="31" applyFont="1" applyBorder="1" applyAlignment="1">
      <alignment horizontal="center" vertical="center"/>
    </xf>
    <xf numFmtId="0" fontId="5" fillId="0" borderId="6" xfId="31" applyFont="1" applyBorder="1" applyAlignment="1">
      <alignment horizontal="center" vertical="center"/>
    </xf>
    <xf numFmtId="0" fontId="5" fillId="0" borderId="15" xfId="31" applyFont="1" applyBorder="1" applyAlignment="1">
      <alignment horizontal="center" vertical="center"/>
    </xf>
    <xf numFmtId="0" fontId="5" fillId="0" borderId="3" xfId="31" applyFont="1" applyBorder="1" applyAlignment="1">
      <alignment horizontal="left" vertical="center"/>
    </xf>
    <xf numFmtId="0" fontId="5" fillId="0" borderId="17" xfId="31" applyFont="1" applyBorder="1" applyAlignment="1">
      <alignment horizontal="right" vertical="center"/>
    </xf>
    <xf numFmtId="0" fontId="2" fillId="0" borderId="0" xfId="31" applyFont="1"/>
    <xf numFmtId="0" fontId="2" fillId="0" borderId="0" xfId="31" applyFont="1" applyAlignment="1">
      <alignment vertical="center"/>
    </xf>
    <xf numFmtId="0" fontId="4" fillId="0" borderId="0" xfId="32" applyFont="1" applyAlignment="1">
      <alignment vertical="center"/>
    </xf>
    <xf numFmtId="0" fontId="4" fillId="0" borderId="0" xfId="32" applyFont="1" applyAlignment="1">
      <alignment horizontal="left" vertical="center"/>
    </xf>
    <xf numFmtId="186" fontId="6" fillId="0" borderId="3" xfId="29" applyNumberFormat="1" applyFont="1" applyBorder="1" applyAlignment="1">
      <alignment horizontal="center" vertical="center"/>
    </xf>
    <xf numFmtId="186" fontId="6" fillId="0" borderId="3" xfId="29" applyNumberFormat="1" applyFont="1" applyBorder="1" applyAlignment="1">
      <alignment horizontal="right" vertical="center"/>
    </xf>
    <xf numFmtId="0" fontId="6" fillId="0" borderId="3" xfId="29" applyFont="1" applyBorder="1" applyAlignment="1">
      <alignment horizontal="center" vertical="center"/>
    </xf>
    <xf numFmtId="186" fontId="17" fillId="0" borderId="4" xfId="29" applyNumberFormat="1" applyFont="1" applyBorder="1" applyAlignment="1">
      <alignment horizontal="center" vertical="center"/>
    </xf>
    <xf numFmtId="186" fontId="17" fillId="0" borderId="4" xfId="29" applyNumberFormat="1" applyFont="1" applyBorder="1" applyAlignment="1">
      <alignment horizontal="right" vertical="center"/>
    </xf>
    <xf numFmtId="0" fontId="5" fillId="0" borderId="4" xfId="29" applyFont="1" applyBorder="1" applyAlignment="1">
      <alignment horizontal="center" vertical="center"/>
    </xf>
    <xf numFmtId="186" fontId="5" fillId="0" borderId="4" xfId="29" applyNumberFormat="1" applyFont="1" applyBorder="1" applyAlignment="1">
      <alignment horizontal="center" vertical="center"/>
    </xf>
    <xf numFmtId="186" fontId="5" fillId="0" borderId="4" xfId="29" applyNumberFormat="1" applyFont="1" applyBorder="1" applyAlignment="1">
      <alignment horizontal="right" vertical="center"/>
    </xf>
    <xf numFmtId="0" fontId="5" fillId="0" borderId="15" xfId="29" applyFont="1" applyBorder="1" applyAlignment="1">
      <alignment horizontal="center" vertical="center"/>
    </xf>
    <xf numFmtId="0" fontId="5" fillId="0" borderId="3" xfId="29" applyFont="1" applyBorder="1" applyAlignment="1">
      <alignment horizontal="center" vertical="center"/>
    </xf>
    <xf numFmtId="0" fontId="5" fillId="0" borderId="6" xfId="29" applyFont="1" applyBorder="1" applyAlignment="1">
      <alignment horizontal="center" vertical="center"/>
    </xf>
    <xf numFmtId="0" fontId="5" fillId="0" borderId="3" xfId="29" applyFont="1" applyBorder="1" applyAlignment="1">
      <alignment horizontal="left" vertical="center"/>
    </xf>
    <xf numFmtId="0" fontId="5" fillId="0" borderId="17" xfId="29" applyFont="1" applyBorder="1" applyAlignment="1">
      <alignment horizontal="right" vertical="center"/>
    </xf>
    <xf numFmtId="0" fontId="4" fillId="0" borderId="18" xfId="29" applyFont="1" applyBorder="1" applyAlignment="1">
      <alignment horizontal="right" vertical="center"/>
    </xf>
    <xf numFmtId="0" fontId="1" fillId="0" borderId="18" xfId="29" applyFont="1" applyBorder="1" applyAlignment="1">
      <alignment vertical="center"/>
    </xf>
    <xf numFmtId="0" fontId="2" fillId="0" borderId="18" xfId="29" applyFont="1" applyBorder="1" applyAlignment="1">
      <alignment vertical="center"/>
    </xf>
    <xf numFmtId="0" fontId="1" fillId="0" borderId="0" xfId="29" applyFont="1"/>
    <xf numFmtId="0" fontId="2" fillId="0" borderId="0" xfId="29" applyFont="1" applyAlignment="1">
      <alignment vertical="center"/>
    </xf>
    <xf numFmtId="0" fontId="4" fillId="0" borderId="0" xfId="33" applyFont="1" applyAlignment="1">
      <alignment horizontal="right" vertical="center"/>
    </xf>
    <xf numFmtId="0" fontId="22" fillId="0" borderId="0" xfId="34" applyFont="1"/>
    <xf numFmtId="0" fontId="4" fillId="0" borderId="0" xfId="34" applyFont="1" applyAlignment="1">
      <alignment vertical="center"/>
    </xf>
    <xf numFmtId="182" fontId="6" fillId="0" borderId="3" xfId="34" applyNumberFormat="1" applyFont="1" applyBorder="1" applyAlignment="1">
      <alignment horizontal="right" vertical="center"/>
    </xf>
    <xf numFmtId="182" fontId="6" fillId="0" borderId="6" xfId="34" applyNumberFormat="1" applyFont="1" applyBorder="1" applyAlignment="1">
      <alignment horizontal="right" vertical="center"/>
    </xf>
    <xf numFmtId="0" fontId="6" fillId="0" borderId="3" xfId="34" applyFont="1" applyBorder="1" applyAlignment="1">
      <alignment horizontal="center" vertical="center"/>
    </xf>
    <xf numFmtId="182" fontId="17" fillId="0" borderId="4" xfId="34" applyNumberFormat="1" applyFont="1" applyBorder="1" applyAlignment="1">
      <alignment horizontal="right" vertical="center"/>
    </xf>
    <xf numFmtId="182" fontId="17" fillId="0" borderId="0" xfId="34" applyNumberFormat="1" applyFont="1" applyAlignment="1">
      <alignment horizontal="right" vertical="center"/>
    </xf>
    <xf numFmtId="0" fontId="5" fillId="0" borderId="4" xfId="34" applyFont="1" applyBorder="1" applyAlignment="1">
      <alignment horizontal="center" vertical="center"/>
    </xf>
    <xf numFmtId="182" fontId="5" fillId="0" borderId="4" xfId="34" applyNumberFormat="1" applyFont="1" applyBorder="1" applyAlignment="1">
      <alignment horizontal="right" vertical="center"/>
    </xf>
    <xf numFmtId="182" fontId="5" fillId="0" borderId="0" xfId="34" applyNumberFormat="1" applyFont="1" applyAlignment="1">
      <alignment horizontal="right" vertical="center"/>
    </xf>
    <xf numFmtId="0" fontId="5" fillId="0" borderId="6" xfId="34" applyFont="1" applyBorder="1" applyAlignment="1">
      <alignment horizontal="center" vertical="center"/>
    </xf>
    <xf numFmtId="0" fontId="5" fillId="0" borderId="3" xfId="34" applyFont="1" applyBorder="1" applyAlignment="1">
      <alignment horizontal="center" vertical="center"/>
    </xf>
    <xf numFmtId="0" fontId="5" fillId="0" borderId="3" xfId="34" applyFont="1" applyBorder="1" applyAlignment="1">
      <alignment horizontal="left" vertical="center"/>
    </xf>
    <xf numFmtId="0" fontId="5" fillId="0" borderId="17" xfId="34" applyFont="1" applyBorder="1" applyAlignment="1">
      <alignment horizontal="right" vertical="center"/>
    </xf>
    <xf numFmtId="0" fontId="4" fillId="0" borderId="18" xfId="33" applyFont="1" applyBorder="1" applyAlignment="1">
      <alignment horizontal="right" vertical="center"/>
    </xf>
    <xf numFmtId="0" fontId="1" fillId="0" borderId="18" xfId="34" applyFont="1" applyBorder="1" applyAlignment="1">
      <alignment vertical="center"/>
    </xf>
    <xf numFmtId="0" fontId="2" fillId="0" borderId="18" xfId="34" applyFont="1" applyBorder="1" applyAlignment="1">
      <alignment vertical="center"/>
    </xf>
    <xf numFmtId="0" fontId="1" fillId="0" borderId="0" xfId="34" applyFont="1" applyAlignment="1">
      <alignment vertical="center"/>
    </xf>
    <xf numFmtId="0" fontId="2" fillId="0" borderId="0" xfId="34" applyFont="1" applyAlignment="1">
      <alignment vertical="center"/>
    </xf>
    <xf numFmtId="2" fontId="6" fillId="0" borderId="7" xfId="1" applyNumberFormat="1" applyFont="1" applyBorder="1" applyAlignment="1" applyProtection="1">
      <alignment horizontal="right" vertical="center"/>
    </xf>
    <xf numFmtId="177" fontId="17" fillId="0" borderId="8" xfId="2" applyNumberFormat="1" applyFont="1" applyBorder="1" applyAlignment="1" applyProtection="1">
      <alignment vertical="center"/>
    </xf>
    <xf numFmtId="185" fontId="17" fillId="0" borderId="5" xfId="2" applyNumberFormat="1" applyFont="1" applyBorder="1" applyAlignment="1" applyProtection="1">
      <alignment vertical="center"/>
    </xf>
    <xf numFmtId="177" fontId="6" fillId="0" borderId="7" xfId="2" applyNumberFormat="1" applyFont="1" applyBorder="1" applyAlignment="1" applyProtection="1">
      <alignment vertical="center"/>
    </xf>
    <xf numFmtId="185" fontId="6" fillId="0" borderId="15" xfId="2" applyNumberFormat="1" applyFont="1" applyBorder="1" applyAlignment="1" applyProtection="1">
      <alignment vertical="center"/>
    </xf>
    <xf numFmtId="177" fontId="5" fillId="0" borderId="5" xfId="0" applyNumberFormat="1" applyFont="1" applyBorder="1" applyAlignment="1">
      <alignment horizontal="right" vertical="center"/>
    </xf>
    <xf numFmtId="193" fontId="6" fillId="0" borderId="0" xfId="0" applyNumberFormat="1" applyFont="1" applyAlignment="1">
      <alignment vertical="center"/>
    </xf>
    <xf numFmtId="177" fontId="6" fillId="0" borderId="5" xfId="0" applyNumberFormat="1" applyFont="1" applyBorder="1" applyAlignment="1">
      <alignment horizontal="right" vertical="center"/>
    </xf>
    <xf numFmtId="0" fontId="6" fillId="0" borderId="28" xfId="0" applyFont="1" applyBorder="1" applyAlignment="1">
      <alignment vertical="center"/>
    </xf>
    <xf numFmtId="49" fontId="6" fillId="0" borderId="5" xfId="0" applyNumberFormat="1" applyFont="1" applyBorder="1" applyAlignment="1">
      <alignment horizontal="distributed" vertical="center"/>
    </xf>
    <xf numFmtId="177" fontId="6" fillId="0" borderId="27" xfId="2" applyNumberFormat="1" applyFont="1" applyBorder="1" applyAlignment="1" applyProtection="1">
      <alignment horizontal="right" vertical="center"/>
    </xf>
    <xf numFmtId="177" fontId="6" fillId="0" borderId="4" xfId="0" applyNumberFormat="1" applyFont="1" applyBorder="1" applyAlignment="1">
      <alignment horizontal="right" vertical="center"/>
    </xf>
    <xf numFmtId="49" fontId="5" fillId="0" borderId="26" xfId="0" applyNumberFormat="1" applyFont="1" applyBorder="1" applyAlignment="1">
      <alignment horizontal="distributed" vertical="center"/>
    </xf>
    <xf numFmtId="177" fontId="5" fillId="0" borderId="25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distributed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177" fontId="5" fillId="0" borderId="15" xfId="0" applyNumberFormat="1" applyFont="1" applyBorder="1" applyAlignment="1">
      <alignment horizontal="right" vertical="center"/>
    </xf>
    <xf numFmtId="177" fontId="3" fillId="0" borderId="21" xfId="0" applyNumberFormat="1" applyFont="1" applyBorder="1" applyAlignment="1">
      <alignment horizontal="right" vertical="center"/>
    </xf>
    <xf numFmtId="177" fontId="4" fillId="0" borderId="21" xfId="0" applyNumberFormat="1" applyFont="1" applyBorder="1" applyAlignment="1">
      <alignment horizontal="right" vertical="center"/>
    </xf>
    <xf numFmtId="49" fontId="4" fillId="0" borderId="0" xfId="0" applyNumberFormat="1" applyFont="1" applyAlignment="1">
      <alignment vertical="center"/>
    </xf>
    <xf numFmtId="193" fontId="4" fillId="0" borderId="0" xfId="0" applyNumberFormat="1" applyFont="1" applyAlignment="1">
      <alignment vertical="center"/>
    </xf>
    <xf numFmtId="176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177" fontId="3" fillId="0" borderId="0" xfId="0" applyNumberFormat="1" applyFont="1" applyAlignment="1">
      <alignment vertical="center"/>
    </xf>
    <xf numFmtId="184" fontId="6" fillId="0" borderId="3" xfId="0" applyNumberFormat="1" applyFont="1" applyBorder="1" applyAlignment="1">
      <alignment vertical="center"/>
    </xf>
    <xf numFmtId="179" fontId="6" fillId="0" borderId="3" xfId="21" applyNumberFormat="1" applyFont="1" applyBorder="1" applyAlignment="1">
      <alignment horizontal="right" vertical="center" shrinkToFit="1"/>
    </xf>
    <xf numFmtId="185" fontId="6" fillId="0" borderId="3" xfId="21" applyNumberFormat="1" applyFont="1" applyBorder="1" applyAlignment="1">
      <alignment horizontal="right" vertical="center" shrinkToFit="1"/>
    </xf>
    <xf numFmtId="188" fontId="6" fillId="0" borderId="3" xfId="21" applyNumberFormat="1" applyFont="1" applyBorder="1" applyAlignment="1">
      <alignment horizontal="right" vertical="center"/>
    </xf>
    <xf numFmtId="177" fontId="6" fillId="0" borderId="14" xfId="2" applyNumberFormat="1" applyFont="1" applyBorder="1" applyAlignment="1" applyProtection="1">
      <alignment vertical="center"/>
    </xf>
    <xf numFmtId="177" fontId="6" fillId="0" borderId="5" xfId="2" applyNumberFormat="1" applyFont="1" applyBorder="1" applyAlignment="1" applyProtection="1">
      <alignment vertical="center"/>
    </xf>
    <xf numFmtId="177" fontId="6" fillId="0" borderId="15" xfId="2" applyNumberFormat="1" applyFont="1" applyBorder="1" applyAlignment="1" applyProtection="1">
      <alignment vertical="center"/>
    </xf>
    <xf numFmtId="0" fontId="5" fillId="0" borderId="8" xfId="0" applyFont="1" applyBorder="1" applyAlignment="1">
      <alignment horizontal="distributed" vertical="center"/>
    </xf>
    <xf numFmtId="195" fontId="5" fillId="0" borderId="29" xfId="0" applyNumberFormat="1" applyFont="1" applyBorder="1" applyAlignment="1">
      <alignment horizontal="center" vertical="center"/>
    </xf>
    <xf numFmtId="177" fontId="17" fillId="0" borderId="5" xfId="2" applyNumberFormat="1" applyFont="1" applyBorder="1" applyAlignment="1" applyProtection="1">
      <alignment horizontal="right" vertical="center"/>
    </xf>
    <xf numFmtId="177" fontId="6" fillId="0" borderId="5" xfId="2" applyNumberFormat="1" applyFont="1" applyBorder="1" applyAlignment="1" applyProtection="1">
      <alignment horizontal="right" vertical="center"/>
    </xf>
    <xf numFmtId="195" fontId="5" fillId="0" borderId="5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distributed" vertical="center"/>
    </xf>
    <xf numFmtId="195" fontId="5" fillId="0" borderId="6" xfId="0" applyNumberFormat="1" applyFont="1" applyBorder="1" applyAlignment="1">
      <alignment horizontal="center" vertical="center"/>
    </xf>
    <xf numFmtId="177" fontId="17" fillId="0" borderId="3" xfId="2" applyNumberFormat="1" applyFont="1" applyBorder="1" applyAlignment="1" applyProtection="1">
      <alignment horizontal="right" vertical="center"/>
    </xf>
    <xf numFmtId="0" fontId="48" fillId="0" borderId="0" xfId="0" applyFont="1" applyAlignment="1">
      <alignment vertical="center"/>
    </xf>
    <xf numFmtId="0" fontId="33" fillId="2" borderId="8" xfId="0" applyFont="1" applyFill="1" applyBorder="1" applyAlignment="1">
      <alignment horizontal="distributed" vertical="center"/>
    </xf>
    <xf numFmtId="0" fontId="5" fillId="0" borderId="4" xfId="20" applyFont="1" applyBorder="1" applyAlignment="1">
      <alignment horizontal="center" vertical="center"/>
    </xf>
    <xf numFmtId="192" fontId="17" fillId="0" borderId="8" xfId="6" applyNumberFormat="1" applyFont="1" applyBorder="1" applyAlignment="1">
      <alignment horizontal="right" vertical="center"/>
    </xf>
    <xf numFmtId="192" fontId="17" fillId="0" borderId="4" xfId="6" applyNumberFormat="1" applyFont="1" applyBorder="1" applyAlignment="1">
      <alignment vertical="center"/>
    </xf>
    <xf numFmtId="0" fontId="6" fillId="0" borderId="3" xfId="20" applyFont="1" applyBorder="1" applyAlignment="1">
      <alignment horizontal="center" vertical="center"/>
    </xf>
    <xf numFmtId="192" fontId="6" fillId="0" borderId="7" xfId="6" applyNumberFormat="1" applyFont="1" applyBorder="1" applyAlignment="1">
      <alignment horizontal="right" vertical="center"/>
    </xf>
    <xf numFmtId="192" fontId="6" fillId="0" borderId="3" xfId="6" applyNumberFormat="1" applyFont="1" applyBorder="1" applyAlignment="1">
      <alignment vertical="center"/>
    </xf>
    <xf numFmtId="0" fontId="4" fillId="0" borderId="0" xfId="21" applyFont="1" applyAlignment="1">
      <alignment vertical="top"/>
    </xf>
    <xf numFmtId="0" fontId="4" fillId="0" borderId="21" xfId="6" applyFont="1" applyBorder="1" applyAlignment="1">
      <alignment vertical="top"/>
    </xf>
    <xf numFmtId="0" fontId="4" fillId="0" borderId="21" xfId="6" applyFont="1" applyBorder="1" applyAlignment="1">
      <alignment wrapText="1"/>
    </xf>
    <xf numFmtId="0" fontId="4" fillId="0" borderId="0" xfId="6" applyFont="1" applyAlignment="1">
      <alignment vertical="top"/>
    </xf>
    <xf numFmtId="0" fontId="57" fillId="0" borderId="0" xfId="6" applyFont="1"/>
    <xf numFmtId="0" fontId="38" fillId="0" borderId="0" xfId="6" applyFont="1" applyAlignment="1">
      <alignment horizontal="left" vertical="center" wrapText="1"/>
    </xf>
    <xf numFmtId="0" fontId="38" fillId="0" borderId="0" xfId="6" applyFont="1" applyAlignment="1">
      <alignment horizontal="right" vertical="top"/>
    </xf>
    <xf numFmtId="182" fontId="6" fillId="0" borderId="14" xfId="6" applyNumberFormat="1" applyFont="1" applyBorder="1" applyAlignment="1">
      <alignment vertical="center"/>
    </xf>
    <xf numFmtId="182" fontId="6" fillId="0" borderId="4" xfId="6" applyNumberFormat="1" applyFont="1" applyBorder="1" applyAlignment="1">
      <alignment vertical="center"/>
    </xf>
    <xf numFmtId="182" fontId="6" fillId="0" borderId="3" xfId="6" applyNumberFormat="1" applyFont="1" applyBorder="1" applyAlignment="1">
      <alignment vertical="center"/>
    </xf>
    <xf numFmtId="182" fontId="6" fillId="0" borderId="4" xfId="6" applyNumberFormat="1" applyFont="1" applyBorder="1" applyAlignment="1">
      <alignment horizontal="right" vertical="center"/>
    </xf>
    <xf numFmtId="200" fontId="17" fillId="0" borderId="5" xfId="0" applyNumberFormat="1" applyFont="1" applyBorder="1" applyAlignment="1">
      <alignment vertical="center"/>
    </xf>
    <xf numFmtId="177" fontId="6" fillId="0" borderId="3" xfId="25" applyNumberFormat="1" applyFont="1" applyBorder="1" applyAlignment="1">
      <alignment horizontal="right" vertical="center"/>
    </xf>
    <xf numFmtId="181" fontId="6" fillId="0" borderId="3" xfId="2" applyNumberFormat="1" applyFont="1" applyBorder="1" applyAlignment="1" applyProtection="1">
      <alignment vertical="center"/>
    </xf>
    <xf numFmtId="0" fontId="6" fillId="0" borderId="3" xfId="15" applyFont="1" applyBorder="1" applyAlignment="1">
      <alignment horizontal="center" vertical="center"/>
    </xf>
    <xf numFmtId="186" fontId="6" fillId="0" borderId="3" xfId="2" applyNumberFormat="1" applyFont="1" applyBorder="1" applyAlignment="1" applyProtection="1">
      <alignment vertical="center"/>
    </xf>
    <xf numFmtId="183" fontId="6" fillId="0" borderId="3" xfId="1" applyNumberFormat="1" applyFont="1" applyBorder="1" applyAlignment="1" applyProtection="1">
      <alignment vertical="center"/>
    </xf>
    <xf numFmtId="186" fontId="6" fillId="0" borderId="15" xfId="2" applyNumberFormat="1" applyFont="1" applyBorder="1" applyAlignment="1" applyProtection="1">
      <alignment vertical="center"/>
    </xf>
    <xf numFmtId="188" fontId="6" fillId="0" borderId="3" xfId="1" applyNumberFormat="1" applyFont="1" applyBorder="1" applyAlignment="1" applyProtection="1">
      <alignment vertical="center"/>
    </xf>
    <xf numFmtId="177" fontId="58" fillId="0" borderId="4" xfId="3" applyNumberFormat="1" applyFont="1" applyBorder="1" applyAlignment="1" applyProtection="1">
      <alignment vertical="center"/>
    </xf>
    <xf numFmtId="177" fontId="6" fillId="0" borderId="3" xfId="3" applyNumberFormat="1" applyFont="1" applyBorder="1" applyAlignment="1" applyProtection="1">
      <alignment vertical="center"/>
    </xf>
    <xf numFmtId="177" fontId="6" fillId="0" borderId="3" xfId="28" applyNumberFormat="1" applyFont="1" applyBorder="1" applyAlignment="1">
      <alignment horizontal="right" vertical="center" shrinkToFit="1"/>
    </xf>
    <xf numFmtId="177" fontId="6" fillId="0" borderId="3" xfId="28" applyNumberFormat="1" applyFont="1" applyBorder="1" applyAlignment="1">
      <alignment horizontal="right" vertical="center"/>
    </xf>
    <xf numFmtId="177" fontId="6" fillId="0" borderId="3" xfId="27" applyNumberFormat="1" applyFont="1" applyBorder="1" applyAlignment="1">
      <alignment horizontal="right" vertical="center"/>
    </xf>
    <xf numFmtId="176" fontId="6" fillId="0" borderId="4" xfId="8" applyFont="1" applyBorder="1" applyAlignment="1" applyProtection="1">
      <alignment vertical="center" shrinkToFit="1"/>
    </xf>
    <xf numFmtId="0" fontId="19" fillId="0" borderId="4" xfId="2" applyNumberFormat="1" applyFont="1" applyBorder="1" applyAlignment="1" applyProtection="1">
      <alignment horizontal="center" vertical="center" shrinkToFit="1"/>
    </xf>
    <xf numFmtId="0" fontId="18" fillId="0" borderId="3" xfId="2" applyNumberFormat="1" applyFont="1" applyBorder="1" applyAlignment="1" applyProtection="1">
      <alignment horizontal="center" vertical="center" shrinkToFit="1"/>
    </xf>
    <xf numFmtId="0" fontId="59" fillId="0" borderId="8" xfId="7" applyFont="1" applyBorder="1" applyAlignment="1">
      <alignment horizontal="center" vertical="center"/>
    </xf>
    <xf numFmtId="177" fontId="5" fillId="0" borderId="25" xfId="4" applyNumberFormat="1" applyFont="1" applyBorder="1" applyAlignment="1" applyProtection="1">
      <alignment horizontal="right" vertical="center"/>
    </xf>
    <xf numFmtId="177" fontId="5" fillId="0" borderId="4" xfId="4" applyNumberFormat="1" applyFont="1" applyBorder="1" applyAlignment="1" applyProtection="1">
      <alignment horizontal="right" vertical="center"/>
    </xf>
    <xf numFmtId="177" fontId="5" fillId="0" borderId="3" xfId="4" applyNumberFormat="1" applyFont="1" applyBorder="1" applyAlignment="1" applyProtection="1">
      <alignment horizontal="right" vertical="center"/>
    </xf>
    <xf numFmtId="0" fontId="3" fillId="0" borderId="14" xfId="26" applyFont="1" applyBorder="1" applyAlignment="1">
      <alignment horizontal="center" vertical="top"/>
    </xf>
    <xf numFmtId="0" fontId="3" fillId="0" borderId="3" xfId="26" applyFont="1" applyBorder="1" applyAlignment="1">
      <alignment horizontal="center" vertical="center"/>
    </xf>
    <xf numFmtId="0" fontId="5" fillId="0" borderId="1" xfId="7" applyFont="1" applyBorder="1" applyAlignment="1">
      <alignment horizontal="center" vertical="center"/>
    </xf>
    <xf numFmtId="0" fontId="51" fillId="0" borderId="17" xfId="2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 textRotation="255"/>
    </xf>
    <xf numFmtId="49" fontId="5" fillId="0" borderId="14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19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/>
    </xf>
    <xf numFmtId="0" fontId="3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distributed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right" vertical="center"/>
    </xf>
    <xf numFmtId="0" fontId="5" fillId="0" borderId="2" xfId="0" applyFont="1" applyBorder="1" applyAlignment="1">
      <alignment horizontal="center"/>
    </xf>
    <xf numFmtId="177" fontId="5" fillId="0" borderId="4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7" fontId="6" fillId="0" borderId="3" xfId="0" applyNumberFormat="1" applyFont="1" applyBorder="1" applyAlignment="1">
      <alignment horizontal="center" vertical="center"/>
    </xf>
    <xf numFmtId="177" fontId="5" fillId="0" borderId="5" xfId="0" applyNumberFormat="1" applyFont="1" applyBorder="1" applyAlignment="1">
      <alignment horizontal="center" vertical="center"/>
    </xf>
    <xf numFmtId="177" fontId="5" fillId="0" borderId="8" xfId="0" applyNumberFormat="1" applyFont="1" applyBorder="1" applyAlignment="1">
      <alignment horizontal="center" vertical="center"/>
    </xf>
    <xf numFmtId="177" fontId="5" fillId="0" borderId="14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177" fontId="6" fillId="0" borderId="7" xfId="0" applyNumberFormat="1" applyFont="1" applyBorder="1" applyAlignment="1">
      <alignment horizontal="center" vertical="center"/>
    </xf>
    <xf numFmtId="0" fontId="5" fillId="0" borderId="2" xfId="6" applyFont="1" applyBorder="1" applyAlignment="1">
      <alignment horizontal="center" vertical="center" wrapText="1"/>
    </xf>
    <xf numFmtId="0" fontId="5" fillId="0" borderId="2" xfId="21" applyFont="1" applyBorder="1" applyAlignment="1">
      <alignment horizontal="center" vertical="center"/>
    </xf>
    <xf numFmtId="0" fontId="5" fillId="0" borderId="9" xfId="21" applyFont="1" applyBorder="1" applyAlignment="1">
      <alignment horizontal="center" vertical="center"/>
    </xf>
    <xf numFmtId="0" fontId="5" fillId="0" borderId="2" xfId="21" applyFont="1" applyBorder="1" applyAlignment="1">
      <alignment horizontal="center" vertical="center" wrapText="1"/>
    </xf>
    <xf numFmtId="0" fontId="5" fillId="0" borderId="2" xfId="24" applyFont="1" applyBorder="1" applyAlignment="1">
      <alignment horizontal="center" vertical="center"/>
    </xf>
    <xf numFmtId="0" fontId="3" fillId="0" borderId="14" xfId="21" applyFont="1" applyBorder="1" applyAlignment="1">
      <alignment horizontal="center" vertical="center"/>
    </xf>
    <xf numFmtId="0" fontId="3" fillId="0" borderId="4" xfId="21" applyFont="1" applyBorder="1" applyAlignment="1">
      <alignment horizontal="center" vertical="center"/>
    </xf>
    <xf numFmtId="177" fontId="5" fillId="0" borderId="4" xfId="2" applyNumberFormat="1" applyFont="1" applyBorder="1" applyAlignment="1" applyProtection="1">
      <alignment vertical="center" shrinkToFit="1"/>
    </xf>
    <xf numFmtId="177" fontId="6" fillId="0" borderId="4" xfId="2" applyNumberFormat="1" applyFont="1" applyBorder="1" applyAlignment="1" applyProtection="1">
      <alignment vertical="center" shrinkToFit="1"/>
    </xf>
    <xf numFmtId="0" fontId="5" fillId="0" borderId="1" xfId="21" applyFont="1" applyBorder="1" applyAlignment="1">
      <alignment horizontal="center" vertical="center"/>
    </xf>
    <xf numFmtId="0" fontId="6" fillId="0" borderId="2" xfId="21" applyFont="1" applyBorder="1" applyAlignment="1">
      <alignment horizontal="center" vertical="center"/>
    </xf>
    <xf numFmtId="177" fontId="5" fillId="0" borderId="4" xfId="2" applyNumberFormat="1" applyFont="1" applyBorder="1" applyAlignment="1" applyProtection="1">
      <alignment horizontal="center" vertical="center" shrinkToFit="1"/>
    </xf>
    <xf numFmtId="177" fontId="5" fillId="0" borderId="4" xfId="2" applyNumberFormat="1" applyFont="1" applyBorder="1" applyAlignment="1" applyProtection="1">
      <alignment horizontal="right" vertical="center" shrinkToFit="1"/>
    </xf>
    <xf numFmtId="177" fontId="6" fillId="0" borderId="4" xfId="2" applyNumberFormat="1" applyFont="1" applyBorder="1" applyAlignment="1" applyProtection="1">
      <alignment horizontal="right" vertical="center" shrinkToFit="1"/>
    </xf>
    <xf numFmtId="0" fontId="3" fillId="0" borderId="3" xfId="21" applyFont="1" applyBorder="1" applyAlignment="1">
      <alignment horizontal="distributed" vertical="center"/>
    </xf>
    <xf numFmtId="0" fontId="3" fillId="0" borderId="4" xfId="21" applyFont="1" applyBorder="1" applyAlignment="1">
      <alignment horizontal="distributed" vertical="center"/>
    </xf>
    <xf numFmtId="0" fontId="3" fillId="0" borderId="14" xfId="21" applyFont="1" applyBorder="1" applyAlignment="1">
      <alignment horizontal="distributed" vertical="center"/>
    </xf>
    <xf numFmtId="176" fontId="51" fillId="0" borderId="2" xfId="2" applyFont="1" applyBorder="1" applyAlignment="1" applyProtection="1">
      <alignment horizontal="center" vertical="center"/>
    </xf>
    <xf numFmtId="176" fontId="37" fillId="0" borderId="9" xfId="2" applyFont="1" applyBorder="1" applyAlignment="1" applyProtection="1">
      <alignment horizontal="center" vertical="center"/>
    </xf>
    <xf numFmtId="0" fontId="48" fillId="0" borderId="3" xfId="22" applyFont="1" applyBorder="1"/>
    <xf numFmtId="0" fontId="48" fillId="0" borderId="4" xfId="22" applyFont="1" applyBorder="1" applyAlignment="1">
      <alignment horizontal="distributed" vertical="distributed" textRotation="255" wrapText="1"/>
    </xf>
    <xf numFmtId="0" fontId="3" fillId="0" borderId="1" xfId="22" applyFont="1" applyBorder="1" applyAlignment="1">
      <alignment horizontal="center" vertical="center" wrapText="1"/>
    </xf>
    <xf numFmtId="0" fontId="3" fillId="0" borderId="13" xfId="22" applyFont="1" applyBorder="1" applyAlignment="1">
      <alignment horizontal="center" vertical="center" wrapText="1"/>
    </xf>
    <xf numFmtId="0" fontId="3" fillId="0" borderId="9" xfId="22" applyFont="1" applyBorder="1" applyAlignment="1">
      <alignment horizontal="center" vertical="center" wrapText="1"/>
    </xf>
    <xf numFmtId="0" fontId="3" fillId="0" borderId="2" xfId="22" applyFont="1" applyBorder="1" applyAlignment="1">
      <alignment horizontal="center" vertical="center" wrapText="1"/>
    </xf>
    <xf numFmtId="0" fontId="51" fillId="0" borderId="1" xfId="6" applyFont="1" applyBorder="1" applyAlignment="1">
      <alignment horizontal="center" vertical="center"/>
    </xf>
    <xf numFmtId="0" fontId="48" fillId="0" borderId="2" xfId="6" applyFont="1" applyBorder="1" applyAlignment="1">
      <alignment horizontal="center" vertical="center" wrapText="1"/>
    </xf>
    <xf numFmtId="0" fontId="5" fillId="0" borderId="14" xfId="6" applyFont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/>
    </xf>
    <xf numFmtId="0" fontId="5" fillId="0" borderId="1" xfId="6" applyFont="1" applyBorder="1" applyAlignment="1">
      <alignment horizontal="center" vertical="center"/>
    </xf>
    <xf numFmtId="0" fontId="6" fillId="0" borderId="2" xfId="6" applyFont="1" applyBorder="1" applyAlignment="1">
      <alignment horizontal="center" vertical="center"/>
    </xf>
    <xf numFmtId="0" fontId="5" fillId="0" borderId="16" xfId="6" applyFont="1" applyBorder="1" applyAlignment="1">
      <alignment horizontal="center" vertical="center" wrapText="1"/>
    </xf>
    <xf numFmtId="0" fontId="5" fillId="0" borderId="16" xfId="6" applyFont="1" applyBorder="1" applyAlignment="1">
      <alignment horizontal="center" vertical="distributed" textRotation="255" wrapText="1"/>
    </xf>
    <xf numFmtId="0" fontId="4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2" xfId="23" applyFont="1" applyBorder="1" applyAlignment="1">
      <alignment horizontal="center" vertical="center" wrapText="1"/>
    </xf>
    <xf numFmtId="0" fontId="5" fillId="0" borderId="2" xfId="23" applyFont="1" applyBorder="1" applyAlignment="1">
      <alignment horizontal="center" vertical="center"/>
    </xf>
    <xf numFmtId="0" fontId="38" fillId="0" borderId="0" xfId="23" applyFont="1" applyAlignment="1">
      <alignment horizontal="left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2" xfId="29" applyFont="1" applyBorder="1" applyAlignment="1">
      <alignment horizontal="center" vertical="center"/>
    </xf>
    <xf numFmtId="0" fontId="5" fillId="0" borderId="2" xfId="34" applyFont="1" applyBorder="1" applyAlignment="1">
      <alignment horizontal="center" vertical="center"/>
    </xf>
    <xf numFmtId="0" fontId="5" fillId="0" borderId="2" xfId="33" applyFont="1" applyBorder="1" applyAlignment="1">
      <alignment horizontal="center" vertical="center"/>
    </xf>
    <xf numFmtId="0" fontId="5" fillId="0" borderId="2" xfId="31" applyFont="1" applyBorder="1" applyAlignment="1">
      <alignment horizontal="center" vertical="center"/>
    </xf>
    <xf numFmtId="0" fontId="5" fillId="0" borderId="2" xfId="30" applyFont="1" applyBorder="1" applyAlignment="1">
      <alignment horizontal="center" vertical="center"/>
    </xf>
    <xf numFmtId="0" fontId="3" fillId="0" borderId="17" xfId="28" applyFont="1" applyBorder="1" applyAlignment="1">
      <alignment horizontal="center" vertical="distributed" textRotation="255" wrapText="1" indent="1"/>
    </xf>
    <xf numFmtId="0" fontId="3" fillId="0" borderId="4" xfId="28" applyFont="1" applyBorder="1" applyAlignment="1">
      <alignment horizontal="center" vertical="distributed" textRotation="255" wrapText="1" indent="1"/>
    </xf>
    <xf numFmtId="0" fontId="3" fillId="0" borderId="3" xfId="28" applyFont="1" applyBorder="1" applyAlignment="1">
      <alignment horizontal="center" vertical="distributed" textRotation="255" wrapText="1" indent="1"/>
    </xf>
    <xf numFmtId="0" fontId="3" fillId="0" borderId="2" xfId="28" applyFont="1" applyBorder="1" applyAlignment="1">
      <alignment horizontal="center" vertical="center"/>
    </xf>
    <xf numFmtId="0" fontId="4" fillId="0" borderId="17" xfId="28" applyFont="1" applyBorder="1" applyAlignment="1">
      <alignment horizontal="right" vertical="center"/>
    </xf>
    <xf numFmtId="0" fontId="3" fillId="0" borderId="17" xfId="28" applyFont="1" applyBorder="1" applyAlignment="1">
      <alignment horizontal="center" vertical="center" textRotation="255"/>
    </xf>
    <xf numFmtId="0" fontId="3" fillId="0" borderId="1" xfId="28" applyFont="1" applyBorder="1" applyAlignment="1">
      <alignment horizontal="center" vertical="center"/>
    </xf>
    <xf numFmtId="0" fontId="5" fillId="0" borderId="2" xfId="25" applyFont="1" applyBorder="1" applyAlignment="1">
      <alignment horizontal="center" vertical="center"/>
    </xf>
    <xf numFmtId="0" fontId="5" fillId="0" borderId="2" xfId="25" applyFont="1" applyBorder="1" applyAlignment="1">
      <alignment horizontal="center" vertical="center" wrapText="1"/>
    </xf>
    <xf numFmtId="0" fontId="5" fillId="0" borderId="17" xfId="25" applyFont="1" applyBorder="1" applyAlignment="1">
      <alignment horizontal="center" vertical="center"/>
    </xf>
    <xf numFmtId="0" fontId="5" fillId="0" borderId="3" xfId="25" applyFont="1" applyBorder="1" applyAlignment="1">
      <alignment horizontal="center" vertical="center"/>
    </xf>
    <xf numFmtId="192" fontId="5" fillId="0" borderId="2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3" fillId="0" borderId="2" xfId="26" applyFont="1" applyBorder="1" applyAlignment="1">
      <alignment horizontal="center" vertical="center"/>
    </xf>
    <xf numFmtId="0" fontId="3" fillId="0" borderId="3" xfId="26" applyFont="1" applyBorder="1"/>
    <xf numFmtId="0" fontId="3" fillId="0" borderId="16" xfId="26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 vertical="top" textRotation="255" wrapText="1"/>
    </xf>
    <xf numFmtId="0" fontId="3" fillId="0" borderId="4" xfId="0" applyFont="1" applyBorder="1" applyAlignment="1">
      <alignment horizontal="center" vertical="top" textRotation="255" wrapText="1"/>
    </xf>
    <xf numFmtId="192" fontId="5" fillId="0" borderId="17" xfId="0" applyNumberFormat="1" applyFont="1" applyBorder="1" applyAlignment="1">
      <alignment horizontal="center" vertical="center" wrapText="1"/>
    </xf>
    <xf numFmtId="192" fontId="5" fillId="0" borderId="2" xfId="0" applyNumberFormat="1" applyFont="1" applyBorder="1" applyAlignment="1">
      <alignment horizontal="center" vertical="center" wrapText="1"/>
    </xf>
    <xf numFmtId="0" fontId="5" fillId="0" borderId="9" xfId="11" applyFont="1" applyBorder="1" applyAlignment="1">
      <alignment horizontal="center" vertical="center"/>
    </xf>
    <xf numFmtId="0" fontId="3" fillId="0" borderId="1" xfId="11" applyFont="1" applyBorder="1" applyAlignment="1">
      <alignment horizontal="center" vertical="center"/>
    </xf>
    <xf numFmtId="0" fontId="3" fillId="0" borderId="2" xfId="11" applyFont="1" applyBorder="1" applyAlignment="1">
      <alignment horizontal="center" vertical="center"/>
    </xf>
    <xf numFmtId="0" fontId="5" fillId="0" borderId="1" xfId="11" applyFont="1" applyBorder="1" applyAlignment="1">
      <alignment horizontal="center" vertical="center"/>
    </xf>
    <xf numFmtId="0" fontId="5" fillId="0" borderId="2" xfId="11" applyFont="1" applyBorder="1" applyAlignment="1">
      <alignment horizontal="center" vertical="center"/>
    </xf>
    <xf numFmtId="0" fontId="5" fillId="0" borderId="16" xfId="11" applyFont="1" applyBorder="1" applyAlignment="1">
      <alignment horizontal="center" vertical="center" wrapText="1"/>
    </xf>
    <xf numFmtId="0" fontId="5" fillId="0" borderId="16" xfId="11" applyFont="1" applyBorder="1" applyAlignment="1">
      <alignment horizontal="center" vertical="center"/>
    </xf>
    <xf numFmtId="0" fontId="5" fillId="0" borderId="2" xfId="13" applyFont="1" applyBorder="1" applyAlignment="1">
      <alignment horizontal="center" vertical="center"/>
    </xf>
    <xf numFmtId="0" fontId="5" fillId="0" borderId="2" xfId="14" applyFont="1" applyBorder="1" applyAlignment="1">
      <alignment horizontal="center" vertical="center"/>
    </xf>
    <xf numFmtId="0" fontId="5" fillId="0" borderId="2" xfId="14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16" applyFont="1" applyBorder="1" applyAlignment="1">
      <alignment horizontal="center" vertical="center"/>
    </xf>
    <xf numFmtId="0" fontId="5" fillId="0" borderId="1" xfId="16" applyFont="1" applyBorder="1" applyAlignment="1">
      <alignment horizontal="center" vertical="center"/>
    </xf>
    <xf numFmtId="0" fontId="5" fillId="0" borderId="17" xfId="16" applyFont="1" applyBorder="1" applyAlignment="1">
      <alignment horizontal="center" vertical="center"/>
    </xf>
    <xf numFmtId="0" fontId="5" fillId="0" borderId="4" xfId="16" applyFont="1" applyBorder="1" applyAlignment="1">
      <alignment horizontal="center" vertical="center"/>
    </xf>
    <xf numFmtId="0" fontId="5" fillId="0" borderId="3" xfId="16" applyFont="1" applyBorder="1" applyAlignment="1">
      <alignment horizontal="center" vertical="center"/>
    </xf>
    <xf numFmtId="0" fontId="3" fillId="0" borderId="2" xfId="16" applyFont="1" applyBorder="1" applyAlignment="1">
      <alignment horizontal="distributed" vertical="center" wrapText="1"/>
    </xf>
    <xf numFmtId="0" fontId="5" fillId="0" borderId="2" xfId="16" applyFont="1" applyBorder="1" applyAlignment="1">
      <alignment horizontal="center" vertical="center" wrapText="1"/>
    </xf>
    <xf numFmtId="0" fontId="5" fillId="0" borderId="2" xfId="16" applyFont="1" applyBorder="1" applyAlignment="1">
      <alignment horizontal="distributed" vertical="center" wrapText="1"/>
    </xf>
  </cellXfs>
  <cellStyles count="35">
    <cellStyle name="Excel Built-in Comma [0]" xfId="8" xr:uid="{33D216A7-9BC0-4AF6-A17D-3054760696D9}"/>
    <cellStyle name="パーセント 2" xfId="1" xr:uid="{00000000-0005-0000-0000-000006000000}"/>
    <cellStyle name="パーセント 3" xfId="9" xr:uid="{C6A90F34-51D3-45BC-B070-B9389682EED8}"/>
    <cellStyle name="桁区切り" xfId="10" builtinId="6"/>
    <cellStyle name="桁区切り 2" xfId="2" xr:uid="{00000000-0005-0000-0000-000007000000}"/>
    <cellStyle name="桁区切り 2 2" xfId="3" xr:uid="{00000000-0005-0000-0000-000008000000}"/>
    <cellStyle name="桁区切り 3" xfId="4" xr:uid="{00000000-0005-0000-0000-000009000000}"/>
    <cellStyle name="標準" xfId="0" builtinId="0"/>
    <cellStyle name="標準 2" xfId="6" xr:uid="{9C360963-2E03-4002-9CF7-AC51AAA02549}"/>
    <cellStyle name="標準 3" xfId="7" xr:uid="{91E27804-4F16-4BBC-8C26-D75E09A461C9}"/>
    <cellStyle name="標準 4" xfId="5" xr:uid="{85238471-7572-4AD6-872D-7C298A1D755D}"/>
    <cellStyle name="標準 4 2" xfId="12" xr:uid="{08B73928-1D18-4E58-8FAE-951D5DD2E4B8}"/>
    <cellStyle name="標準_089" xfId="11" xr:uid="{49EF28BA-3122-4C18-B90D-308A02BA9F46}"/>
    <cellStyle name="標準_090" xfId="13" xr:uid="{4C9C965B-9E95-4D7C-ACA7-BB62400217AB}"/>
    <cellStyle name="標準_091" xfId="16" xr:uid="{050C765D-3099-45E1-95FF-0878B7ECF48B}"/>
    <cellStyle name="標準_22数字で見る足立【介護保険課】" xfId="21" xr:uid="{7938DE1C-F6AC-4568-A725-E4CB07B309D3}"/>
    <cellStyle name="標準_8-0111提出用(20年度）（参照）_8-0131（福祉）" xfId="18" xr:uid="{41F69958-C12B-4E59-804B-6E2852713123}"/>
    <cellStyle name="標準_8-0111提出用(20年度）（参照）_数字で見る足立原稿【中部福祉事務所】" xfId="19" xr:uid="{6EFDD13B-EC95-463E-9912-E6CFD52FA03E}"/>
    <cellStyle name="標準_8-25_8-0131（福祉）" xfId="22" xr:uid="{415BE0D5-D98A-4503-857D-C8FF31E3D072}"/>
    <cellStyle name="標準_8-27表(中部高齢)" xfId="23" xr:uid="{8FF34AFA-C637-4350-B7AD-98CFAC8AAB62}"/>
    <cellStyle name="標準_8-4561(2)" xfId="15" xr:uid="{33F38AAC-F1FD-42B8-B0D6-34D47B85DBFC}"/>
    <cellStyle name="標準_8-52" xfId="29" xr:uid="{9E8FE63E-2D52-4870-B6E4-91D92C5F677D}"/>
    <cellStyle name="標準_8-52_私立8-3338" xfId="34" xr:uid="{110E01C0-F798-43E0-9165-2400350D56D6}"/>
    <cellStyle name="標準_8-53" xfId="32" xr:uid="{E8846E18-CC41-4547-B080-C4756095686E}"/>
    <cellStyle name="標準_8-53_私立8-3338" xfId="33" xr:uid="{C17DE837-6310-4937-AFB3-D1EE37C64BA8}"/>
    <cellStyle name="標準_8-53の後②（新規）" xfId="30" xr:uid="{FF6F6327-49C9-460C-B3CC-476C0CE06EE2}"/>
    <cellStyle name="標準_8-53の後③（新規）" xfId="31" xr:uid="{0235C381-A8A4-4896-AFAD-61E7FB056095}"/>
    <cellStyle name="標準_8-67" xfId="14" xr:uid="{518D5294-1AF4-4622-8318-948BAF1A04C1}"/>
    <cellStyle name="標準_8-80" xfId="24" xr:uid="{A3B7DA0C-38FF-4D12-8427-D75F0FAC6B41}"/>
    <cellStyle name="標準_9-21" xfId="17" xr:uid="{2535CB4F-AE76-4A7D-AD7C-A9E74ECEB037}"/>
    <cellStyle name="標準_Sheet1" xfId="28" xr:uid="{362F9ADB-A911-4C51-B85A-6F4354E7450A}"/>
    <cellStyle name="標準_高齢サービス課8-2036" xfId="20" xr:uid="{0507B744-0957-414B-8873-05716F88710C}"/>
    <cellStyle name="標準_児童給付係分／23-8-3943(1)(1)_26コピー8-3944" xfId="26" xr:uid="{741D8310-2F1B-4B8E-B44B-30C107C0B876}"/>
    <cellStyle name="標準_児童給付係分／23-8-3943(1)(1)_8-4045（児童給付分）" xfId="25" xr:uid="{66ADB7E9-7EB9-4B62-9885-47843246B012}"/>
    <cellStyle name="標準_福祉部（レイアウト)(1)" xfId="27" xr:uid="{33879B84-F3B0-4361-A92E-F5D1067A32A3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externalLink" Target="externalLinks/externalLink1.xml"/><Relationship Id="rId84" Type="http://schemas.openxmlformats.org/officeDocument/2006/relationships/calcChain" Target="calcChain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externalLink" Target="externalLinks/externalLink7.xml"/><Relationship Id="rId79" Type="http://schemas.openxmlformats.org/officeDocument/2006/relationships/externalLink" Target="externalLinks/externalLink12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externalLink" Target="externalLinks/externalLink2.xml"/><Relationship Id="rId77" Type="http://schemas.openxmlformats.org/officeDocument/2006/relationships/externalLink" Target="externalLinks/externalLink1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5.xml"/><Relationship Id="rId80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externalLink" Target="externalLinks/externalLink3.xml"/><Relationship Id="rId75" Type="http://schemas.openxmlformats.org/officeDocument/2006/relationships/externalLink" Target="externalLinks/externalLink8.xml"/><Relationship Id="rId8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externalLink" Target="externalLinks/externalLink6.xml"/><Relationship Id="rId78" Type="http://schemas.openxmlformats.org/officeDocument/2006/relationships/externalLink" Target="externalLinks/externalLink11.xml"/><Relationship Id="rId8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9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</xdr:colOff>
      <xdr:row>1</xdr:row>
      <xdr:rowOff>23812</xdr:rowOff>
    </xdr:from>
    <xdr:to>
      <xdr:col>0</xdr:col>
      <xdr:colOff>1341360</xdr:colOff>
      <xdr:row>2</xdr:row>
      <xdr:rowOff>152639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E40D4DB-6CA4-440B-ABCE-B4D5A772F584}"/>
            </a:ext>
          </a:extLst>
        </xdr:cNvPr>
        <xdr:cNvSpPr/>
      </xdr:nvSpPr>
      <xdr:spPr>
        <a:xfrm>
          <a:off x="11906" y="728662"/>
          <a:ext cx="1329454" cy="300277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18719</xdr:rowOff>
    </xdr:from>
    <xdr:to>
      <xdr:col>2</xdr:col>
      <xdr:colOff>0</xdr:colOff>
      <xdr:row>4</xdr:row>
      <xdr:rowOff>4052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66EF7E5-BAD2-44AD-9ECE-2CE128FC89D1}"/>
            </a:ext>
          </a:extLst>
        </xdr:cNvPr>
        <xdr:cNvSpPr/>
      </xdr:nvSpPr>
      <xdr:spPr>
        <a:xfrm>
          <a:off x="9360" y="845570"/>
          <a:ext cx="2256374" cy="337961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18720</xdr:rowOff>
    </xdr:from>
    <xdr:to>
      <xdr:col>1</xdr:col>
      <xdr:colOff>2235</xdr:colOff>
      <xdr:row>4</xdr:row>
      <xdr:rowOff>9360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2323AB8-F597-42DA-92F1-B322EF3C33A6}"/>
            </a:ext>
          </a:extLst>
        </xdr:cNvPr>
        <xdr:cNvSpPr/>
      </xdr:nvSpPr>
      <xdr:spPr>
        <a:xfrm>
          <a:off x="9360" y="875970"/>
          <a:ext cx="678675" cy="33354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18720</xdr:rowOff>
    </xdr:from>
    <xdr:to>
      <xdr:col>1</xdr:col>
      <xdr:colOff>3675</xdr:colOff>
      <xdr:row>3</xdr:row>
      <xdr:rowOff>169395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9CA9283-A5BA-4CBF-83FB-36C40E6E2E80}"/>
            </a:ext>
          </a:extLst>
        </xdr:cNvPr>
        <xdr:cNvSpPr/>
      </xdr:nvSpPr>
      <xdr:spPr>
        <a:xfrm>
          <a:off x="0" y="875970"/>
          <a:ext cx="689475" cy="32212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2852</xdr:colOff>
      <xdr:row>2</xdr:row>
      <xdr:rowOff>11406</xdr:rowOff>
    </xdr:from>
    <xdr:to>
      <xdr:col>1</xdr:col>
      <xdr:colOff>8294</xdr:colOff>
      <xdr:row>3</xdr:row>
      <xdr:rowOff>191069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268A459-1AC0-4C5E-AB4A-956EEA766A01}"/>
            </a:ext>
          </a:extLst>
        </xdr:cNvPr>
        <xdr:cNvSpPr/>
      </xdr:nvSpPr>
      <xdr:spPr>
        <a:xfrm>
          <a:off x="2852" y="1009535"/>
          <a:ext cx="966497" cy="370733"/>
        </a:xfrm>
        <a:prstGeom prst="line">
          <a:avLst/>
        </a:prstGeom>
        <a:ln w="9398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/>
      </xdr:style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9360</xdr:rowOff>
    </xdr:from>
    <xdr:to>
      <xdr:col>1</xdr:col>
      <xdr:colOff>12675</xdr:colOff>
      <xdr:row>3</xdr:row>
      <xdr:rowOff>152280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ADD2667-43F8-4F1C-90B2-D1FBF330435A}"/>
            </a:ext>
          </a:extLst>
        </xdr:cNvPr>
        <xdr:cNvSpPr/>
      </xdr:nvSpPr>
      <xdr:spPr>
        <a:xfrm flipH="1" flipV="1">
          <a:off x="0" y="866610"/>
          <a:ext cx="698475" cy="31437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9360</xdr:rowOff>
    </xdr:from>
    <xdr:to>
      <xdr:col>1</xdr:col>
      <xdr:colOff>7168</xdr:colOff>
      <xdr:row>3</xdr:row>
      <xdr:rowOff>142920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7E30769-14AF-408F-B710-47B8BCBFCDB8}"/>
            </a:ext>
          </a:extLst>
        </xdr:cNvPr>
        <xdr:cNvSpPr/>
      </xdr:nvSpPr>
      <xdr:spPr>
        <a:xfrm>
          <a:off x="9360" y="866610"/>
          <a:ext cx="683608" cy="30501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0</xdr:rowOff>
    </xdr:from>
    <xdr:to>
      <xdr:col>1</xdr:col>
      <xdr:colOff>6435</xdr:colOff>
      <xdr:row>6</xdr:row>
      <xdr:rowOff>45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DC6305E-EAD0-4813-B905-3EBDDECE808A}"/>
            </a:ext>
          </a:extLst>
        </xdr:cNvPr>
        <xdr:cNvSpPr/>
      </xdr:nvSpPr>
      <xdr:spPr>
        <a:xfrm>
          <a:off x="9360" y="857250"/>
          <a:ext cx="682875" cy="68584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3" name="Freeform 1">
          <a:extLst>
            <a:ext uri="{FF2B5EF4-FFF2-40B4-BE49-F238E27FC236}">
              <a16:creationId xmlns:a16="http://schemas.microsoft.com/office/drawing/2014/main" id="{BDDF6B60-DFDA-4E9A-9E3F-AE0E1B21321D}"/>
            </a:ext>
          </a:extLst>
        </xdr:cNvPr>
        <xdr:cNvSpPr/>
      </xdr:nvSpPr>
      <xdr:spPr>
        <a:xfrm>
          <a:off x="0" y="2228850"/>
          <a:ext cx="0" cy="0"/>
        </a:xfrm>
        <a:custGeom>
          <a:avLst/>
          <a:gdLst/>
          <a:ahLst/>
          <a:cxnLst/>
          <a:rect l="0" t="0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solidFill>
            <a:srgbClr val="000000"/>
          </a:solidFill>
          <a:rou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9360</xdr:rowOff>
    </xdr:from>
    <xdr:to>
      <xdr:col>0</xdr:col>
      <xdr:colOff>576000</xdr:colOff>
      <xdr:row>5</xdr:row>
      <xdr:rowOff>152280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D471E47-0680-49FA-9185-2D0E0AAE328B}"/>
            </a:ext>
          </a:extLst>
        </xdr:cNvPr>
        <xdr:cNvSpPr/>
      </xdr:nvSpPr>
      <xdr:spPr>
        <a:xfrm>
          <a:off x="0" y="866610"/>
          <a:ext cx="576000" cy="65727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0</xdr:colOff>
      <xdr:row>11</xdr:row>
      <xdr:rowOff>0</xdr:rowOff>
    </xdr:to>
    <xdr:sp macro="" textlink="">
      <xdr:nvSpPr>
        <xdr:cNvPr id="3" name="Freeform 1">
          <a:extLst>
            <a:ext uri="{FF2B5EF4-FFF2-40B4-BE49-F238E27FC236}">
              <a16:creationId xmlns:a16="http://schemas.microsoft.com/office/drawing/2014/main" id="{6C538836-A62E-4CA5-A755-604F45332912}"/>
            </a:ext>
          </a:extLst>
        </xdr:cNvPr>
        <xdr:cNvSpPr/>
      </xdr:nvSpPr>
      <xdr:spPr>
        <a:xfrm>
          <a:off x="0" y="2400300"/>
          <a:ext cx="0" cy="0"/>
        </a:xfrm>
        <a:custGeom>
          <a:avLst/>
          <a:gdLst/>
          <a:ahLst/>
          <a:cxnLst/>
          <a:rect l="0" t="0" r="r" b="b"/>
          <a:pathLst>
            <a:path w="1" h="1">
              <a:moveTo>
                <a:pt x="0" y="0"/>
              </a:moveTo>
              <a:lnTo>
                <a:pt x="0" y="0"/>
              </a:lnTo>
            </a:path>
          </a:pathLst>
        </a:custGeom>
        <a:noFill/>
        <a:ln w="9360">
          <a:solidFill>
            <a:srgbClr val="000000"/>
          </a:solidFill>
          <a:rou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18720</xdr:rowOff>
    </xdr:from>
    <xdr:to>
      <xdr:col>0</xdr:col>
      <xdr:colOff>1017360</xdr:colOff>
      <xdr:row>4</xdr:row>
      <xdr:rowOff>152280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89E4FC3-9287-4DA7-B554-A381720C99F0}"/>
            </a:ext>
          </a:extLst>
        </xdr:cNvPr>
        <xdr:cNvSpPr/>
      </xdr:nvSpPr>
      <xdr:spPr>
        <a:xfrm>
          <a:off x="9360" y="885495"/>
          <a:ext cx="922275" cy="46693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9360</xdr:colOff>
      <xdr:row>9</xdr:row>
      <xdr:rowOff>18720</xdr:rowOff>
    </xdr:from>
    <xdr:to>
      <xdr:col>0</xdr:col>
      <xdr:colOff>1017360</xdr:colOff>
      <xdr:row>11</xdr:row>
      <xdr:rowOff>171360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B8FC07D-5CAA-47B0-A87F-FB07E00DFF62}"/>
            </a:ext>
          </a:extLst>
        </xdr:cNvPr>
        <xdr:cNvSpPr/>
      </xdr:nvSpPr>
      <xdr:spPr>
        <a:xfrm>
          <a:off x="9360" y="2218995"/>
          <a:ext cx="922275" cy="48601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</xdr:colOff>
      <xdr:row>2</xdr:row>
      <xdr:rowOff>21431</xdr:rowOff>
    </xdr:from>
    <xdr:to>
      <xdr:col>1</xdr:col>
      <xdr:colOff>4763</xdr:colOff>
      <xdr:row>4</xdr:row>
      <xdr:rowOff>4763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A085E6F-55EE-4C6D-A011-9A698757219D}"/>
            </a:ext>
          </a:extLst>
        </xdr:cNvPr>
        <xdr:cNvSpPr/>
      </xdr:nvSpPr>
      <xdr:spPr>
        <a:xfrm>
          <a:off x="11906" y="888206"/>
          <a:ext cx="1335882" cy="326232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18720</xdr:rowOff>
    </xdr:from>
    <xdr:to>
      <xdr:col>1</xdr:col>
      <xdr:colOff>18720</xdr:colOff>
      <xdr:row>3</xdr:row>
      <xdr:rowOff>190800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22FE0F7-9554-40E7-97D4-61400061DD95}"/>
            </a:ext>
          </a:extLst>
        </xdr:cNvPr>
        <xdr:cNvSpPr/>
      </xdr:nvSpPr>
      <xdr:spPr>
        <a:xfrm>
          <a:off x="9360" y="875970"/>
          <a:ext cx="695160" cy="32448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9360</xdr:rowOff>
    </xdr:from>
    <xdr:to>
      <xdr:col>0</xdr:col>
      <xdr:colOff>1296000</xdr:colOff>
      <xdr:row>4</xdr:row>
      <xdr:rowOff>300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05D13FC-5878-48BF-9594-1918454BCD38}"/>
            </a:ext>
          </a:extLst>
        </xdr:cNvPr>
        <xdr:cNvSpPr/>
      </xdr:nvSpPr>
      <xdr:spPr>
        <a:xfrm>
          <a:off x="0" y="866610"/>
          <a:ext cx="686400" cy="33384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18720</xdr:rowOff>
    </xdr:from>
    <xdr:to>
      <xdr:col>1</xdr:col>
      <xdr:colOff>18720</xdr:colOff>
      <xdr:row>3</xdr:row>
      <xdr:rowOff>190800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197D1B-1081-4C76-A8D2-C2DABC8AE7CF}"/>
            </a:ext>
          </a:extLst>
        </xdr:cNvPr>
        <xdr:cNvSpPr/>
      </xdr:nvSpPr>
      <xdr:spPr>
        <a:xfrm>
          <a:off x="9360" y="875970"/>
          <a:ext cx="695160" cy="32448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9359</xdr:rowOff>
    </xdr:from>
    <xdr:to>
      <xdr:col>1</xdr:col>
      <xdr:colOff>3593</xdr:colOff>
      <xdr:row>4</xdr:row>
      <xdr:rowOff>7188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1C3C12E-538B-4B4F-BB4D-1079DA94C094}"/>
            </a:ext>
          </a:extLst>
        </xdr:cNvPr>
        <xdr:cNvSpPr/>
      </xdr:nvSpPr>
      <xdr:spPr>
        <a:xfrm>
          <a:off x="0" y="879189"/>
          <a:ext cx="984848" cy="378829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9360</xdr:rowOff>
    </xdr:from>
    <xdr:to>
      <xdr:col>1</xdr:col>
      <xdr:colOff>8685</xdr:colOff>
      <xdr:row>3</xdr:row>
      <xdr:rowOff>190440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D7F3A8B-084C-4DC1-926F-E2867C09C0F7}"/>
            </a:ext>
          </a:extLst>
        </xdr:cNvPr>
        <xdr:cNvSpPr/>
      </xdr:nvSpPr>
      <xdr:spPr>
        <a:xfrm>
          <a:off x="9360" y="866610"/>
          <a:ext cx="685125" cy="33348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11916</xdr:rowOff>
    </xdr:from>
    <xdr:to>
      <xdr:col>0</xdr:col>
      <xdr:colOff>711360</xdr:colOff>
      <xdr:row>3</xdr:row>
      <xdr:rowOff>196556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68F5316-9967-436D-9A2C-7F234E5DD93D}"/>
            </a:ext>
          </a:extLst>
        </xdr:cNvPr>
        <xdr:cNvSpPr/>
      </xdr:nvSpPr>
      <xdr:spPr>
        <a:xfrm>
          <a:off x="9360" y="869166"/>
          <a:ext cx="673425" cy="32751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19049</xdr:rowOff>
    </xdr:from>
    <xdr:to>
      <xdr:col>1</xdr:col>
      <xdr:colOff>4763</xdr:colOff>
      <xdr:row>4</xdr:row>
      <xdr:rowOff>2380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1D6C4CF-C5ED-4422-A458-B648B4FF1141}"/>
            </a:ext>
          </a:extLst>
        </xdr:cNvPr>
        <xdr:cNvSpPr/>
      </xdr:nvSpPr>
      <xdr:spPr>
        <a:xfrm>
          <a:off x="9524" y="847724"/>
          <a:ext cx="2176464" cy="364331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360</xdr:colOff>
      <xdr:row>4</xdr:row>
      <xdr:rowOff>360</xdr:rowOff>
    </xdr:to>
    <xdr:sp macro="" textlink="">
      <xdr:nvSpPr>
        <xdr:cNvPr id="3" name="CustomShape 1" hidden="1">
          <a:extLst>
            <a:ext uri="{FF2B5EF4-FFF2-40B4-BE49-F238E27FC236}">
              <a16:creationId xmlns:a16="http://schemas.microsoft.com/office/drawing/2014/main" id="{8DD0DAC3-6AD6-4CDE-B317-3D487BD4780A}"/>
            </a:ext>
          </a:extLst>
        </xdr:cNvPr>
        <xdr:cNvSpPr/>
      </xdr:nvSpPr>
      <xdr:spPr>
        <a:xfrm>
          <a:off x="2743200" y="1200150"/>
          <a:ext cx="360" cy="3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7360" tIns="18360" rIns="0" bIns="0">
          <a:noAutofit/>
        </a:bodyPr>
        <a:lstStyle/>
        <a:p>
          <a:pPr>
            <a:lnSpc>
              <a:spcPct val="100000"/>
            </a:lnSpc>
          </a:pPr>
          <a:r>
            <a:rPr lang="en-US" sz="800" b="0" strike="noStrike" spc="-1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endParaRPr lang="en-US" sz="800" b="0" strike="noStrike" spc="-1">
            <a:latin typeface="Times New Roman"/>
          </a:endParaRPr>
        </a:p>
      </xdr:txBody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360</xdr:colOff>
      <xdr:row>4</xdr:row>
      <xdr:rowOff>360</xdr:rowOff>
    </xdr:to>
    <xdr:sp macro="" textlink="">
      <xdr:nvSpPr>
        <xdr:cNvPr id="4" name="CustomShape 1" hidden="1">
          <a:extLst>
            <a:ext uri="{FF2B5EF4-FFF2-40B4-BE49-F238E27FC236}">
              <a16:creationId xmlns:a16="http://schemas.microsoft.com/office/drawing/2014/main" id="{941F8243-5CFD-4CBC-8D49-034FDA95A22A}"/>
            </a:ext>
          </a:extLst>
        </xdr:cNvPr>
        <xdr:cNvSpPr/>
      </xdr:nvSpPr>
      <xdr:spPr>
        <a:xfrm>
          <a:off x="2743200" y="1200150"/>
          <a:ext cx="360" cy="3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7360" tIns="18360" rIns="0" bIns="0">
          <a:noAutofit/>
        </a:bodyPr>
        <a:lstStyle/>
        <a:p>
          <a:pPr>
            <a:lnSpc>
              <a:spcPct val="100000"/>
            </a:lnSpc>
          </a:pPr>
          <a:r>
            <a:rPr lang="en-US" sz="800" b="0" strike="noStrike" spc="-1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endParaRPr lang="en-US" sz="800" b="0" strike="noStrike" spc="-1">
            <a:latin typeface="Times New Roman"/>
          </a:endParaRPr>
        </a:p>
      </xdr:txBody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360</xdr:colOff>
      <xdr:row>4</xdr:row>
      <xdr:rowOff>360</xdr:rowOff>
    </xdr:to>
    <xdr:sp macro="" textlink="">
      <xdr:nvSpPr>
        <xdr:cNvPr id="5" name="CustomShape 1" hidden="1">
          <a:extLst>
            <a:ext uri="{FF2B5EF4-FFF2-40B4-BE49-F238E27FC236}">
              <a16:creationId xmlns:a16="http://schemas.microsoft.com/office/drawing/2014/main" id="{97F0CC05-073E-4124-B7AB-3EEF5CFD171D}"/>
            </a:ext>
          </a:extLst>
        </xdr:cNvPr>
        <xdr:cNvSpPr/>
      </xdr:nvSpPr>
      <xdr:spPr>
        <a:xfrm>
          <a:off x="2743200" y="1200150"/>
          <a:ext cx="360" cy="3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7360" tIns="18360" rIns="0" bIns="0">
          <a:noAutofit/>
        </a:bodyPr>
        <a:lstStyle/>
        <a:p>
          <a:pPr>
            <a:lnSpc>
              <a:spcPct val="100000"/>
            </a:lnSpc>
          </a:pPr>
          <a:r>
            <a:rPr lang="en-US" sz="800" b="0" strike="noStrike" spc="-1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endParaRPr lang="en-US" sz="800" b="0" strike="noStrike" spc="-1">
            <a:latin typeface="Times New Roman"/>
          </a:endParaRPr>
        </a:p>
      </xdr:txBody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360</xdr:colOff>
      <xdr:row>4</xdr:row>
      <xdr:rowOff>360</xdr:rowOff>
    </xdr:to>
    <xdr:sp macro="" textlink="">
      <xdr:nvSpPr>
        <xdr:cNvPr id="6" name="CustomShape 1" hidden="1">
          <a:extLst>
            <a:ext uri="{FF2B5EF4-FFF2-40B4-BE49-F238E27FC236}">
              <a16:creationId xmlns:a16="http://schemas.microsoft.com/office/drawing/2014/main" id="{1292C6CF-69AA-4372-B759-059254ED4A9D}"/>
            </a:ext>
          </a:extLst>
        </xdr:cNvPr>
        <xdr:cNvSpPr/>
      </xdr:nvSpPr>
      <xdr:spPr>
        <a:xfrm>
          <a:off x="2743200" y="1200150"/>
          <a:ext cx="360" cy="3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7360" tIns="18360" rIns="0" bIns="0">
          <a:noAutofit/>
        </a:bodyPr>
        <a:lstStyle/>
        <a:p>
          <a:pPr>
            <a:lnSpc>
              <a:spcPct val="100000"/>
            </a:lnSpc>
          </a:pPr>
          <a:r>
            <a:rPr lang="en-US" sz="800" b="0" strike="noStrike" spc="-1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endParaRPr lang="en-US" sz="800" b="0" strike="noStrike" spc="-1">
            <a:latin typeface="Times New Roman"/>
          </a:endParaRPr>
        </a:p>
      </xdr:txBody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360</xdr:colOff>
      <xdr:row>4</xdr:row>
      <xdr:rowOff>360</xdr:rowOff>
    </xdr:to>
    <xdr:sp macro="" textlink="">
      <xdr:nvSpPr>
        <xdr:cNvPr id="7" name="CustomShape 1" hidden="1">
          <a:extLst>
            <a:ext uri="{FF2B5EF4-FFF2-40B4-BE49-F238E27FC236}">
              <a16:creationId xmlns:a16="http://schemas.microsoft.com/office/drawing/2014/main" id="{B731B7D4-5396-4E40-8462-5D7FF382CF3D}"/>
            </a:ext>
          </a:extLst>
        </xdr:cNvPr>
        <xdr:cNvSpPr/>
      </xdr:nvSpPr>
      <xdr:spPr>
        <a:xfrm>
          <a:off x="2743200" y="1200150"/>
          <a:ext cx="360" cy="3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7360" tIns="18360" rIns="0" bIns="0">
          <a:noAutofit/>
        </a:bodyPr>
        <a:lstStyle/>
        <a:p>
          <a:pPr>
            <a:lnSpc>
              <a:spcPct val="100000"/>
            </a:lnSpc>
          </a:pPr>
          <a:r>
            <a:rPr lang="en-US" sz="800" b="0" strike="noStrike" spc="-1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endParaRPr lang="en-US" sz="800" b="0" strike="noStrike" spc="-1">
            <a:latin typeface="Times New Roman"/>
          </a:endParaRPr>
        </a:p>
      </xdr:txBody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360</xdr:colOff>
      <xdr:row>4</xdr:row>
      <xdr:rowOff>360</xdr:rowOff>
    </xdr:to>
    <xdr:sp macro="" textlink="">
      <xdr:nvSpPr>
        <xdr:cNvPr id="8" name="CustomShape 1" hidden="1">
          <a:extLst>
            <a:ext uri="{FF2B5EF4-FFF2-40B4-BE49-F238E27FC236}">
              <a16:creationId xmlns:a16="http://schemas.microsoft.com/office/drawing/2014/main" id="{F6614A49-26F9-473A-A3FF-15FC29EB2AE2}"/>
            </a:ext>
          </a:extLst>
        </xdr:cNvPr>
        <xdr:cNvSpPr/>
      </xdr:nvSpPr>
      <xdr:spPr>
        <a:xfrm>
          <a:off x="2743200" y="1200150"/>
          <a:ext cx="360" cy="3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7360" tIns="18360" rIns="0" bIns="0">
          <a:noAutofit/>
        </a:bodyPr>
        <a:lstStyle/>
        <a:p>
          <a:pPr>
            <a:lnSpc>
              <a:spcPct val="100000"/>
            </a:lnSpc>
          </a:pPr>
          <a:r>
            <a:rPr lang="en-US" sz="800" b="0" strike="noStrike" spc="-1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endParaRPr lang="en-US" sz="800" b="0" strike="noStrike" spc="-1">
            <a:latin typeface="Times New Roman"/>
          </a:endParaRPr>
        </a:p>
      </xdr:txBody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360</xdr:colOff>
      <xdr:row>4</xdr:row>
      <xdr:rowOff>360</xdr:rowOff>
    </xdr:to>
    <xdr:sp macro="" textlink="">
      <xdr:nvSpPr>
        <xdr:cNvPr id="9" name="CustomShape 1" hidden="1">
          <a:extLst>
            <a:ext uri="{FF2B5EF4-FFF2-40B4-BE49-F238E27FC236}">
              <a16:creationId xmlns:a16="http://schemas.microsoft.com/office/drawing/2014/main" id="{A55CA030-24E2-4B55-9429-A2AB01A79C53}"/>
            </a:ext>
          </a:extLst>
        </xdr:cNvPr>
        <xdr:cNvSpPr/>
      </xdr:nvSpPr>
      <xdr:spPr>
        <a:xfrm>
          <a:off x="2743200" y="1200150"/>
          <a:ext cx="360" cy="3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7360" tIns="18360" rIns="0" bIns="0">
          <a:noAutofit/>
        </a:bodyPr>
        <a:lstStyle/>
        <a:p>
          <a:pPr>
            <a:lnSpc>
              <a:spcPct val="100000"/>
            </a:lnSpc>
          </a:pPr>
          <a:r>
            <a:rPr lang="en-US" sz="800" b="0" strike="noStrike" spc="-1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endParaRPr lang="en-US" sz="800" b="0" strike="noStrike" spc="-1">
            <a:latin typeface="Times New Roman"/>
          </a:endParaRPr>
        </a:p>
      </xdr:txBody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360</xdr:colOff>
      <xdr:row>4</xdr:row>
      <xdr:rowOff>360</xdr:rowOff>
    </xdr:to>
    <xdr:sp macro="" textlink="">
      <xdr:nvSpPr>
        <xdr:cNvPr id="10" name="CustomShape 1" hidden="1">
          <a:extLst>
            <a:ext uri="{FF2B5EF4-FFF2-40B4-BE49-F238E27FC236}">
              <a16:creationId xmlns:a16="http://schemas.microsoft.com/office/drawing/2014/main" id="{CAE5F9AC-7B0D-4937-8122-EEFAF6893E03}"/>
            </a:ext>
          </a:extLst>
        </xdr:cNvPr>
        <xdr:cNvSpPr/>
      </xdr:nvSpPr>
      <xdr:spPr>
        <a:xfrm>
          <a:off x="2743200" y="1200150"/>
          <a:ext cx="360" cy="3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7360" tIns="18360" rIns="0" bIns="0">
          <a:noAutofit/>
        </a:bodyPr>
        <a:lstStyle/>
        <a:p>
          <a:pPr>
            <a:lnSpc>
              <a:spcPct val="100000"/>
            </a:lnSpc>
          </a:pPr>
          <a:r>
            <a:rPr lang="en-US" sz="800" b="0" strike="noStrike" spc="-1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endParaRPr lang="en-US" sz="800" b="0" strike="noStrike" spc="-1">
            <a:latin typeface="Times New Roman"/>
          </a:endParaRPr>
        </a:p>
      </xdr:txBody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360</xdr:colOff>
      <xdr:row>4</xdr:row>
      <xdr:rowOff>360</xdr:rowOff>
    </xdr:to>
    <xdr:sp macro="" textlink="">
      <xdr:nvSpPr>
        <xdr:cNvPr id="11" name="CustomShape 1" hidden="1">
          <a:extLst>
            <a:ext uri="{FF2B5EF4-FFF2-40B4-BE49-F238E27FC236}">
              <a16:creationId xmlns:a16="http://schemas.microsoft.com/office/drawing/2014/main" id="{3CB422E8-1D9C-48DB-A312-7441CC02FF32}"/>
            </a:ext>
          </a:extLst>
        </xdr:cNvPr>
        <xdr:cNvSpPr/>
      </xdr:nvSpPr>
      <xdr:spPr>
        <a:xfrm>
          <a:off x="3429000" y="1200150"/>
          <a:ext cx="360" cy="3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7360" tIns="18360" rIns="0" bIns="0">
          <a:noAutofit/>
        </a:bodyPr>
        <a:lstStyle/>
        <a:p>
          <a:pPr>
            <a:lnSpc>
              <a:spcPct val="100000"/>
            </a:lnSpc>
          </a:pPr>
          <a:r>
            <a:rPr lang="en-US" sz="800" b="0" strike="noStrike" spc="-1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endParaRPr lang="en-US" sz="800" b="0" strike="noStrike" spc="-1">
            <a:latin typeface="Times New Roman"/>
          </a:endParaRPr>
        </a:p>
      </xdr:txBody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360</xdr:colOff>
      <xdr:row>4</xdr:row>
      <xdr:rowOff>360</xdr:rowOff>
    </xdr:to>
    <xdr:sp macro="" textlink="">
      <xdr:nvSpPr>
        <xdr:cNvPr id="12" name="CustomShape 1" hidden="1">
          <a:extLst>
            <a:ext uri="{FF2B5EF4-FFF2-40B4-BE49-F238E27FC236}">
              <a16:creationId xmlns:a16="http://schemas.microsoft.com/office/drawing/2014/main" id="{ADE15729-6315-461F-AC65-484F415A6734}"/>
            </a:ext>
          </a:extLst>
        </xdr:cNvPr>
        <xdr:cNvSpPr/>
      </xdr:nvSpPr>
      <xdr:spPr>
        <a:xfrm>
          <a:off x="3429000" y="1200150"/>
          <a:ext cx="360" cy="3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7360" tIns="18360" rIns="0" bIns="0">
          <a:noAutofit/>
        </a:bodyPr>
        <a:lstStyle/>
        <a:p>
          <a:pPr>
            <a:lnSpc>
              <a:spcPct val="100000"/>
            </a:lnSpc>
          </a:pPr>
          <a:r>
            <a:rPr lang="en-US" sz="800" b="0" strike="noStrike" spc="-1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endParaRPr lang="en-US" sz="800" b="0" strike="noStrike" spc="-1">
            <a:latin typeface="Times New Roman"/>
          </a:endParaRPr>
        </a:p>
      </xdr:txBody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360</xdr:colOff>
      <xdr:row>4</xdr:row>
      <xdr:rowOff>360</xdr:rowOff>
    </xdr:to>
    <xdr:sp macro="" textlink="">
      <xdr:nvSpPr>
        <xdr:cNvPr id="13" name="CustomShape 1" hidden="1">
          <a:extLst>
            <a:ext uri="{FF2B5EF4-FFF2-40B4-BE49-F238E27FC236}">
              <a16:creationId xmlns:a16="http://schemas.microsoft.com/office/drawing/2014/main" id="{ED62661A-5BA0-4B41-9D2D-F255ACF60EB5}"/>
            </a:ext>
          </a:extLst>
        </xdr:cNvPr>
        <xdr:cNvSpPr/>
      </xdr:nvSpPr>
      <xdr:spPr>
        <a:xfrm>
          <a:off x="3429000" y="1200150"/>
          <a:ext cx="360" cy="3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7360" tIns="18360" rIns="0" bIns="0">
          <a:noAutofit/>
        </a:bodyPr>
        <a:lstStyle/>
        <a:p>
          <a:pPr>
            <a:lnSpc>
              <a:spcPct val="100000"/>
            </a:lnSpc>
          </a:pPr>
          <a:r>
            <a:rPr lang="en-US" sz="800" b="0" strike="noStrike" spc="-1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endParaRPr lang="en-US" sz="800" b="0" strike="noStrike" spc="-1">
            <a:latin typeface="Times New Roman"/>
          </a:endParaRPr>
        </a:p>
      </xdr:txBody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360</xdr:colOff>
      <xdr:row>4</xdr:row>
      <xdr:rowOff>360</xdr:rowOff>
    </xdr:to>
    <xdr:sp macro="" textlink="">
      <xdr:nvSpPr>
        <xdr:cNvPr id="14" name="CustomShape 1" hidden="1">
          <a:extLst>
            <a:ext uri="{FF2B5EF4-FFF2-40B4-BE49-F238E27FC236}">
              <a16:creationId xmlns:a16="http://schemas.microsoft.com/office/drawing/2014/main" id="{462B1E62-C31D-450A-AFB5-0CA072F3A37C}"/>
            </a:ext>
          </a:extLst>
        </xdr:cNvPr>
        <xdr:cNvSpPr/>
      </xdr:nvSpPr>
      <xdr:spPr>
        <a:xfrm>
          <a:off x="3429000" y="1200150"/>
          <a:ext cx="360" cy="3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7360" tIns="18360" rIns="0" bIns="0">
          <a:noAutofit/>
        </a:bodyPr>
        <a:lstStyle/>
        <a:p>
          <a:pPr>
            <a:lnSpc>
              <a:spcPct val="100000"/>
            </a:lnSpc>
          </a:pPr>
          <a:r>
            <a:rPr lang="en-US" sz="800" b="0" strike="noStrike" spc="-1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endParaRPr lang="en-US" sz="800" b="0" strike="noStrike" spc="-1">
            <a:latin typeface="Times New Roman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7144</xdr:colOff>
      <xdr:row>2</xdr:row>
      <xdr:rowOff>16668</xdr:rowOff>
    </xdr:from>
    <xdr:to>
      <xdr:col>0</xdr:col>
      <xdr:colOff>1341360</xdr:colOff>
      <xdr:row>3</xdr:row>
      <xdr:rowOff>190439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12B2791-0404-4D65-9C90-A7089648E487}"/>
            </a:ext>
          </a:extLst>
        </xdr:cNvPr>
        <xdr:cNvSpPr/>
      </xdr:nvSpPr>
      <xdr:spPr>
        <a:xfrm>
          <a:off x="7144" y="845343"/>
          <a:ext cx="1334216" cy="364271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</xdr:colOff>
      <xdr:row>2</xdr:row>
      <xdr:rowOff>21430</xdr:rowOff>
    </xdr:from>
    <xdr:to>
      <xdr:col>1</xdr:col>
      <xdr:colOff>285</xdr:colOff>
      <xdr:row>3</xdr:row>
      <xdr:rowOff>209519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A870341-231B-4D8A-AEB2-3F54EFE7B57A}"/>
            </a:ext>
          </a:extLst>
        </xdr:cNvPr>
        <xdr:cNvSpPr/>
      </xdr:nvSpPr>
      <xdr:spPr>
        <a:xfrm>
          <a:off x="11906" y="850105"/>
          <a:ext cx="969454" cy="397639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18720</xdr:rowOff>
    </xdr:from>
    <xdr:to>
      <xdr:col>0</xdr:col>
      <xdr:colOff>729360</xdr:colOff>
      <xdr:row>4</xdr:row>
      <xdr:rowOff>165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EC77F7D-61D6-4277-ACDB-1980A6050A76}"/>
            </a:ext>
          </a:extLst>
        </xdr:cNvPr>
        <xdr:cNvSpPr/>
      </xdr:nvSpPr>
      <xdr:spPr>
        <a:xfrm>
          <a:off x="9360" y="875970"/>
          <a:ext cx="672375" cy="32434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9361</xdr:rowOff>
    </xdr:from>
    <xdr:to>
      <xdr:col>1</xdr:col>
      <xdr:colOff>9525</xdr:colOff>
      <xdr:row>4</xdr:row>
      <xdr:rowOff>2381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5014C40-37DC-4B3B-9B3F-B8BD5A4D4E96}"/>
            </a:ext>
          </a:extLst>
        </xdr:cNvPr>
        <xdr:cNvSpPr/>
      </xdr:nvSpPr>
      <xdr:spPr>
        <a:xfrm>
          <a:off x="0" y="838036"/>
          <a:ext cx="1352550" cy="41212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18720</xdr:rowOff>
    </xdr:from>
    <xdr:to>
      <xdr:col>1</xdr:col>
      <xdr:colOff>9360</xdr:colOff>
      <xdr:row>4</xdr:row>
      <xdr:rowOff>2745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F4A5717-6844-4061-8227-8FF3F85B0CD7}"/>
            </a:ext>
          </a:extLst>
        </xdr:cNvPr>
        <xdr:cNvSpPr/>
      </xdr:nvSpPr>
      <xdr:spPr>
        <a:xfrm>
          <a:off x="9360" y="875970"/>
          <a:ext cx="685800" cy="32692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9360</xdr:rowOff>
    </xdr:from>
    <xdr:to>
      <xdr:col>2</xdr:col>
      <xdr:colOff>3000</xdr:colOff>
      <xdr:row>3</xdr:row>
      <xdr:rowOff>245715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2F621BD-C58B-45C1-A151-4B0184A90E7A}"/>
            </a:ext>
          </a:extLst>
        </xdr:cNvPr>
        <xdr:cNvSpPr/>
      </xdr:nvSpPr>
      <xdr:spPr>
        <a:xfrm>
          <a:off x="0" y="695160"/>
          <a:ext cx="1374600" cy="33160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19050</xdr:rowOff>
    </xdr:from>
    <xdr:to>
      <xdr:col>2</xdr:col>
      <xdr:colOff>5148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9F85F92-B14F-4AA2-BFE9-F9C86442531F}"/>
            </a:ext>
          </a:extLst>
        </xdr:cNvPr>
        <xdr:cNvSpPr/>
      </xdr:nvSpPr>
      <xdr:spPr>
        <a:xfrm>
          <a:off x="9525" y="847725"/>
          <a:ext cx="2024448" cy="47625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</xdr:colOff>
      <xdr:row>2</xdr:row>
      <xdr:rowOff>21431</xdr:rowOff>
    </xdr:from>
    <xdr:to>
      <xdr:col>2</xdr:col>
      <xdr:colOff>719</xdr:colOff>
      <xdr:row>4</xdr:row>
      <xdr:rowOff>1935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633F819-A771-4542-B89B-6E09B8FAF844}"/>
            </a:ext>
          </a:extLst>
        </xdr:cNvPr>
        <xdr:cNvSpPr/>
      </xdr:nvSpPr>
      <xdr:spPr>
        <a:xfrm>
          <a:off x="11906" y="850106"/>
          <a:ext cx="2751063" cy="380554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37800</xdr:rowOff>
    </xdr:from>
    <xdr:to>
      <xdr:col>1</xdr:col>
      <xdr:colOff>6435</xdr:colOff>
      <xdr:row>7</xdr:row>
      <xdr:rowOff>90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65CC8E3-C7D4-4225-B073-9C5D184B6AAD}"/>
            </a:ext>
          </a:extLst>
        </xdr:cNvPr>
        <xdr:cNvSpPr/>
      </xdr:nvSpPr>
      <xdr:spPr>
        <a:xfrm>
          <a:off x="9360" y="895050"/>
          <a:ext cx="682875" cy="81954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9360</xdr:rowOff>
    </xdr:from>
    <xdr:to>
      <xdr:col>0</xdr:col>
      <xdr:colOff>1387800</xdr:colOff>
      <xdr:row>3</xdr:row>
      <xdr:rowOff>179280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1F214E1-D3C3-4856-BF81-0A33601DB882}"/>
            </a:ext>
          </a:extLst>
        </xdr:cNvPr>
        <xdr:cNvSpPr/>
      </xdr:nvSpPr>
      <xdr:spPr>
        <a:xfrm>
          <a:off x="9360" y="866610"/>
          <a:ext cx="673590" cy="33184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6480</xdr:colOff>
      <xdr:row>2</xdr:row>
      <xdr:rowOff>12960</xdr:rowOff>
    </xdr:from>
    <xdr:to>
      <xdr:col>4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89B044A-4C6E-448D-B7F3-EAD547252F2C}"/>
            </a:ext>
          </a:extLst>
        </xdr:cNvPr>
        <xdr:cNvSpPr/>
      </xdr:nvSpPr>
      <xdr:spPr>
        <a:xfrm>
          <a:off x="6480" y="841635"/>
          <a:ext cx="2203320" cy="329940"/>
        </a:xfrm>
        <a:prstGeom prst="line">
          <a:avLst/>
        </a:prstGeom>
        <a:ln w="9398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/>
      </xdr:style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28440</xdr:rowOff>
    </xdr:from>
    <xdr:to>
      <xdr:col>1</xdr:col>
      <xdr:colOff>9360</xdr:colOff>
      <xdr:row>3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F15E247-8ED6-4B05-9CB4-4D5B9364C794}"/>
            </a:ext>
          </a:extLst>
        </xdr:cNvPr>
        <xdr:cNvSpPr/>
      </xdr:nvSpPr>
      <xdr:spPr>
        <a:xfrm>
          <a:off x="0" y="885690"/>
          <a:ext cx="695160" cy="31446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19050</xdr:rowOff>
    </xdr:from>
    <xdr:to>
      <xdr:col>1</xdr:col>
      <xdr:colOff>8024</xdr:colOff>
      <xdr:row>3</xdr:row>
      <xdr:rowOff>209520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AD1BE34-377A-4858-A55B-4F2EEAC541F3}"/>
            </a:ext>
          </a:extLst>
        </xdr:cNvPr>
        <xdr:cNvSpPr/>
      </xdr:nvSpPr>
      <xdr:spPr>
        <a:xfrm>
          <a:off x="9524" y="847725"/>
          <a:ext cx="1322475" cy="40002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18720</xdr:rowOff>
    </xdr:from>
    <xdr:to>
      <xdr:col>1</xdr:col>
      <xdr:colOff>0</xdr:colOff>
      <xdr:row>4</xdr:row>
      <xdr:rowOff>3229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F34155F-CC13-4BF4-9E7C-C6805F396912}"/>
            </a:ext>
          </a:extLst>
        </xdr:cNvPr>
        <xdr:cNvSpPr/>
      </xdr:nvSpPr>
      <xdr:spPr>
        <a:xfrm>
          <a:off x="0" y="845296"/>
          <a:ext cx="1646695" cy="40425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9359</xdr:colOff>
      <xdr:row>2</xdr:row>
      <xdr:rowOff>18720</xdr:rowOff>
    </xdr:from>
    <xdr:to>
      <xdr:col>1</xdr:col>
      <xdr:colOff>4762</xdr:colOff>
      <xdr:row>3</xdr:row>
      <xdr:rowOff>197644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3CC8B6A-55A8-49EA-B9E4-1940087E9BF8}"/>
            </a:ext>
          </a:extLst>
        </xdr:cNvPr>
        <xdr:cNvSpPr/>
      </xdr:nvSpPr>
      <xdr:spPr>
        <a:xfrm>
          <a:off x="9359" y="885495"/>
          <a:ext cx="1671803" cy="378949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</xdr:colOff>
      <xdr:row>2</xdr:row>
      <xdr:rowOff>16669</xdr:rowOff>
    </xdr:from>
    <xdr:to>
      <xdr:col>1</xdr:col>
      <xdr:colOff>1568</xdr:colOff>
      <xdr:row>4</xdr:row>
      <xdr:rowOff>4773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11911CC-817B-465E-BFD7-C15D854BBDF4}"/>
            </a:ext>
          </a:extLst>
        </xdr:cNvPr>
        <xdr:cNvSpPr/>
      </xdr:nvSpPr>
      <xdr:spPr>
        <a:xfrm>
          <a:off x="11906" y="845344"/>
          <a:ext cx="770712" cy="388154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9360</xdr:rowOff>
    </xdr:from>
    <xdr:to>
      <xdr:col>0</xdr:col>
      <xdr:colOff>1656000</xdr:colOff>
      <xdr:row>4</xdr:row>
      <xdr:rowOff>1260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43B04A2-6DC2-4998-BA77-3FCA0CC0958C}"/>
            </a:ext>
          </a:extLst>
        </xdr:cNvPr>
        <xdr:cNvSpPr/>
      </xdr:nvSpPr>
      <xdr:spPr>
        <a:xfrm>
          <a:off x="0" y="866610"/>
          <a:ext cx="684450" cy="33480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18720</xdr:rowOff>
    </xdr:from>
    <xdr:to>
      <xdr:col>0</xdr:col>
      <xdr:colOff>693360</xdr:colOff>
      <xdr:row>4</xdr:row>
      <xdr:rowOff>300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D3ECBE7-8062-4FD9-9AE4-316ED368A99D}"/>
            </a:ext>
          </a:extLst>
        </xdr:cNvPr>
        <xdr:cNvSpPr/>
      </xdr:nvSpPr>
      <xdr:spPr>
        <a:xfrm>
          <a:off x="9360" y="875970"/>
          <a:ext cx="674475" cy="32448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ja-JP" altLang="en-US"/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9360</xdr:rowOff>
    </xdr:from>
    <xdr:to>
      <xdr:col>0</xdr:col>
      <xdr:colOff>756000</xdr:colOff>
      <xdr:row>4</xdr:row>
      <xdr:rowOff>300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2995C53-E9E8-4153-8DCE-34343865B33C}"/>
            </a:ext>
          </a:extLst>
        </xdr:cNvPr>
        <xdr:cNvSpPr/>
      </xdr:nvSpPr>
      <xdr:spPr>
        <a:xfrm>
          <a:off x="0" y="866610"/>
          <a:ext cx="689325" cy="33384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18720</xdr:rowOff>
    </xdr:from>
    <xdr:to>
      <xdr:col>0</xdr:col>
      <xdr:colOff>837360</xdr:colOff>
      <xdr:row>4</xdr:row>
      <xdr:rowOff>300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DB9A45B-2A6C-4A2C-B513-370EB4104753}"/>
            </a:ext>
          </a:extLst>
        </xdr:cNvPr>
        <xdr:cNvSpPr/>
      </xdr:nvSpPr>
      <xdr:spPr>
        <a:xfrm>
          <a:off x="9360" y="875970"/>
          <a:ext cx="666075" cy="32448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9360</xdr:rowOff>
    </xdr:from>
    <xdr:to>
      <xdr:col>0</xdr:col>
      <xdr:colOff>1152000</xdr:colOff>
      <xdr:row>4</xdr:row>
      <xdr:rowOff>300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B06F049-6B78-406D-BDE0-171463C26B5E}"/>
            </a:ext>
          </a:extLst>
        </xdr:cNvPr>
        <xdr:cNvSpPr/>
      </xdr:nvSpPr>
      <xdr:spPr>
        <a:xfrm>
          <a:off x="0" y="866610"/>
          <a:ext cx="675750" cy="33384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9360</xdr:rowOff>
    </xdr:from>
    <xdr:to>
      <xdr:col>0</xdr:col>
      <xdr:colOff>1161360</xdr:colOff>
      <xdr:row>4</xdr:row>
      <xdr:rowOff>300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BDECC14-1979-46CD-B764-96E341FFE221}"/>
            </a:ext>
          </a:extLst>
        </xdr:cNvPr>
        <xdr:cNvSpPr/>
      </xdr:nvSpPr>
      <xdr:spPr>
        <a:xfrm>
          <a:off x="9360" y="866610"/>
          <a:ext cx="666225" cy="33384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9360</xdr:colOff>
      <xdr:row>6</xdr:row>
      <xdr:rowOff>9360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2C9FBD6-E78A-426F-817F-4218E4BCF85C}"/>
            </a:ext>
          </a:extLst>
        </xdr:cNvPr>
        <xdr:cNvSpPr/>
      </xdr:nvSpPr>
      <xdr:spPr>
        <a:xfrm>
          <a:off x="0" y="857250"/>
          <a:ext cx="685635" cy="69516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9360</xdr:rowOff>
    </xdr:from>
    <xdr:to>
      <xdr:col>0</xdr:col>
      <xdr:colOff>1089360</xdr:colOff>
      <xdr:row>4</xdr:row>
      <xdr:rowOff>2655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B1E8F52-9986-499D-9B47-4D5F8D53D1FA}"/>
            </a:ext>
          </a:extLst>
        </xdr:cNvPr>
        <xdr:cNvSpPr/>
      </xdr:nvSpPr>
      <xdr:spPr>
        <a:xfrm>
          <a:off x="9360" y="866610"/>
          <a:ext cx="679950" cy="33619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9360</xdr:rowOff>
    </xdr:from>
    <xdr:to>
      <xdr:col>1</xdr:col>
      <xdr:colOff>0</xdr:colOff>
      <xdr:row>4</xdr:row>
      <xdr:rowOff>7620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8A34374-FAC5-4855-8F72-2E52CD278D04}"/>
            </a:ext>
          </a:extLst>
        </xdr:cNvPr>
        <xdr:cNvSpPr/>
      </xdr:nvSpPr>
      <xdr:spPr>
        <a:xfrm>
          <a:off x="0" y="866610"/>
          <a:ext cx="685800" cy="34116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9360</xdr:rowOff>
    </xdr:from>
    <xdr:to>
      <xdr:col>1</xdr:col>
      <xdr:colOff>0</xdr:colOff>
      <xdr:row>3</xdr:row>
      <xdr:rowOff>171360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31233915-1EC2-4395-9EDB-B3E141780BAE}"/>
            </a:ext>
          </a:extLst>
        </xdr:cNvPr>
        <xdr:cNvSpPr/>
      </xdr:nvSpPr>
      <xdr:spPr>
        <a:xfrm flipH="1" flipV="1">
          <a:off x="9360" y="523710"/>
          <a:ext cx="676440" cy="33345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9359</xdr:rowOff>
    </xdr:from>
    <xdr:to>
      <xdr:col>1</xdr:col>
      <xdr:colOff>0</xdr:colOff>
      <xdr:row>4</xdr:row>
      <xdr:rowOff>4762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5D927DD-C204-4A17-84EC-69CFC2BCA06C}"/>
            </a:ext>
          </a:extLst>
        </xdr:cNvPr>
        <xdr:cNvSpPr/>
      </xdr:nvSpPr>
      <xdr:spPr>
        <a:xfrm>
          <a:off x="0" y="838034"/>
          <a:ext cx="1323975" cy="395453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4</xdr:col>
      <xdr:colOff>809640</xdr:colOff>
      <xdr:row>6</xdr:row>
      <xdr:rowOff>142920</xdr:rowOff>
    </xdr:from>
    <xdr:to>
      <xdr:col>4</xdr:col>
      <xdr:colOff>993960</xdr:colOff>
      <xdr:row>8</xdr:row>
      <xdr:rowOff>14040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99589A6E-C563-441A-9282-747C0ED394D7}"/>
            </a:ext>
          </a:extLst>
        </xdr:cNvPr>
        <xdr:cNvSpPr/>
      </xdr:nvSpPr>
      <xdr:spPr>
        <a:xfrm>
          <a:off x="3429015" y="1685970"/>
          <a:ext cx="3345" cy="2140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4</xdr:col>
      <xdr:colOff>809640</xdr:colOff>
      <xdr:row>7</xdr:row>
      <xdr:rowOff>142920</xdr:rowOff>
    </xdr:from>
    <xdr:to>
      <xdr:col>4</xdr:col>
      <xdr:colOff>993960</xdr:colOff>
      <xdr:row>9</xdr:row>
      <xdr:rowOff>71280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DC543D1E-5407-4DDB-B0CD-379A64C43B20}"/>
            </a:ext>
          </a:extLst>
        </xdr:cNvPr>
        <xdr:cNvSpPr/>
      </xdr:nvSpPr>
      <xdr:spPr>
        <a:xfrm>
          <a:off x="3429015" y="1857420"/>
          <a:ext cx="3345" cy="2712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4</xdr:col>
      <xdr:colOff>809640</xdr:colOff>
      <xdr:row>6</xdr:row>
      <xdr:rowOff>142920</xdr:rowOff>
    </xdr:from>
    <xdr:to>
      <xdr:col>4</xdr:col>
      <xdr:colOff>993960</xdr:colOff>
      <xdr:row>8</xdr:row>
      <xdr:rowOff>14040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0B2E1FEB-FB08-4122-BAF6-42D5DDED87CA}"/>
            </a:ext>
          </a:extLst>
        </xdr:cNvPr>
        <xdr:cNvSpPr/>
      </xdr:nvSpPr>
      <xdr:spPr>
        <a:xfrm>
          <a:off x="3429015" y="1685970"/>
          <a:ext cx="3345" cy="2140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4</xdr:col>
      <xdr:colOff>809640</xdr:colOff>
      <xdr:row>6</xdr:row>
      <xdr:rowOff>142920</xdr:rowOff>
    </xdr:from>
    <xdr:to>
      <xdr:col>4</xdr:col>
      <xdr:colOff>993960</xdr:colOff>
      <xdr:row>8</xdr:row>
      <xdr:rowOff>14040</xdr:rowOff>
    </xdr:to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id="{0FA56E40-9237-441A-B79C-A6457D15DF12}"/>
            </a:ext>
          </a:extLst>
        </xdr:cNvPr>
        <xdr:cNvSpPr/>
      </xdr:nvSpPr>
      <xdr:spPr>
        <a:xfrm>
          <a:off x="3429015" y="1685970"/>
          <a:ext cx="3345" cy="2140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4</xdr:col>
      <xdr:colOff>809640</xdr:colOff>
      <xdr:row>6</xdr:row>
      <xdr:rowOff>142920</xdr:rowOff>
    </xdr:from>
    <xdr:to>
      <xdr:col>4</xdr:col>
      <xdr:colOff>993960</xdr:colOff>
      <xdr:row>8</xdr:row>
      <xdr:rowOff>14040</xdr:rowOff>
    </xdr:to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id="{FC862074-6A3A-48B7-B1CA-0C5DDBF5F9CE}"/>
            </a:ext>
          </a:extLst>
        </xdr:cNvPr>
        <xdr:cNvSpPr/>
      </xdr:nvSpPr>
      <xdr:spPr>
        <a:xfrm>
          <a:off x="3429015" y="1685970"/>
          <a:ext cx="3345" cy="2140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4</xdr:col>
      <xdr:colOff>809640</xdr:colOff>
      <xdr:row>6</xdr:row>
      <xdr:rowOff>142920</xdr:rowOff>
    </xdr:from>
    <xdr:to>
      <xdr:col>4</xdr:col>
      <xdr:colOff>993960</xdr:colOff>
      <xdr:row>8</xdr:row>
      <xdr:rowOff>14040</xdr:rowOff>
    </xdr:to>
    <xdr:sp macro="" textlink="">
      <xdr:nvSpPr>
        <xdr:cNvPr id="8" name="CustomShape 1">
          <a:extLst>
            <a:ext uri="{FF2B5EF4-FFF2-40B4-BE49-F238E27FC236}">
              <a16:creationId xmlns:a16="http://schemas.microsoft.com/office/drawing/2014/main" id="{A1FF5F94-7B82-4C68-8EC1-7436A770F647}"/>
            </a:ext>
          </a:extLst>
        </xdr:cNvPr>
        <xdr:cNvSpPr/>
      </xdr:nvSpPr>
      <xdr:spPr>
        <a:xfrm>
          <a:off x="3429015" y="1685970"/>
          <a:ext cx="3345" cy="2140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4</xdr:col>
      <xdr:colOff>809640</xdr:colOff>
      <xdr:row>6</xdr:row>
      <xdr:rowOff>142920</xdr:rowOff>
    </xdr:from>
    <xdr:to>
      <xdr:col>4</xdr:col>
      <xdr:colOff>993960</xdr:colOff>
      <xdr:row>8</xdr:row>
      <xdr:rowOff>14040</xdr:rowOff>
    </xdr:to>
    <xdr:sp macro="" textlink="">
      <xdr:nvSpPr>
        <xdr:cNvPr id="9" name="CustomShape 1">
          <a:extLst>
            <a:ext uri="{FF2B5EF4-FFF2-40B4-BE49-F238E27FC236}">
              <a16:creationId xmlns:a16="http://schemas.microsoft.com/office/drawing/2014/main" id="{7F26DF6C-8ACE-4988-B47C-8D14CBF899BB}"/>
            </a:ext>
          </a:extLst>
        </xdr:cNvPr>
        <xdr:cNvSpPr/>
      </xdr:nvSpPr>
      <xdr:spPr>
        <a:xfrm>
          <a:off x="3429015" y="1685970"/>
          <a:ext cx="3345" cy="2140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4</xdr:col>
      <xdr:colOff>809640</xdr:colOff>
      <xdr:row>6</xdr:row>
      <xdr:rowOff>142920</xdr:rowOff>
    </xdr:from>
    <xdr:to>
      <xdr:col>4</xdr:col>
      <xdr:colOff>993960</xdr:colOff>
      <xdr:row>8</xdr:row>
      <xdr:rowOff>14040</xdr:rowOff>
    </xdr:to>
    <xdr:sp macro="" textlink="">
      <xdr:nvSpPr>
        <xdr:cNvPr id="10" name="CustomShape 1">
          <a:extLst>
            <a:ext uri="{FF2B5EF4-FFF2-40B4-BE49-F238E27FC236}">
              <a16:creationId xmlns:a16="http://schemas.microsoft.com/office/drawing/2014/main" id="{8230071F-3EB6-46D0-88AE-628BB489726A}"/>
            </a:ext>
          </a:extLst>
        </xdr:cNvPr>
        <xdr:cNvSpPr/>
      </xdr:nvSpPr>
      <xdr:spPr>
        <a:xfrm>
          <a:off x="3429015" y="1685970"/>
          <a:ext cx="3345" cy="2140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4</xdr:col>
      <xdr:colOff>809640</xdr:colOff>
      <xdr:row>6</xdr:row>
      <xdr:rowOff>142920</xdr:rowOff>
    </xdr:from>
    <xdr:to>
      <xdr:col>4</xdr:col>
      <xdr:colOff>993960</xdr:colOff>
      <xdr:row>8</xdr:row>
      <xdr:rowOff>14040</xdr:rowOff>
    </xdr:to>
    <xdr:sp macro="" textlink="">
      <xdr:nvSpPr>
        <xdr:cNvPr id="11" name="CustomShape 1">
          <a:extLst>
            <a:ext uri="{FF2B5EF4-FFF2-40B4-BE49-F238E27FC236}">
              <a16:creationId xmlns:a16="http://schemas.microsoft.com/office/drawing/2014/main" id="{FFA6C5B6-2277-49BE-B1F7-CEC4366C5929}"/>
            </a:ext>
          </a:extLst>
        </xdr:cNvPr>
        <xdr:cNvSpPr/>
      </xdr:nvSpPr>
      <xdr:spPr>
        <a:xfrm>
          <a:off x="3429015" y="1685970"/>
          <a:ext cx="3345" cy="2140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4</xdr:col>
      <xdr:colOff>809640</xdr:colOff>
      <xdr:row>6</xdr:row>
      <xdr:rowOff>142920</xdr:rowOff>
    </xdr:from>
    <xdr:to>
      <xdr:col>4</xdr:col>
      <xdr:colOff>993960</xdr:colOff>
      <xdr:row>8</xdr:row>
      <xdr:rowOff>14040</xdr:rowOff>
    </xdr:to>
    <xdr:sp macro="" textlink="">
      <xdr:nvSpPr>
        <xdr:cNvPr id="12" name="CustomShape 1">
          <a:extLst>
            <a:ext uri="{FF2B5EF4-FFF2-40B4-BE49-F238E27FC236}">
              <a16:creationId xmlns:a16="http://schemas.microsoft.com/office/drawing/2014/main" id="{20895442-09CA-484C-B7DA-E6553EA5556D}"/>
            </a:ext>
          </a:extLst>
        </xdr:cNvPr>
        <xdr:cNvSpPr/>
      </xdr:nvSpPr>
      <xdr:spPr>
        <a:xfrm>
          <a:off x="3429015" y="1685970"/>
          <a:ext cx="3345" cy="2140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4</xdr:col>
      <xdr:colOff>809640</xdr:colOff>
      <xdr:row>6</xdr:row>
      <xdr:rowOff>142920</xdr:rowOff>
    </xdr:from>
    <xdr:to>
      <xdr:col>4</xdr:col>
      <xdr:colOff>993960</xdr:colOff>
      <xdr:row>8</xdr:row>
      <xdr:rowOff>14040</xdr:rowOff>
    </xdr:to>
    <xdr:sp macro="" textlink="">
      <xdr:nvSpPr>
        <xdr:cNvPr id="13" name="CustomShape 1">
          <a:extLst>
            <a:ext uri="{FF2B5EF4-FFF2-40B4-BE49-F238E27FC236}">
              <a16:creationId xmlns:a16="http://schemas.microsoft.com/office/drawing/2014/main" id="{8316A888-A101-4704-93F6-FDBD98EF50DB}"/>
            </a:ext>
          </a:extLst>
        </xdr:cNvPr>
        <xdr:cNvSpPr/>
      </xdr:nvSpPr>
      <xdr:spPr>
        <a:xfrm>
          <a:off x="3429015" y="1685970"/>
          <a:ext cx="3345" cy="2140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4</xdr:col>
      <xdr:colOff>809640</xdr:colOff>
      <xdr:row>6</xdr:row>
      <xdr:rowOff>142920</xdr:rowOff>
    </xdr:from>
    <xdr:to>
      <xdr:col>4</xdr:col>
      <xdr:colOff>993960</xdr:colOff>
      <xdr:row>8</xdr:row>
      <xdr:rowOff>14040</xdr:rowOff>
    </xdr:to>
    <xdr:sp macro="" textlink="">
      <xdr:nvSpPr>
        <xdr:cNvPr id="14" name="CustomShape 1">
          <a:extLst>
            <a:ext uri="{FF2B5EF4-FFF2-40B4-BE49-F238E27FC236}">
              <a16:creationId xmlns:a16="http://schemas.microsoft.com/office/drawing/2014/main" id="{5988B0E0-28CC-418C-9DF7-04245258F3BA}"/>
            </a:ext>
          </a:extLst>
        </xdr:cNvPr>
        <xdr:cNvSpPr/>
      </xdr:nvSpPr>
      <xdr:spPr>
        <a:xfrm>
          <a:off x="3429015" y="1685970"/>
          <a:ext cx="3345" cy="2140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18720</xdr:colOff>
      <xdr:row>2</xdr:row>
      <xdr:rowOff>18720</xdr:rowOff>
    </xdr:from>
    <xdr:to>
      <xdr:col>1</xdr:col>
      <xdr:colOff>9360</xdr:colOff>
      <xdr:row>4</xdr:row>
      <xdr:rowOff>141120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9DA4332-187F-4B3C-B453-256D9EBF1DAA}"/>
            </a:ext>
          </a:extLst>
        </xdr:cNvPr>
        <xdr:cNvSpPr/>
      </xdr:nvSpPr>
      <xdr:spPr>
        <a:xfrm>
          <a:off x="18720" y="533070"/>
          <a:ext cx="676440" cy="46530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7144</xdr:colOff>
      <xdr:row>2</xdr:row>
      <xdr:rowOff>19050</xdr:rowOff>
    </xdr:from>
    <xdr:to>
      <xdr:col>0</xdr:col>
      <xdr:colOff>540000</xdr:colOff>
      <xdr:row>6</xdr:row>
      <xdr:rowOff>104760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FE81B3B-7043-4662-993B-540EE575AD82}"/>
            </a:ext>
          </a:extLst>
        </xdr:cNvPr>
        <xdr:cNvSpPr/>
      </xdr:nvSpPr>
      <xdr:spPr>
        <a:xfrm>
          <a:off x="7144" y="847725"/>
          <a:ext cx="532856" cy="211453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18720</xdr:colOff>
      <xdr:row>2</xdr:row>
      <xdr:rowOff>28440</xdr:rowOff>
    </xdr:from>
    <xdr:to>
      <xdr:col>1</xdr:col>
      <xdr:colOff>1095</xdr:colOff>
      <xdr:row>3</xdr:row>
      <xdr:rowOff>398355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B495E15-8330-4FA4-9594-40A05E12ED50}"/>
            </a:ext>
          </a:extLst>
        </xdr:cNvPr>
        <xdr:cNvSpPr/>
      </xdr:nvSpPr>
      <xdr:spPr>
        <a:xfrm>
          <a:off x="18720" y="714240"/>
          <a:ext cx="668175" cy="31276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9360</xdr:rowOff>
    </xdr:from>
    <xdr:to>
      <xdr:col>1</xdr:col>
      <xdr:colOff>8348</xdr:colOff>
      <xdr:row>4</xdr:row>
      <xdr:rowOff>3892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7893F10-FC3D-442D-A604-246EC5BBF115}"/>
            </a:ext>
          </a:extLst>
        </xdr:cNvPr>
        <xdr:cNvSpPr/>
      </xdr:nvSpPr>
      <xdr:spPr>
        <a:xfrm>
          <a:off x="0" y="866610"/>
          <a:ext cx="694148" cy="337432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540000</xdr:colOff>
      <xdr:row>3</xdr:row>
      <xdr:rowOff>283875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A5B8A980-3243-4512-A31B-6E0F8D9C2BEC}"/>
            </a:ext>
          </a:extLst>
        </xdr:cNvPr>
        <xdr:cNvSpPr/>
      </xdr:nvSpPr>
      <xdr:spPr>
        <a:xfrm>
          <a:off x="0" y="685800"/>
          <a:ext cx="540000" cy="34102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3810</xdr:rowOff>
    </xdr:from>
    <xdr:to>
      <xdr:col>0</xdr:col>
      <xdr:colOff>810000</xdr:colOff>
      <xdr:row>4</xdr:row>
      <xdr:rowOff>164910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0048D21-48C7-4A5F-892F-F215F7392375}"/>
            </a:ext>
          </a:extLst>
        </xdr:cNvPr>
        <xdr:cNvSpPr/>
      </xdr:nvSpPr>
      <xdr:spPr>
        <a:xfrm>
          <a:off x="0" y="689610"/>
          <a:ext cx="686175" cy="50400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18720</xdr:rowOff>
    </xdr:from>
    <xdr:to>
      <xdr:col>1</xdr:col>
      <xdr:colOff>9360</xdr:colOff>
      <xdr:row>3</xdr:row>
      <xdr:rowOff>218880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A9C1254-986E-4BAE-9336-33623D6B47F0}"/>
            </a:ext>
          </a:extLst>
        </xdr:cNvPr>
        <xdr:cNvSpPr/>
      </xdr:nvSpPr>
      <xdr:spPr>
        <a:xfrm>
          <a:off x="9360" y="704520"/>
          <a:ext cx="685800" cy="32398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9360</xdr:colOff>
      <xdr:row>10</xdr:row>
      <xdr:rowOff>18720</xdr:rowOff>
    </xdr:from>
    <xdr:to>
      <xdr:col>1</xdr:col>
      <xdr:colOff>4763</xdr:colOff>
      <xdr:row>12</xdr:row>
      <xdr:rowOff>4763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4A1FB349-8154-485C-A414-1A6C6C9B215A}"/>
            </a:ext>
          </a:extLst>
        </xdr:cNvPr>
        <xdr:cNvSpPr/>
      </xdr:nvSpPr>
      <xdr:spPr>
        <a:xfrm>
          <a:off x="9360" y="2419020"/>
          <a:ext cx="919328" cy="424193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oneCellAnchor>
    <xdr:from>
      <xdr:col>1</xdr:col>
      <xdr:colOff>838200</xdr:colOff>
      <xdr:row>18</xdr:row>
      <xdr:rowOff>99060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76633C8-2C8A-42C5-9E7D-1D6D47EBDFEF}"/>
            </a:ext>
          </a:extLst>
        </xdr:cNvPr>
        <xdr:cNvSpPr txBox="1"/>
      </xdr:nvSpPr>
      <xdr:spPr>
        <a:xfrm>
          <a:off x="1371600" y="35280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2</xdr:row>
      <xdr:rowOff>26194</xdr:rowOff>
    </xdr:from>
    <xdr:to>
      <xdr:col>1</xdr:col>
      <xdr:colOff>9361</xdr:colOff>
      <xdr:row>3</xdr:row>
      <xdr:rowOff>209520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6B73FC5-C257-4368-B65C-54D0950ECDC6}"/>
            </a:ext>
          </a:extLst>
        </xdr:cNvPr>
        <xdr:cNvSpPr/>
      </xdr:nvSpPr>
      <xdr:spPr>
        <a:xfrm>
          <a:off x="9526" y="854869"/>
          <a:ext cx="1323810" cy="392876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6560</xdr:rowOff>
    </xdr:from>
    <xdr:to>
      <xdr:col>1</xdr:col>
      <xdr:colOff>9479</xdr:colOff>
      <xdr:row>5</xdr:row>
      <xdr:rowOff>892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19D5F4D-1493-43A3-8245-77E662552366}"/>
            </a:ext>
          </a:extLst>
        </xdr:cNvPr>
        <xdr:cNvSpPr/>
      </xdr:nvSpPr>
      <xdr:spPr>
        <a:xfrm>
          <a:off x="0" y="1035260"/>
          <a:ext cx="695279" cy="337232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11</xdr:row>
      <xdr:rowOff>9360</xdr:rowOff>
    </xdr:from>
    <xdr:to>
      <xdr:col>1</xdr:col>
      <xdr:colOff>9479</xdr:colOff>
      <xdr:row>12</xdr:row>
      <xdr:rowOff>226978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B6E99CBF-F4EB-4B6B-BC9E-C6823C0F7CBE}"/>
            </a:ext>
          </a:extLst>
        </xdr:cNvPr>
        <xdr:cNvSpPr/>
      </xdr:nvSpPr>
      <xdr:spPr>
        <a:xfrm>
          <a:off x="0" y="2409660"/>
          <a:ext cx="695279" cy="331918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18720</xdr:rowOff>
    </xdr:from>
    <xdr:to>
      <xdr:col>1</xdr:col>
      <xdr:colOff>7144</xdr:colOff>
      <xdr:row>4</xdr:row>
      <xdr:rowOff>1702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C2CCB02-E2DB-46A5-A9DF-8D2D0CA775DD}"/>
            </a:ext>
          </a:extLst>
        </xdr:cNvPr>
        <xdr:cNvSpPr/>
      </xdr:nvSpPr>
      <xdr:spPr>
        <a:xfrm>
          <a:off x="9360" y="704520"/>
          <a:ext cx="683584" cy="325882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9360</xdr:rowOff>
    </xdr:from>
    <xdr:to>
      <xdr:col>1</xdr:col>
      <xdr:colOff>4352</xdr:colOff>
      <xdr:row>3</xdr:row>
      <xdr:rowOff>169395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610E811-6C2B-4489-95CB-817F76EF167A}"/>
            </a:ext>
          </a:extLst>
        </xdr:cNvPr>
        <xdr:cNvSpPr/>
      </xdr:nvSpPr>
      <xdr:spPr>
        <a:xfrm>
          <a:off x="9360" y="695160"/>
          <a:ext cx="680792" cy="33148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9360</xdr:rowOff>
    </xdr:from>
    <xdr:to>
      <xdr:col>0</xdr:col>
      <xdr:colOff>1125360</xdr:colOff>
      <xdr:row>3</xdr:row>
      <xdr:rowOff>209520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F713F1E-CC18-44B0-84C2-C429DAA78349}"/>
            </a:ext>
          </a:extLst>
        </xdr:cNvPr>
        <xdr:cNvSpPr/>
      </xdr:nvSpPr>
      <xdr:spPr>
        <a:xfrm>
          <a:off x="9360" y="695160"/>
          <a:ext cx="677850" cy="33351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18720</xdr:rowOff>
    </xdr:from>
    <xdr:to>
      <xdr:col>1</xdr:col>
      <xdr:colOff>6435</xdr:colOff>
      <xdr:row>4</xdr:row>
      <xdr:rowOff>2775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3DCB93F-EF06-47EC-A519-E647A7C5DC02}"/>
            </a:ext>
          </a:extLst>
        </xdr:cNvPr>
        <xdr:cNvSpPr/>
      </xdr:nvSpPr>
      <xdr:spPr>
        <a:xfrm>
          <a:off x="9360" y="704520"/>
          <a:ext cx="682875" cy="32695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9360</xdr:rowOff>
    </xdr:from>
    <xdr:to>
      <xdr:col>1</xdr:col>
      <xdr:colOff>8685</xdr:colOff>
      <xdr:row>4</xdr:row>
      <xdr:rowOff>218880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A3110C6-BBAF-406B-81FF-0C98AF998728}"/>
            </a:ext>
          </a:extLst>
        </xdr:cNvPr>
        <xdr:cNvSpPr/>
      </xdr:nvSpPr>
      <xdr:spPr>
        <a:xfrm>
          <a:off x="9360" y="695160"/>
          <a:ext cx="685125" cy="50479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7144</xdr:colOff>
      <xdr:row>2</xdr:row>
      <xdr:rowOff>23812</xdr:rowOff>
    </xdr:from>
    <xdr:to>
      <xdr:col>1</xdr:col>
      <xdr:colOff>2380</xdr:colOff>
      <xdr:row>4</xdr:row>
      <xdr:rowOff>7143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D5DB47B-F542-448C-832F-651CC68CDEAC}"/>
            </a:ext>
          </a:extLst>
        </xdr:cNvPr>
        <xdr:cNvSpPr/>
      </xdr:nvSpPr>
      <xdr:spPr>
        <a:xfrm>
          <a:off x="7144" y="681037"/>
          <a:ext cx="1624011" cy="326231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7144</xdr:colOff>
      <xdr:row>2</xdr:row>
      <xdr:rowOff>21431</xdr:rowOff>
    </xdr:from>
    <xdr:to>
      <xdr:col>1</xdr:col>
      <xdr:colOff>2380</xdr:colOff>
      <xdr:row>4</xdr:row>
      <xdr:rowOff>180974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8212FF5-52BA-4955-B15F-19D722775BD5}"/>
            </a:ext>
          </a:extLst>
        </xdr:cNvPr>
        <xdr:cNvSpPr/>
      </xdr:nvSpPr>
      <xdr:spPr>
        <a:xfrm>
          <a:off x="7144" y="697706"/>
          <a:ext cx="547686" cy="540543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9360</xdr:rowOff>
    </xdr:from>
    <xdr:to>
      <xdr:col>0</xdr:col>
      <xdr:colOff>1089360</xdr:colOff>
      <xdr:row>3</xdr:row>
      <xdr:rowOff>171360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7CBE3C9-39D4-45F8-97E9-41420AC4DC22}"/>
            </a:ext>
          </a:extLst>
        </xdr:cNvPr>
        <xdr:cNvSpPr/>
      </xdr:nvSpPr>
      <xdr:spPr>
        <a:xfrm>
          <a:off x="9360" y="695160"/>
          <a:ext cx="679950" cy="33345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13</xdr:row>
      <xdr:rowOff>95400</xdr:rowOff>
    </xdr:from>
    <xdr:to>
      <xdr:col>5</xdr:col>
      <xdr:colOff>75960</xdr:colOff>
      <xdr:row>14</xdr:row>
      <xdr:rowOff>133200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5FB9E9DC-C746-46E8-85E4-A433502FC7A7}"/>
            </a:ext>
          </a:extLst>
        </xdr:cNvPr>
        <xdr:cNvSpPr/>
      </xdr:nvSpPr>
      <xdr:spPr>
        <a:xfrm>
          <a:off x="3429000" y="2667150"/>
          <a:ext cx="75960" cy="20925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13</xdr:row>
      <xdr:rowOff>95400</xdr:rowOff>
    </xdr:from>
    <xdr:to>
      <xdr:col>5</xdr:col>
      <xdr:colOff>75960</xdr:colOff>
      <xdr:row>14</xdr:row>
      <xdr:rowOff>133200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23C5C929-A29E-4A9A-9F1B-576A4AEE04A2}"/>
            </a:ext>
          </a:extLst>
        </xdr:cNvPr>
        <xdr:cNvSpPr/>
      </xdr:nvSpPr>
      <xdr:spPr>
        <a:xfrm>
          <a:off x="3429000" y="2667150"/>
          <a:ext cx="75960" cy="20925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13</xdr:row>
      <xdr:rowOff>95400</xdr:rowOff>
    </xdr:from>
    <xdr:to>
      <xdr:col>5</xdr:col>
      <xdr:colOff>75960</xdr:colOff>
      <xdr:row>14</xdr:row>
      <xdr:rowOff>133200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3E6A27C4-CF6B-478B-ABE2-E33FDDDABE53}"/>
            </a:ext>
          </a:extLst>
        </xdr:cNvPr>
        <xdr:cNvSpPr/>
      </xdr:nvSpPr>
      <xdr:spPr>
        <a:xfrm>
          <a:off x="3429000" y="2667150"/>
          <a:ext cx="75960" cy="20925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13</xdr:row>
      <xdr:rowOff>95400</xdr:rowOff>
    </xdr:from>
    <xdr:to>
      <xdr:col>5</xdr:col>
      <xdr:colOff>75960</xdr:colOff>
      <xdr:row>14</xdr:row>
      <xdr:rowOff>133200</xdr:rowOff>
    </xdr:to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id="{AC8D0BFD-BCB9-40D9-A27A-1A45BB0BF9B2}"/>
            </a:ext>
          </a:extLst>
        </xdr:cNvPr>
        <xdr:cNvSpPr/>
      </xdr:nvSpPr>
      <xdr:spPr>
        <a:xfrm>
          <a:off x="3429000" y="2667150"/>
          <a:ext cx="75960" cy="20925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13</xdr:row>
      <xdr:rowOff>95400</xdr:rowOff>
    </xdr:from>
    <xdr:to>
      <xdr:col>5</xdr:col>
      <xdr:colOff>75960</xdr:colOff>
      <xdr:row>14</xdr:row>
      <xdr:rowOff>133200</xdr:rowOff>
    </xdr:to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id="{64F7C39D-FCF0-4E0C-B148-C63BE874D163}"/>
            </a:ext>
          </a:extLst>
        </xdr:cNvPr>
        <xdr:cNvSpPr/>
      </xdr:nvSpPr>
      <xdr:spPr>
        <a:xfrm>
          <a:off x="3429000" y="2667150"/>
          <a:ext cx="75960" cy="20925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13</xdr:row>
      <xdr:rowOff>95400</xdr:rowOff>
    </xdr:from>
    <xdr:to>
      <xdr:col>5</xdr:col>
      <xdr:colOff>75960</xdr:colOff>
      <xdr:row>14</xdr:row>
      <xdr:rowOff>133200</xdr:rowOff>
    </xdr:to>
    <xdr:sp macro="" textlink="">
      <xdr:nvSpPr>
        <xdr:cNvPr id="8" name="CustomShape 1">
          <a:extLst>
            <a:ext uri="{FF2B5EF4-FFF2-40B4-BE49-F238E27FC236}">
              <a16:creationId xmlns:a16="http://schemas.microsoft.com/office/drawing/2014/main" id="{FABEC16C-65F3-43DD-AE69-B1734F602FCC}"/>
            </a:ext>
          </a:extLst>
        </xdr:cNvPr>
        <xdr:cNvSpPr/>
      </xdr:nvSpPr>
      <xdr:spPr>
        <a:xfrm>
          <a:off x="3429000" y="2667150"/>
          <a:ext cx="75960" cy="20925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13</xdr:row>
      <xdr:rowOff>95400</xdr:rowOff>
    </xdr:from>
    <xdr:to>
      <xdr:col>5</xdr:col>
      <xdr:colOff>75960</xdr:colOff>
      <xdr:row>14</xdr:row>
      <xdr:rowOff>133200</xdr:rowOff>
    </xdr:to>
    <xdr:sp macro="" textlink="">
      <xdr:nvSpPr>
        <xdr:cNvPr id="9" name="CustomShape 1">
          <a:extLst>
            <a:ext uri="{FF2B5EF4-FFF2-40B4-BE49-F238E27FC236}">
              <a16:creationId xmlns:a16="http://schemas.microsoft.com/office/drawing/2014/main" id="{240A76D2-9539-440E-BDBA-46A663694CC8}"/>
            </a:ext>
          </a:extLst>
        </xdr:cNvPr>
        <xdr:cNvSpPr/>
      </xdr:nvSpPr>
      <xdr:spPr>
        <a:xfrm>
          <a:off x="3429000" y="2667150"/>
          <a:ext cx="75960" cy="20925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13</xdr:row>
      <xdr:rowOff>95400</xdr:rowOff>
    </xdr:from>
    <xdr:to>
      <xdr:col>5</xdr:col>
      <xdr:colOff>75960</xdr:colOff>
      <xdr:row>14</xdr:row>
      <xdr:rowOff>133200</xdr:rowOff>
    </xdr:to>
    <xdr:sp macro="" textlink="">
      <xdr:nvSpPr>
        <xdr:cNvPr id="10" name="CustomShape 1">
          <a:extLst>
            <a:ext uri="{FF2B5EF4-FFF2-40B4-BE49-F238E27FC236}">
              <a16:creationId xmlns:a16="http://schemas.microsoft.com/office/drawing/2014/main" id="{3E6859C3-6292-4A76-A65D-B0EEB5E12C64}"/>
            </a:ext>
          </a:extLst>
        </xdr:cNvPr>
        <xdr:cNvSpPr/>
      </xdr:nvSpPr>
      <xdr:spPr>
        <a:xfrm>
          <a:off x="3429000" y="2667150"/>
          <a:ext cx="75960" cy="20925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13</xdr:row>
      <xdr:rowOff>95400</xdr:rowOff>
    </xdr:from>
    <xdr:to>
      <xdr:col>5</xdr:col>
      <xdr:colOff>75960</xdr:colOff>
      <xdr:row>14</xdr:row>
      <xdr:rowOff>133200</xdr:rowOff>
    </xdr:to>
    <xdr:sp macro="" textlink="">
      <xdr:nvSpPr>
        <xdr:cNvPr id="11" name="CustomShape 1">
          <a:extLst>
            <a:ext uri="{FF2B5EF4-FFF2-40B4-BE49-F238E27FC236}">
              <a16:creationId xmlns:a16="http://schemas.microsoft.com/office/drawing/2014/main" id="{87290809-E4C8-4D97-AFFA-20FB23962651}"/>
            </a:ext>
          </a:extLst>
        </xdr:cNvPr>
        <xdr:cNvSpPr/>
      </xdr:nvSpPr>
      <xdr:spPr>
        <a:xfrm>
          <a:off x="3429000" y="2667150"/>
          <a:ext cx="75960" cy="20925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13</xdr:row>
      <xdr:rowOff>95400</xdr:rowOff>
    </xdr:from>
    <xdr:to>
      <xdr:col>5</xdr:col>
      <xdr:colOff>75960</xdr:colOff>
      <xdr:row>14</xdr:row>
      <xdr:rowOff>133200</xdr:rowOff>
    </xdr:to>
    <xdr:sp macro="" textlink="">
      <xdr:nvSpPr>
        <xdr:cNvPr id="12" name="CustomShape 1">
          <a:extLst>
            <a:ext uri="{FF2B5EF4-FFF2-40B4-BE49-F238E27FC236}">
              <a16:creationId xmlns:a16="http://schemas.microsoft.com/office/drawing/2014/main" id="{3C29A630-6213-40AE-B8FF-102176526FFA}"/>
            </a:ext>
          </a:extLst>
        </xdr:cNvPr>
        <xdr:cNvSpPr/>
      </xdr:nvSpPr>
      <xdr:spPr>
        <a:xfrm>
          <a:off x="3429000" y="2667150"/>
          <a:ext cx="75960" cy="20925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13</xdr:row>
      <xdr:rowOff>95400</xdr:rowOff>
    </xdr:from>
    <xdr:to>
      <xdr:col>5</xdr:col>
      <xdr:colOff>75960</xdr:colOff>
      <xdr:row>14</xdr:row>
      <xdr:rowOff>133200</xdr:rowOff>
    </xdr:to>
    <xdr:sp macro="" textlink="">
      <xdr:nvSpPr>
        <xdr:cNvPr id="13" name="CustomShape 1">
          <a:extLst>
            <a:ext uri="{FF2B5EF4-FFF2-40B4-BE49-F238E27FC236}">
              <a16:creationId xmlns:a16="http://schemas.microsoft.com/office/drawing/2014/main" id="{15BA0428-AEE5-42A7-8381-96D160FEEFB3}"/>
            </a:ext>
          </a:extLst>
        </xdr:cNvPr>
        <xdr:cNvSpPr/>
      </xdr:nvSpPr>
      <xdr:spPr>
        <a:xfrm>
          <a:off x="3429000" y="2667150"/>
          <a:ext cx="75960" cy="20925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5</xdr:col>
      <xdr:colOff>0</xdr:colOff>
      <xdr:row>13</xdr:row>
      <xdr:rowOff>95400</xdr:rowOff>
    </xdr:from>
    <xdr:to>
      <xdr:col>5</xdr:col>
      <xdr:colOff>75960</xdr:colOff>
      <xdr:row>14</xdr:row>
      <xdr:rowOff>133200</xdr:rowOff>
    </xdr:to>
    <xdr:sp macro="" textlink="">
      <xdr:nvSpPr>
        <xdr:cNvPr id="14" name="CustomShape 1">
          <a:extLst>
            <a:ext uri="{FF2B5EF4-FFF2-40B4-BE49-F238E27FC236}">
              <a16:creationId xmlns:a16="http://schemas.microsoft.com/office/drawing/2014/main" id="{5C08C2F8-8BE7-40BE-B51A-54758DF5905E}"/>
            </a:ext>
          </a:extLst>
        </xdr:cNvPr>
        <xdr:cNvSpPr/>
      </xdr:nvSpPr>
      <xdr:spPr>
        <a:xfrm>
          <a:off x="3429000" y="2667150"/>
          <a:ext cx="75960" cy="20925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9360</xdr:rowOff>
    </xdr:from>
    <xdr:to>
      <xdr:col>1</xdr:col>
      <xdr:colOff>5925</xdr:colOff>
      <xdr:row>3</xdr:row>
      <xdr:rowOff>209520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79E4906-0255-44AF-9CF7-691E0093A93E}"/>
            </a:ext>
          </a:extLst>
        </xdr:cNvPr>
        <xdr:cNvSpPr/>
      </xdr:nvSpPr>
      <xdr:spPr>
        <a:xfrm>
          <a:off x="0" y="695160"/>
          <a:ext cx="691725" cy="33351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9361</xdr:colOff>
      <xdr:row>2</xdr:row>
      <xdr:rowOff>18720</xdr:rowOff>
    </xdr:from>
    <xdr:to>
      <xdr:col>1</xdr:col>
      <xdr:colOff>1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9F45E1A-222B-450E-8B8C-FE21FBF991AB}"/>
            </a:ext>
          </a:extLst>
        </xdr:cNvPr>
        <xdr:cNvSpPr/>
      </xdr:nvSpPr>
      <xdr:spPr>
        <a:xfrm>
          <a:off x="9361" y="677850"/>
          <a:ext cx="649770" cy="46896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9360</xdr:colOff>
      <xdr:row>2</xdr:row>
      <xdr:rowOff>18720</xdr:rowOff>
    </xdr:from>
    <xdr:to>
      <xdr:col>1</xdr:col>
      <xdr:colOff>5085</xdr:colOff>
      <xdr:row>3</xdr:row>
      <xdr:rowOff>209520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D213B37-C3D1-4E2B-AD6F-98C9AA494DC4}"/>
            </a:ext>
          </a:extLst>
        </xdr:cNvPr>
        <xdr:cNvSpPr/>
      </xdr:nvSpPr>
      <xdr:spPr>
        <a:xfrm>
          <a:off x="9360" y="704520"/>
          <a:ext cx="681525" cy="324150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7560</xdr:colOff>
      <xdr:row>2</xdr:row>
      <xdr:rowOff>22680</xdr:rowOff>
    </xdr:from>
    <xdr:to>
      <xdr:col>0</xdr:col>
      <xdr:colOff>1087560</xdr:colOff>
      <xdr:row>4</xdr:row>
      <xdr:rowOff>4755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F502B9C-52BC-4999-9378-DD01D7706500}"/>
            </a:ext>
          </a:extLst>
        </xdr:cNvPr>
        <xdr:cNvSpPr/>
      </xdr:nvSpPr>
      <xdr:spPr>
        <a:xfrm>
          <a:off x="7560" y="879930"/>
          <a:ext cx="679950" cy="324975"/>
        </a:xfrm>
        <a:prstGeom prst="line">
          <a:avLst/>
        </a:prstGeom>
        <a:ln w="9360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WINDOWS\Temporary%20Internet%20Files\Content.IE5\X5090ZQ3\AP\NO\TMP\AP\NO\TMP\&#12354;&#12425;&#12414;&#12375;\&#65393;&#65431;&#65423;&#65404;&#20027;&#3520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124900\2210_&#21407;&#31295;\0020_&#27425;&#24180;&#24230;&#20381;&#38972;&#29992;&#21407;&#31295;\&#20196;&#21644;7&#24180;&#24230;&#29992;&#21407;&#31295;\08&#31119;&#31049;&#37096;\08&#21402;&#29983;&#12539;&#31119;&#31049;\WINDOWS\Temporary%20Internet%20Files\Content.IE5\X5090ZQ3\AP\NO\TMP\AP\NO\TMP\&#12354;&#12425;&#12414;&#12375;\&#65393;&#65431;&#65423;&#65404;&#20027;&#3520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5.111\dtp\WINDOWS\Temporary%20Internet%20Files\Content.IE5\X5090ZQ3\AP\NO\TMP\AP\NO\TMP\&#12354;&#12425;&#12414;&#12375;\&#65393;&#65431;&#65423;&#65404;&#20027;&#35201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h01\&#20849;&#26377;&#12501;&#12457;&#12523;&#12480;\WINDOWS\Temporary%20Internet%20Files\Content.IE5\X5090ZQ3\AP\NO\TMP\AP\NO\TMP\&#12354;&#12425;&#12414;&#12375;\&#65393;&#65431;&#65423;&#65404;&#20027;&#35201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okuin.adachi.local\ADCINGRPNS\124900\2210_&#21407;&#31295;\0020_&#27425;&#24180;&#24230;&#20381;&#38972;&#29992;&#21407;&#31295;\&#20196;&#21644;7&#24180;&#24230;&#29992;&#21407;&#31295;\08&#31119;&#31049;&#37096;\08&#21402;&#29983;&#12539;&#31119;&#31049;\WINDOWS\Temporary%20Internet%20Files\Content.IE5\X5090ZQ3\AP\NO\TMP\AP\NO\TMP\&#12354;&#12425;&#12414;&#12375;\&#65393;&#65431;&#65423;&#65404;&#20027;&#3520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124900\2210_&#21407;&#31295;\0020_&#27425;&#24180;&#24230;&#20381;&#38972;&#29992;&#21407;&#31295;\&#20196;&#21644;7&#24180;&#24230;&#29992;&#21407;&#31295;\08&#31119;&#31049;&#37096;\08&#21402;&#29983;&#12539;&#31119;&#31049;\WINDOWS\Temporary%20Internet%20Files\Content.IE5\X5090ZQ3\WINDOWS\Temporary%20Internet%20Files\Content.IE5\X5090ZQ3\intramart(12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h01\&#20849;&#26377;&#12501;&#12457;&#12523;&#12480;\WINDOWS\Temporary%20Internet%20Files\Content.IE5\X5090ZQ3\WINDOWS\Temporary%20Internet%20Files\Content.IE5\X5090ZQ3\intramart(12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okuin.adachi.local\ADCINGRPNS\124900\2210_&#21407;&#31295;\0020_&#27425;&#24180;&#24230;&#20381;&#38972;&#29992;&#21407;&#31295;\&#20196;&#21644;7&#24180;&#24230;&#29992;&#21407;&#31295;\08&#31119;&#31049;&#37096;\08&#21402;&#29983;&#12539;&#31119;&#31049;\WINDOWS\Temporary%20Internet%20Files\Content.IE5\X5090ZQ3\WINDOWS\Temporary%20Internet%20Files\Content.IE5\X5090ZQ3\intramart(12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5.111\dtp\WINDOWS\Temporary%20Internet%20Files\Content.IE5\X5090ZQ3\WINDOWS\Temporary%20Internet%20Files\Content.IE5\X5090ZQ3\AP\NO\TMP\&#12354;&#12425;&#12414;&#12375;\&#65393;&#65431;&#65423;&#65404;&#20027;&#3520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124900\2210_&#21407;&#31295;\0020_&#27425;&#24180;&#24230;&#20381;&#38972;&#29992;&#21407;&#31295;\&#20196;&#21644;7&#24180;&#24230;&#29992;&#21407;&#31295;\08&#31119;&#31049;&#37096;\08&#21402;&#29983;&#12539;&#31119;&#31049;\WINDOWS\Temporary%20Internet%20Files\Content.IE5\X5090ZQ3\WINDOWS\Temporary%20Internet%20Files\Content.IE5\X5090ZQ3\AP\NO\TMP\&#12354;&#12425;&#12414;&#12375;\&#65393;&#65431;&#65423;&#65404;&#20027;&#35201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1.9\koufuzei\Users\T10N03901\AppData\Local\Temp\Temp1_&#29031;&#20250;&#27096;&#24335;.zip\&#29031;&#20250;&#27096;&#24335;\&#12308;H25&#21521;&#12369;&#12309;01_&#35576;&#36027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h01\&#20849;&#26377;&#12501;&#12457;&#12523;&#12480;\0&#20316;&#26989;&#29992;\&#65297;&#65298;&#36039;&#26009;\12&#22269;&#22577;&#37228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h01\&#20849;&#26377;&#12501;&#12457;&#12523;&#12480;\WINDOWS\Temporary%20Internet%20Files\Content.IE5\X5090ZQ3\WINDOWS\Temporary%20Internet%20Files\Content.IE5\X5090ZQ3\AP\NO\TMP\&#12354;&#12425;&#12414;&#12375;\&#65393;&#65431;&#65423;&#65404;&#20027;&#3520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開設施設"/>
      <sheetName val="主要一覧"/>
    </sheetNames>
    <sheetDataSet>
      <sheetData sheetId="0"/>
      <sheetData sheetId="1">
        <row r="5">
          <cell r="B5" t="str">
            <v>子育てと高齢者の支援</v>
          </cell>
        </row>
        <row r="25">
          <cell r="B25" t="str">
            <v>安心して子育てができるまちづくり</v>
          </cell>
        </row>
        <row r="33">
          <cell r="B33" t="str">
            <v>安全に住める防災・環境まちづくり</v>
          </cell>
        </row>
        <row r="58">
          <cell r="A58" t="str">
            <v>　　</v>
          </cell>
          <cell r="B58">
            <v>47</v>
          </cell>
          <cell r="C58" t="str">
            <v>緊急地域雇用特別補助に係わる対策事業</v>
          </cell>
          <cell r="D58">
            <v>285100</v>
          </cell>
          <cell r="E58">
            <v>27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開設施設"/>
      <sheetName val="主要一覧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開設施設"/>
      <sheetName val="主要一覧"/>
    </sheetNames>
    <sheetDataSet>
      <sheetData sheetId="0"/>
      <sheetData sheetId="1">
        <row r="5">
          <cell r="B5" t="str">
            <v>子育てと高齢者の支援</v>
          </cell>
        </row>
        <row r="25">
          <cell r="B25" t="str">
            <v>安心して子育てができるまちづくり</v>
          </cell>
        </row>
        <row r="33">
          <cell r="B33" t="str">
            <v>安全に住める防災・環境まちづくり</v>
          </cell>
        </row>
        <row r="58">
          <cell r="A58" t="str">
            <v>　　</v>
          </cell>
          <cell r="B58">
            <v>47</v>
          </cell>
          <cell r="C58" t="str">
            <v>緊急地域雇用特別補助に係わる対策事業</v>
          </cell>
          <cell r="D58">
            <v>285100</v>
          </cell>
          <cell r="E58">
            <v>27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開設施設"/>
      <sheetName val="主要一覧"/>
    </sheetNames>
    <sheetDataSet>
      <sheetData sheetId="0"/>
      <sheetData sheetId="1">
        <row r="5">
          <cell r="B5" t="str">
            <v>子育てと高齢者の支援</v>
          </cell>
        </row>
        <row r="25">
          <cell r="B25" t="str">
            <v>安心して子育てができるまちづくり</v>
          </cell>
        </row>
        <row r="33">
          <cell r="B33" t="str">
            <v>安全に住める防災・環境まちづくり</v>
          </cell>
        </row>
        <row r="58">
          <cell r="A58" t="str">
            <v>　　</v>
          </cell>
          <cell r="B58">
            <v>47</v>
          </cell>
          <cell r="C58" t="str">
            <v>緊急地域雇用特別補助に係わる対策事業</v>
          </cell>
          <cell r="D58">
            <v>285100</v>
          </cell>
          <cell r="E58">
            <v>27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開設施設"/>
      <sheetName val="主要一覧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拡充事業 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拡充事業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拡充事業 "/>
    </sheetNames>
    <sheetDataSet>
      <sheetData sheetId="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開設施設"/>
      <sheetName val="主要一覧"/>
      <sheetName val="３月診療"/>
      <sheetName val="削除しないで下さい"/>
    </sheetNames>
    <sheetDataSet>
      <sheetData sheetId="0"/>
      <sheetData sheetId="1">
        <row r="5">
          <cell r="B5" t="str">
            <v>子育てと高齢者の支援</v>
          </cell>
        </row>
      </sheetData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開設施設"/>
      <sheetName val="主要一覧"/>
      <sheetName val="３月診療"/>
    </sheetNames>
    <sheetDataSet>
      <sheetData sheetId="0"/>
      <sheetData sheetId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削除しないで下さい"/>
      <sheetName val="第1及び第2"/>
      <sheetName val="第2-附表"/>
      <sheetName val="第3"/>
      <sheetName val="第3附表（償還表）"/>
      <sheetName val="第4(1)(下水債)"/>
      <sheetName val="第4(2)(公防債)"/>
      <sheetName val="第4(記載要領)"/>
      <sheetName val="第5"/>
      <sheetName val="第6"/>
      <sheetName val="第7"/>
      <sheetName val="第8"/>
      <sheetName val="第9"/>
      <sheetName val="第11"/>
      <sheetName val="第12"/>
      <sheetName val="第14"/>
      <sheetName val="第15"/>
      <sheetName val="第15(附表)"/>
      <sheetName val="第16"/>
      <sheetName val="第17"/>
      <sheetName val="第19"/>
      <sheetName val="第20"/>
      <sheetName val="第21-1"/>
      <sheetName val="第21-2"/>
      <sheetName val="第22"/>
      <sheetName val="第23"/>
      <sheetName val="第24"/>
      <sheetName val="第25"/>
      <sheetName val="付表(償還表)"/>
      <sheetName val="３月診療"/>
    </sheetNames>
    <sheetDataSet>
      <sheetData sheetId="0">
        <row r="1">
          <cell r="B1" t="str">
            <v>八王子市</v>
          </cell>
        </row>
        <row r="2">
          <cell r="B2" t="str">
            <v>立川市</v>
          </cell>
        </row>
        <row r="3">
          <cell r="B3" t="str">
            <v>武蔵野市</v>
          </cell>
        </row>
        <row r="4">
          <cell r="B4" t="str">
            <v>三鷹市</v>
          </cell>
        </row>
        <row r="5">
          <cell r="B5" t="str">
            <v>青梅市</v>
          </cell>
        </row>
        <row r="6">
          <cell r="B6" t="str">
            <v>府中市</v>
          </cell>
        </row>
        <row r="7">
          <cell r="B7" t="str">
            <v>昭島市</v>
          </cell>
        </row>
        <row r="8">
          <cell r="B8" t="str">
            <v>調布市</v>
          </cell>
        </row>
        <row r="9">
          <cell r="B9" t="str">
            <v>町田市</v>
          </cell>
        </row>
        <row r="10">
          <cell r="B10" t="str">
            <v>小金井市</v>
          </cell>
        </row>
        <row r="11">
          <cell r="B11" t="str">
            <v>小平市</v>
          </cell>
        </row>
        <row r="12">
          <cell r="B12" t="str">
            <v>日野市</v>
          </cell>
        </row>
        <row r="13">
          <cell r="B13" t="str">
            <v>東村山市</v>
          </cell>
        </row>
        <row r="14">
          <cell r="B14" t="str">
            <v>国分寺市</v>
          </cell>
        </row>
        <row r="15">
          <cell r="B15" t="str">
            <v>国立市</v>
          </cell>
        </row>
        <row r="16">
          <cell r="B16" t="str">
            <v>福生市</v>
          </cell>
        </row>
        <row r="17">
          <cell r="B17" t="str">
            <v>狛江市</v>
          </cell>
        </row>
        <row r="18">
          <cell r="B18" t="str">
            <v>東大和市</v>
          </cell>
        </row>
        <row r="19">
          <cell r="B19" t="str">
            <v>清瀬市</v>
          </cell>
        </row>
        <row r="20">
          <cell r="B20" t="str">
            <v>東久留米市</v>
          </cell>
        </row>
        <row r="21">
          <cell r="B21" t="str">
            <v>武蔵村山市</v>
          </cell>
        </row>
        <row r="22">
          <cell r="B22" t="str">
            <v>多摩市</v>
          </cell>
        </row>
        <row r="23">
          <cell r="B23" t="str">
            <v>稲城市</v>
          </cell>
        </row>
        <row r="24">
          <cell r="B24" t="str">
            <v>羽村市</v>
          </cell>
        </row>
        <row r="25">
          <cell r="B25" t="str">
            <v>あきる野市</v>
          </cell>
        </row>
        <row r="26">
          <cell r="B26" t="str">
            <v>西東京市</v>
          </cell>
        </row>
        <row r="27">
          <cell r="B27" t="str">
            <v>旧保谷市</v>
          </cell>
        </row>
        <row r="28">
          <cell r="B28" t="str">
            <v>旧田無市</v>
          </cell>
        </row>
        <row r="29">
          <cell r="B29" t="str">
            <v>瑞穂町</v>
          </cell>
        </row>
        <row r="30">
          <cell r="B30" t="str">
            <v>日の出町</v>
          </cell>
        </row>
        <row r="31">
          <cell r="B31" t="str">
            <v>檜原村</v>
          </cell>
        </row>
        <row r="32">
          <cell r="B32" t="str">
            <v>奥多摩町</v>
          </cell>
        </row>
        <row r="33">
          <cell r="B33" t="str">
            <v>大島町</v>
          </cell>
        </row>
        <row r="34">
          <cell r="B34" t="str">
            <v>利島村</v>
          </cell>
        </row>
        <row r="35">
          <cell r="B35" t="str">
            <v>新島村</v>
          </cell>
        </row>
        <row r="36">
          <cell r="B36" t="str">
            <v>神津島村</v>
          </cell>
        </row>
        <row r="37">
          <cell r="B37" t="str">
            <v>三宅村</v>
          </cell>
        </row>
        <row r="38">
          <cell r="B38" t="str">
            <v>御蔵島村</v>
          </cell>
        </row>
        <row r="39">
          <cell r="B39" t="str">
            <v>八丈町</v>
          </cell>
        </row>
        <row r="40">
          <cell r="B40" t="str">
            <v>青ケ島村</v>
          </cell>
        </row>
        <row r="41">
          <cell r="B41" t="str">
            <v>小笠原村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３月診療"/>
    </sheetNames>
    <sheetDataSet>
      <sheetData sheetId="0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開設施設"/>
      <sheetName val="主要一覧"/>
    </sheetNames>
    <sheetDataSet>
      <sheetData sheetId="0"/>
      <sheetData sheetId="1">
        <row r="5">
          <cell r="B5" t="str">
            <v>子育てと高齢者の支援</v>
          </cell>
        </row>
        <row r="25">
          <cell r="B25" t="str">
            <v>安心して子育てができるまちづくり</v>
          </cell>
        </row>
        <row r="33">
          <cell r="B33" t="str">
            <v>安全に住める防災・環境まちづくり</v>
          </cell>
        </row>
        <row r="58">
          <cell r="A58" t="str">
            <v>　　</v>
          </cell>
          <cell r="B58">
            <v>47</v>
          </cell>
          <cell r="C58" t="str">
            <v>緊急地域雇用特別補助に係わる対策事業</v>
          </cell>
          <cell r="D58">
            <v>285100</v>
          </cell>
          <cell r="E58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06B4C-4B9E-480E-BCDB-25E19773EDB7}">
  <dimension ref="A1:AMK35"/>
  <sheetViews>
    <sheetView tabSelected="1" zoomScaleNormal="100" zoomScaleSheetLayoutView="80" workbookViewId="0"/>
  </sheetViews>
  <sheetFormatPr defaultRowHeight="13.5"/>
  <cols>
    <col min="1" max="1" width="17.625" style="2" customWidth="1"/>
    <col min="2" max="2" width="17.375" style="27" customWidth="1"/>
    <col min="3" max="4" width="17.375" style="29" customWidth="1"/>
    <col min="5" max="5" width="17.375" style="30" customWidth="1"/>
    <col min="6" max="6" width="9" style="14" customWidth="1"/>
    <col min="7" max="1025" width="9" style="2" customWidth="1"/>
  </cols>
  <sheetData>
    <row r="1" spans="1:6" s="10" customFormat="1" ht="79.5" customHeight="1">
      <c r="A1" s="4" t="s">
        <v>0</v>
      </c>
      <c r="B1" s="5"/>
      <c r="C1" s="6"/>
      <c r="D1" s="7"/>
      <c r="E1" s="8"/>
      <c r="F1" s="9"/>
    </row>
    <row r="2" spans="1:6">
      <c r="A2" s="11"/>
      <c r="B2" s="12"/>
      <c r="C2" s="12"/>
      <c r="D2" s="12"/>
      <c r="E2" s="13"/>
    </row>
    <row r="3" spans="1:6">
      <c r="A3" s="11"/>
      <c r="B3" s="12"/>
      <c r="C3" s="12"/>
      <c r="D3" s="12"/>
      <c r="E3" s="13"/>
    </row>
    <row r="4" spans="1:6">
      <c r="A4" s="11"/>
      <c r="B4" s="12"/>
      <c r="C4" s="12"/>
      <c r="D4" s="12"/>
      <c r="E4" s="13"/>
    </row>
    <row r="5" spans="1:6" ht="15" customHeight="1">
      <c r="A5" s="3" t="s">
        <v>1</v>
      </c>
      <c r="B5" s="12"/>
      <c r="C5" s="12"/>
      <c r="D5" s="12"/>
      <c r="E5" s="13"/>
    </row>
    <row r="6" spans="1:6" ht="15" customHeight="1" thickBot="1">
      <c r="A6" s="15" t="s">
        <v>2</v>
      </c>
      <c r="B6" s="12"/>
      <c r="C6" s="12"/>
      <c r="D6" s="12"/>
      <c r="E6" s="16" t="s">
        <v>277</v>
      </c>
    </row>
    <row r="7" spans="1:6" s="21" customFormat="1" ht="16.5" customHeight="1" thickTop="1">
      <c r="A7" s="933" t="s">
        <v>696</v>
      </c>
      <c r="B7" s="17" t="s">
        <v>697</v>
      </c>
      <c r="C7" s="18" t="s">
        <v>3</v>
      </c>
      <c r="D7" s="17" t="s">
        <v>4</v>
      </c>
      <c r="E7" s="19" t="s">
        <v>5</v>
      </c>
      <c r="F7" s="20"/>
    </row>
    <row r="8" spans="1:6" s="21" customFormat="1" ht="15.75" customHeight="1">
      <c r="A8" s="22" t="s">
        <v>6</v>
      </c>
      <c r="B8" s="31">
        <v>14295440</v>
      </c>
      <c r="C8" s="32">
        <v>226882</v>
      </c>
      <c r="D8" s="1">
        <v>266304</v>
      </c>
      <c r="E8" s="36">
        <v>1.8628597650719392</v>
      </c>
      <c r="F8" s="20"/>
    </row>
    <row r="9" spans="1:6" s="21" customFormat="1" ht="15.75" customHeight="1">
      <c r="A9" s="22" t="s">
        <v>7</v>
      </c>
      <c r="B9" s="1">
        <v>9966833</v>
      </c>
      <c r="C9" s="1">
        <v>164760</v>
      </c>
      <c r="D9" s="1">
        <v>191165</v>
      </c>
      <c r="E9" s="36">
        <v>1.9180114686380318</v>
      </c>
      <c r="F9" s="20"/>
    </row>
    <row r="10" spans="1:6" s="21" customFormat="1" ht="15.75" customHeight="1">
      <c r="A10" s="22"/>
      <c r="B10" s="1"/>
      <c r="C10" s="32"/>
      <c r="D10" s="1"/>
      <c r="E10" s="36"/>
      <c r="F10" s="20"/>
    </row>
    <row r="11" spans="1:6" s="21" customFormat="1" ht="15.75" customHeight="1">
      <c r="A11" s="23" t="s">
        <v>8</v>
      </c>
      <c r="B11" s="35">
        <v>709637</v>
      </c>
      <c r="C11" s="37">
        <v>18438</v>
      </c>
      <c r="D11" s="35">
        <v>22667</v>
      </c>
      <c r="E11" s="38">
        <v>3.1941682860392007</v>
      </c>
      <c r="F11" s="20"/>
    </row>
    <row r="12" spans="1:6" s="21" customFormat="1" ht="15.75" customHeight="1">
      <c r="A12" s="22" t="s">
        <v>9</v>
      </c>
      <c r="B12" s="1">
        <v>69159</v>
      </c>
      <c r="C12" s="39">
        <v>548</v>
      </c>
      <c r="D12" s="1">
        <v>594</v>
      </c>
      <c r="E12" s="36">
        <v>0.85889038303040821</v>
      </c>
      <c r="F12" s="20"/>
    </row>
    <row r="13" spans="1:6" s="21" customFormat="1" ht="15.75" customHeight="1">
      <c r="A13" s="22" t="s">
        <v>10</v>
      </c>
      <c r="B13" s="1">
        <v>190902</v>
      </c>
      <c r="C13" s="39">
        <v>1049</v>
      </c>
      <c r="D13" s="1">
        <v>1175</v>
      </c>
      <c r="E13" s="36">
        <v>0.61549905186954568</v>
      </c>
      <c r="F13" s="20"/>
    </row>
    <row r="14" spans="1:6" s="21" customFormat="1" ht="15.75" customHeight="1">
      <c r="A14" s="22" t="s">
        <v>11</v>
      </c>
      <c r="B14" s="1">
        <v>271154</v>
      </c>
      <c r="C14" s="32">
        <v>1813</v>
      </c>
      <c r="D14" s="1">
        <v>2105</v>
      </c>
      <c r="E14" s="36">
        <v>0.77631161627709722</v>
      </c>
      <c r="F14" s="20"/>
    </row>
    <row r="15" spans="1:6" s="21" customFormat="1" ht="15.75" customHeight="1">
      <c r="A15" s="22" t="s">
        <v>12</v>
      </c>
      <c r="B15" s="1">
        <v>359250</v>
      </c>
      <c r="C15" s="32">
        <v>8208</v>
      </c>
      <c r="D15" s="1">
        <v>9041</v>
      </c>
      <c r="E15" s="36">
        <v>2.5166318719554628</v>
      </c>
      <c r="F15" s="20"/>
    </row>
    <row r="16" spans="1:6" s="21" customFormat="1" ht="15.75" customHeight="1">
      <c r="A16" s="22" t="s">
        <v>13</v>
      </c>
      <c r="B16" s="1">
        <v>249975</v>
      </c>
      <c r="C16" s="32">
        <v>1612</v>
      </c>
      <c r="D16" s="1">
        <v>1736</v>
      </c>
      <c r="E16" s="36">
        <v>0.69446944694469448</v>
      </c>
      <c r="F16" s="20"/>
    </row>
    <row r="17" spans="1:6" s="21" customFormat="1" ht="15.75" customHeight="1">
      <c r="A17" s="22" t="s">
        <v>14</v>
      </c>
      <c r="B17" s="1">
        <v>226006</v>
      </c>
      <c r="C17" s="32">
        <v>5785</v>
      </c>
      <c r="D17" s="1">
        <v>6116</v>
      </c>
      <c r="E17" s="36">
        <v>2.706122846296116</v>
      </c>
      <c r="F17" s="20"/>
    </row>
    <row r="18" spans="1:6" s="21" customFormat="1" ht="15.75" customHeight="1">
      <c r="A18" s="22" t="s">
        <v>15</v>
      </c>
      <c r="B18" s="1">
        <v>285760</v>
      </c>
      <c r="C18" s="32">
        <v>5794</v>
      </c>
      <c r="D18" s="1">
        <v>6768</v>
      </c>
      <c r="E18" s="36">
        <v>2.3684210526315792</v>
      </c>
      <c r="F18" s="20"/>
    </row>
    <row r="19" spans="1:6" s="21" customFormat="1" ht="15.75" customHeight="1">
      <c r="A19" s="22" t="s">
        <v>16</v>
      </c>
      <c r="B19" s="1">
        <v>541587</v>
      </c>
      <c r="C19" s="32">
        <v>7118</v>
      </c>
      <c r="D19" s="1">
        <v>8377</v>
      </c>
      <c r="E19" s="36">
        <v>1.5467505682374207</v>
      </c>
      <c r="F19" s="20"/>
    </row>
    <row r="20" spans="1:6" s="21" customFormat="1" ht="15.75" customHeight="1">
      <c r="A20" s="22" t="s">
        <v>17</v>
      </c>
      <c r="B20" s="1">
        <v>432792</v>
      </c>
      <c r="C20" s="32">
        <v>4138</v>
      </c>
      <c r="D20" s="1">
        <v>4610</v>
      </c>
      <c r="E20" s="36">
        <v>1.0651768054862383</v>
      </c>
      <c r="F20" s="20"/>
    </row>
    <row r="21" spans="1:6" s="21" customFormat="1" ht="15.75" customHeight="1">
      <c r="A21" s="22" t="s">
        <v>18</v>
      </c>
      <c r="B21" s="1">
        <v>289516</v>
      </c>
      <c r="C21" s="32">
        <v>2326</v>
      </c>
      <c r="D21" s="1">
        <v>2584</v>
      </c>
      <c r="E21" s="36">
        <v>0.89252407466254036</v>
      </c>
      <c r="F21" s="20"/>
    </row>
    <row r="22" spans="1:6" s="21" customFormat="1" ht="15.75" customHeight="1">
      <c r="A22" s="22" t="s">
        <v>19</v>
      </c>
      <c r="B22" s="1">
        <v>759032</v>
      </c>
      <c r="C22" s="32">
        <v>12776</v>
      </c>
      <c r="D22" s="1">
        <v>14773</v>
      </c>
      <c r="E22" s="36">
        <v>1.9462947543713571</v>
      </c>
      <c r="F22" s="20"/>
    </row>
    <row r="23" spans="1:6" s="21" customFormat="1" ht="15.75" customHeight="1">
      <c r="A23" s="22" t="s">
        <v>20</v>
      </c>
      <c r="B23" s="1">
        <v>952497</v>
      </c>
      <c r="C23" s="32">
        <v>9121</v>
      </c>
      <c r="D23" s="1">
        <v>10171</v>
      </c>
      <c r="E23" s="36">
        <v>1.0678248855376973</v>
      </c>
      <c r="F23" s="20"/>
    </row>
    <row r="24" spans="1:6" s="21" customFormat="1" ht="15.75" customHeight="1">
      <c r="A24" s="22" t="s">
        <v>21</v>
      </c>
      <c r="B24" s="1">
        <v>244196</v>
      </c>
      <c r="C24" s="32">
        <v>2405</v>
      </c>
      <c r="D24" s="1">
        <v>2587</v>
      </c>
      <c r="E24" s="36">
        <v>1.0593949122835755</v>
      </c>
      <c r="F24" s="20"/>
    </row>
    <row r="25" spans="1:6" s="21" customFormat="1" ht="15.75" customHeight="1">
      <c r="A25" s="22" t="s">
        <v>22</v>
      </c>
      <c r="B25" s="1">
        <v>354214</v>
      </c>
      <c r="C25" s="32">
        <v>6812</v>
      </c>
      <c r="D25" s="1">
        <v>7428</v>
      </c>
      <c r="E25" s="36">
        <v>2.0970373841801848</v>
      </c>
      <c r="F25" s="20"/>
    </row>
    <row r="26" spans="1:6" s="21" customFormat="1" ht="15.75" customHeight="1">
      <c r="A26" s="22" t="s">
        <v>23</v>
      </c>
      <c r="B26" s="1">
        <v>600750</v>
      </c>
      <c r="C26" s="32">
        <v>6391</v>
      </c>
      <c r="D26" s="1">
        <v>6982</v>
      </c>
      <c r="E26" s="36">
        <v>1.162213899292551</v>
      </c>
      <c r="F26" s="20"/>
    </row>
    <row r="27" spans="1:6" s="21" customFormat="1" ht="15.75" customHeight="1">
      <c r="A27" s="22" t="s">
        <v>24</v>
      </c>
      <c r="B27" s="1">
        <v>310443</v>
      </c>
      <c r="C27" s="32">
        <v>5478</v>
      </c>
      <c r="D27" s="1">
        <v>5918</v>
      </c>
      <c r="E27" s="36">
        <v>1.9063080823210701</v>
      </c>
      <c r="F27" s="20"/>
    </row>
    <row r="28" spans="1:6" s="21" customFormat="1" ht="15.75" customHeight="1">
      <c r="A28" s="22" t="s">
        <v>25</v>
      </c>
      <c r="B28" s="1">
        <v>369900</v>
      </c>
      <c r="C28" s="32">
        <v>7197</v>
      </c>
      <c r="D28" s="1">
        <v>8193</v>
      </c>
      <c r="E28" s="36">
        <v>2.2149229521492297</v>
      </c>
      <c r="F28" s="20"/>
    </row>
    <row r="29" spans="1:6" s="21" customFormat="1" ht="15.75" customHeight="1">
      <c r="A29" s="22" t="s">
        <v>26</v>
      </c>
      <c r="B29" s="1">
        <v>226024</v>
      </c>
      <c r="C29" s="32">
        <v>4572</v>
      </c>
      <c r="D29" s="1">
        <v>5217</v>
      </c>
      <c r="E29" s="36">
        <v>2.3081619651010512</v>
      </c>
      <c r="F29" s="20"/>
    </row>
    <row r="30" spans="1:6" s="21" customFormat="1" ht="15.75" customHeight="1">
      <c r="A30" s="22" t="s">
        <v>27</v>
      </c>
      <c r="B30" s="1">
        <v>598650</v>
      </c>
      <c r="C30" s="32">
        <v>13873</v>
      </c>
      <c r="D30" s="1">
        <v>16609</v>
      </c>
      <c r="E30" s="36">
        <v>2.7744090871126703</v>
      </c>
      <c r="F30" s="20"/>
    </row>
    <row r="31" spans="1:6" s="21" customFormat="1" ht="15.75" customHeight="1">
      <c r="A31" s="22" t="s">
        <v>28</v>
      </c>
      <c r="B31" s="1">
        <v>763182</v>
      </c>
      <c r="C31" s="32">
        <v>13580</v>
      </c>
      <c r="D31" s="1">
        <v>16049</v>
      </c>
      <c r="E31" s="36">
        <v>2.1029059909693886</v>
      </c>
      <c r="F31" s="20"/>
    </row>
    <row r="32" spans="1:6" s="21" customFormat="1" ht="15.75" customHeight="1">
      <c r="A32" s="927" t="s">
        <v>29</v>
      </c>
      <c r="B32" s="1">
        <v>462249</v>
      </c>
      <c r="C32" s="32">
        <v>10757</v>
      </c>
      <c r="D32" s="1">
        <v>13009</v>
      </c>
      <c r="E32" s="36">
        <v>2.814284076331155</v>
      </c>
      <c r="F32" s="20"/>
    </row>
    <row r="33" spans="1:6" s="21" customFormat="1" ht="15.75" customHeight="1">
      <c r="A33" s="24" t="s">
        <v>30</v>
      </c>
      <c r="B33" s="33">
        <v>699958</v>
      </c>
      <c r="C33" s="34">
        <v>14969</v>
      </c>
      <c r="D33" s="33">
        <v>18456</v>
      </c>
      <c r="E33" s="40">
        <v>2.6367296323493696</v>
      </c>
      <c r="F33" s="20"/>
    </row>
    <row r="34" spans="1:6" ht="12.95" customHeight="1">
      <c r="A34" s="25"/>
      <c r="B34" s="26"/>
      <c r="C34" s="26" t="s">
        <v>657</v>
      </c>
      <c r="D34" s="12"/>
      <c r="E34" s="16"/>
      <c r="F34" s="20"/>
    </row>
    <row r="35" spans="1:6" ht="12.95" customHeight="1">
      <c r="C35" s="28" t="s">
        <v>31</v>
      </c>
      <c r="E35" s="16"/>
      <c r="F35" s="20"/>
    </row>
  </sheetData>
  <phoneticPr fontId="9"/>
  <printOptions horizontalCentered="1"/>
  <pageMargins left="0" right="0" top="0.39370078740157483" bottom="0.39370078740157483" header="0.51181102362204722" footer="0.51181102362204722"/>
  <pageSetup paperSize="9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51309-CE05-4957-80B5-06ED3785BCB9}">
  <dimension ref="A1:AMK17"/>
  <sheetViews>
    <sheetView zoomScaleNormal="100" zoomScaleSheetLayoutView="400" workbookViewId="0"/>
  </sheetViews>
  <sheetFormatPr defaultRowHeight="13.5"/>
  <cols>
    <col min="1" max="1" width="17.625" style="63" customWidth="1"/>
    <col min="2" max="5" width="17.375" style="63" customWidth="1"/>
    <col min="6" max="1025" width="9" style="63" customWidth="1"/>
  </cols>
  <sheetData>
    <row r="1" spans="1:5" ht="15" customHeight="1" thickBot="1">
      <c r="A1" s="359" t="s">
        <v>242</v>
      </c>
      <c r="B1" s="299"/>
      <c r="C1" s="299"/>
      <c r="D1" s="299"/>
      <c r="E1" s="298" t="s">
        <v>241</v>
      </c>
    </row>
    <row r="2" spans="1:5" s="97" customFormat="1" thickTop="1" thickBot="1">
      <c r="A2" s="358" t="s">
        <v>240</v>
      </c>
      <c r="B2" s="936" t="s">
        <v>239</v>
      </c>
      <c r="C2" s="936" t="s">
        <v>238</v>
      </c>
      <c r="D2" s="936" t="s">
        <v>5</v>
      </c>
      <c r="E2" s="936" t="s">
        <v>237</v>
      </c>
    </row>
    <row r="3" spans="1:5" s="97" customFormat="1" ht="12.75" thickTop="1">
      <c r="A3" s="357" t="s">
        <v>118</v>
      </c>
      <c r="B3" s="936"/>
      <c r="C3" s="936"/>
      <c r="D3" s="936"/>
      <c r="E3" s="936"/>
    </row>
    <row r="4" spans="1:5" s="97" customFormat="1" ht="18" customHeight="1">
      <c r="A4" s="194" t="s">
        <v>114</v>
      </c>
      <c r="B4" s="356">
        <v>18768</v>
      </c>
      <c r="C4" s="1">
        <v>23438</v>
      </c>
      <c r="D4" s="355">
        <v>3.3581635123885798</v>
      </c>
      <c r="E4" s="175">
        <v>230322</v>
      </c>
    </row>
    <row r="5" spans="1:5" s="97" customFormat="1" ht="18" customHeight="1">
      <c r="A5" s="194">
        <v>7</v>
      </c>
      <c r="B5" s="853">
        <v>18602</v>
      </c>
      <c r="C5" s="87">
        <v>23025</v>
      </c>
      <c r="D5" s="854">
        <v>3.2725210564166995</v>
      </c>
      <c r="E5" s="174">
        <v>228519</v>
      </c>
    </row>
    <row r="6" spans="1:5" s="97" customFormat="1" ht="18" customHeight="1">
      <c r="A6" s="192">
        <v>8</v>
      </c>
      <c r="B6" s="855">
        <v>18438</v>
      </c>
      <c r="C6" s="84">
        <v>22667</v>
      </c>
      <c r="D6" s="856">
        <v>3.1941682860392007</v>
      </c>
      <c r="E6" s="566">
        <v>226882</v>
      </c>
    </row>
    <row r="7" spans="1:5" ht="12.95" customHeight="1">
      <c r="A7" s="45" t="s">
        <v>202</v>
      </c>
      <c r="B7" s="45"/>
      <c r="C7" s="937" t="s">
        <v>659</v>
      </c>
      <c r="D7" s="937"/>
      <c r="E7" s="937"/>
    </row>
    <row r="8" spans="1:5">
      <c r="A8" s="189"/>
      <c r="B8" s="189"/>
      <c r="C8" s="935" t="s">
        <v>658</v>
      </c>
      <c r="D8" s="935"/>
      <c r="E8" s="935"/>
    </row>
    <row r="9" spans="1:5">
      <c r="A9" s="189"/>
      <c r="B9" s="189"/>
      <c r="C9" s="189"/>
      <c r="D9" s="189"/>
      <c r="E9" s="189"/>
    </row>
    <row r="10" spans="1:5">
      <c r="A10" s="189"/>
      <c r="B10" s="189"/>
      <c r="C10" s="189"/>
      <c r="D10" s="189"/>
      <c r="E10" s="189"/>
    </row>
    <row r="11" spans="1:5">
      <c r="A11" s="189"/>
      <c r="B11" s="189"/>
      <c r="C11" s="189"/>
      <c r="D11" s="189"/>
      <c r="E11" s="189"/>
    </row>
    <row r="12" spans="1:5">
      <c r="A12" s="189"/>
      <c r="B12" s="189"/>
      <c r="C12" s="189"/>
      <c r="D12" s="189"/>
      <c r="E12" s="189"/>
    </row>
    <row r="13" spans="1:5">
      <c r="A13" s="189"/>
      <c r="B13" s="354"/>
      <c r="C13" s="354"/>
      <c r="D13" s="189"/>
      <c r="E13" s="189"/>
    </row>
    <row r="14" spans="1:5">
      <c r="A14" s="189"/>
      <c r="B14" s="189"/>
      <c r="C14" s="189"/>
      <c r="D14" s="189"/>
      <c r="E14" s="189"/>
    </row>
    <row r="15" spans="1:5">
      <c r="A15" s="189"/>
      <c r="B15" s="189"/>
      <c r="C15" s="189"/>
      <c r="D15" s="189"/>
      <c r="E15" s="189"/>
    </row>
    <row r="16" spans="1:5">
      <c r="A16" s="189"/>
      <c r="B16" s="189"/>
      <c r="C16" s="189"/>
      <c r="D16" s="189"/>
      <c r="E16" s="189"/>
    </row>
    <row r="17" spans="1:5">
      <c r="A17" s="189"/>
      <c r="B17" s="189"/>
      <c r="C17" s="189"/>
      <c r="D17" s="189"/>
      <c r="E17" s="189"/>
    </row>
  </sheetData>
  <mergeCells count="6">
    <mergeCell ref="C8:E8"/>
    <mergeCell ref="B2:B3"/>
    <mergeCell ref="C2:C3"/>
    <mergeCell ref="D2:D3"/>
    <mergeCell ref="E2:E3"/>
    <mergeCell ref="C7:E7"/>
  </mergeCells>
  <phoneticPr fontId="9"/>
  <pageMargins left="0.70866141732283472" right="0.70866141732283472" top="0.74803149606299213" bottom="0.74803149606299213" header="0.51181102362204722" footer="0.51181102362204722"/>
  <pageSetup paperSize="9" firstPageNumber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A13BD-F9CA-4708-A0B9-C3B288055707}">
  <dimension ref="A1:AMK39"/>
  <sheetViews>
    <sheetView zoomScaleNormal="100" zoomScaleSheetLayoutView="235" zoomScalePageLayoutView="98" workbookViewId="0"/>
  </sheetViews>
  <sheetFormatPr defaultRowHeight="13.5"/>
  <cols>
    <col min="1" max="1" width="3.625" style="142" customWidth="1"/>
    <col min="2" max="2" width="26.125" style="142" customWidth="1"/>
    <col min="3" max="3" width="19" style="142" customWidth="1"/>
    <col min="4" max="5" width="19.125" style="142" customWidth="1"/>
    <col min="6" max="6" width="18.875" style="360" customWidth="1"/>
    <col min="7" max="1025" width="9" style="142" customWidth="1"/>
  </cols>
  <sheetData>
    <row r="1" spans="1:8" ht="15" customHeight="1">
      <c r="A1" s="64" t="s">
        <v>261</v>
      </c>
    </row>
    <row r="2" spans="1:8" ht="9.9499999999999993" customHeight="1" thickBot="1">
      <c r="B2" s="64"/>
    </row>
    <row r="3" spans="1:8" s="352" customFormat="1" ht="14.25" customHeight="1" thickTop="1" thickBot="1">
      <c r="A3" s="368"/>
      <c r="B3" s="367" t="s">
        <v>43</v>
      </c>
      <c r="C3" s="936" t="s">
        <v>260</v>
      </c>
      <c r="D3" s="936" t="s">
        <v>259</v>
      </c>
      <c r="E3" s="936" t="s">
        <v>258</v>
      </c>
      <c r="F3" s="365"/>
    </row>
    <row r="4" spans="1:8" s="352" customFormat="1" ht="13.5" customHeight="1" thickTop="1">
      <c r="A4" s="366" t="s">
        <v>257</v>
      </c>
      <c r="C4" s="936"/>
      <c r="D4" s="936"/>
      <c r="E4" s="936"/>
      <c r="F4" s="365"/>
    </row>
    <row r="5" spans="1:8" s="143" customFormat="1" ht="18" customHeight="1">
      <c r="A5" s="939" t="s">
        <v>34</v>
      </c>
      <c r="B5" s="939"/>
      <c r="C5" s="262">
        <v>45519808906</v>
      </c>
      <c r="D5" s="262">
        <v>1557853</v>
      </c>
      <c r="E5" s="857">
        <v>29220</v>
      </c>
      <c r="F5" s="858"/>
    </row>
    <row r="6" spans="1:8" s="143" customFormat="1" ht="18" customHeight="1">
      <c r="A6" s="940" t="s">
        <v>256</v>
      </c>
      <c r="B6" s="940"/>
      <c r="C6" s="262">
        <v>45871354770</v>
      </c>
      <c r="D6" s="262">
        <v>1542268</v>
      </c>
      <c r="E6" s="857">
        <f>ROUND(C6/D6,0)</f>
        <v>29743</v>
      </c>
      <c r="F6" s="858"/>
    </row>
    <row r="7" spans="1:8" s="143" customFormat="1" ht="18" customHeight="1">
      <c r="A7" s="941" t="s">
        <v>255</v>
      </c>
      <c r="B7" s="941"/>
      <c r="C7" s="364">
        <v>46068322542</v>
      </c>
      <c r="D7" s="364">
        <v>1538745.0016000001</v>
      </c>
      <c r="E7" s="859">
        <f>ROUND(C7/D7,0)</f>
        <v>29939</v>
      </c>
      <c r="F7" s="858"/>
      <c r="G7" s="858"/>
      <c r="H7" s="858"/>
    </row>
    <row r="8" spans="1:8" s="143" customFormat="1" ht="5.0999999999999996" customHeight="1">
      <c r="A8" s="860"/>
      <c r="B8" s="861"/>
      <c r="C8" s="364"/>
      <c r="D8" s="862"/>
      <c r="E8" s="863"/>
      <c r="F8" s="858"/>
    </row>
    <row r="9" spans="1:8" s="352" customFormat="1" ht="18" customHeight="1">
      <c r="A9" s="938" t="s">
        <v>661</v>
      </c>
      <c r="B9" s="864" t="s">
        <v>254</v>
      </c>
      <c r="C9" s="928">
        <v>12549599825</v>
      </c>
      <c r="D9" s="929">
        <v>285229</v>
      </c>
      <c r="E9" s="865">
        <f t="shared" ref="E9:E20" si="0">ROUND(C9/D9,0)</f>
        <v>43998</v>
      </c>
      <c r="F9" s="858"/>
    </row>
    <row r="10" spans="1:8" s="352" customFormat="1" ht="18" customHeight="1">
      <c r="A10" s="938"/>
      <c r="B10" s="866" t="s">
        <v>253</v>
      </c>
      <c r="C10" s="929">
        <v>8514736531</v>
      </c>
      <c r="D10" s="929">
        <v>200951</v>
      </c>
      <c r="E10" s="857">
        <f t="shared" si="0"/>
        <v>42372</v>
      </c>
      <c r="F10" s="858"/>
    </row>
    <row r="11" spans="1:8" s="352" customFormat="1" ht="18" customHeight="1">
      <c r="A11" s="938"/>
      <c r="B11" s="866" t="s">
        <v>252</v>
      </c>
      <c r="C11" s="929">
        <v>123185203</v>
      </c>
      <c r="D11" s="929">
        <v>20562</v>
      </c>
      <c r="E11" s="857">
        <f t="shared" si="0"/>
        <v>5991</v>
      </c>
      <c r="F11" s="858"/>
    </row>
    <row r="12" spans="1:8" s="352" customFormat="1" ht="18" customHeight="1">
      <c r="A12" s="938"/>
      <c r="B12" s="866" t="s">
        <v>251</v>
      </c>
      <c r="C12" s="929">
        <v>22856152021</v>
      </c>
      <c r="D12" s="929">
        <v>757287.00159999996</v>
      </c>
      <c r="E12" s="857">
        <f t="shared" si="0"/>
        <v>30182</v>
      </c>
      <c r="F12" s="858"/>
    </row>
    <row r="13" spans="1:8" s="352" customFormat="1" ht="18" customHeight="1">
      <c r="A13" s="938"/>
      <c r="B13" s="866" t="s">
        <v>250</v>
      </c>
      <c r="C13" s="929">
        <v>1252858334</v>
      </c>
      <c r="D13" s="929">
        <v>172878</v>
      </c>
      <c r="E13" s="857">
        <f t="shared" si="0"/>
        <v>7247</v>
      </c>
      <c r="F13" s="858"/>
    </row>
    <row r="14" spans="1:8" s="352" customFormat="1" ht="18" customHeight="1">
      <c r="A14" s="938"/>
      <c r="B14" s="866" t="s">
        <v>249</v>
      </c>
      <c r="C14" s="929">
        <v>665400</v>
      </c>
      <c r="D14" s="929">
        <v>7</v>
      </c>
      <c r="E14" s="857">
        <f t="shared" si="0"/>
        <v>95057</v>
      </c>
      <c r="F14" s="858"/>
    </row>
    <row r="15" spans="1:8" s="352" customFormat="1" ht="18" customHeight="1">
      <c r="A15" s="938"/>
      <c r="B15" s="866" t="s">
        <v>248</v>
      </c>
      <c r="C15" s="929">
        <v>66353419</v>
      </c>
      <c r="D15" s="929">
        <v>667</v>
      </c>
      <c r="E15" s="857">
        <f t="shared" si="0"/>
        <v>99480</v>
      </c>
      <c r="F15" s="858"/>
    </row>
    <row r="16" spans="1:8" s="352" customFormat="1" ht="18" customHeight="1">
      <c r="A16" s="938"/>
      <c r="B16" s="866" t="s">
        <v>247</v>
      </c>
      <c r="C16" s="929">
        <v>200354052</v>
      </c>
      <c r="D16" s="929">
        <v>931</v>
      </c>
      <c r="E16" s="857">
        <f t="shared" si="0"/>
        <v>215203</v>
      </c>
      <c r="F16" s="858"/>
    </row>
    <row r="17" spans="1:6" s="352" customFormat="1" ht="18" customHeight="1">
      <c r="A17" s="938"/>
      <c r="B17" s="866" t="s">
        <v>246</v>
      </c>
      <c r="C17" s="929">
        <v>16249864</v>
      </c>
      <c r="D17" s="929">
        <v>302</v>
      </c>
      <c r="E17" s="857">
        <f t="shared" si="0"/>
        <v>53807</v>
      </c>
      <c r="F17" s="858"/>
    </row>
    <row r="18" spans="1:6" s="352" customFormat="1" ht="18" customHeight="1">
      <c r="A18" s="938"/>
      <c r="B18" s="866" t="s">
        <v>660</v>
      </c>
      <c r="C18" s="929">
        <v>7700000</v>
      </c>
      <c r="D18" s="929">
        <v>61</v>
      </c>
      <c r="E18" s="857">
        <f t="shared" si="0"/>
        <v>126230</v>
      </c>
      <c r="F18" s="858"/>
    </row>
    <row r="19" spans="1:6" s="352" customFormat="1" ht="18" customHeight="1">
      <c r="A19" s="938"/>
      <c r="B19" s="867" t="s">
        <v>245</v>
      </c>
      <c r="C19" s="929">
        <v>76339999</v>
      </c>
      <c r="D19" s="929">
        <v>1362</v>
      </c>
      <c r="E19" s="857">
        <f t="shared" si="0"/>
        <v>56050</v>
      </c>
      <c r="F19" s="858"/>
    </row>
    <row r="20" spans="1:6" s="352" customFormat="1" ht="18" customHeight="1">
      <c r="A20" s="938"/>
      <c r="B20" s="868" t="s">
        <v>244</v>
      </c>
      <c r="C20" s="930">
        <f>389519667+14608227</f>
        <v>404127894</v>
      </c>
      <c r="D20" s="930">
        <f>80991+17517</f>
        <v>98508</v>
      </c>
      <c r="E20" s="869">
        <f t="shared" si="0"/>
        <v>4102</v>
      </c>
      <c r="F20" s="858"/>
    </row>
    <row r="21" spans="1:6" s="189" customFormat="1" ht="12" customHeight="1">
      <c r="A21" s="351" t="s">
        <v>202</v>
      </c>
      <c r="B21" s="351"/>
      <c r="C21" s="870"/>
      <c r="D21" s="870"/>
      <c r="E21" s="871" t="s">
        <v>243</v>
      </c>
      <c r="F21" s="361"/>
    </row>
    <row r="22" spans="1:6" s="45" customFormat="1" ht="12.95" customHeight="1">
      <c r="B22" s="872"/>
      <c r="F22" s="873"/>
    </row>
    <row r="23" spans="1:6" s="189" customFormat="1" ht="13.5" customHeight="1">
      <c r="B23" s="874"/>
      <c r="C23" s="875"/>
      <c r="D23" s="875"/>
      <c r="E23" s="875"/>
      <c r="F23" s="361"/>
    </row>
    <row r="24" spans="1:6" s="189" customFormat="1" ht="13.5" customHeight="1">
      <c r="C24" s="876"/>
      <c r="F24" s="361"/>
    </row>
    <row r="25" spans="1:6" s="189" customFormat="1" ht="13.5" customHeight="1">
      <c r="F25" s="361"/>
    </row>
    <row r="26" spans="1:6" s="189" customFormat="1" ht="13.5" customHeight="1">
      <c r="F26" s="361"/>
    </row>
    <row r="27" spans="1:6" s="189" customFormat="1" ht="13.5" customHeight="1">
      <c r="F27" s="361"/>
    </row>
    <row r="28" spans="1:6" s="189" customFormat="1" ht="13.5" customHeight="1">
      <c r="F28" s="361"/>
    </row>
    <row r="29" spans="1:6" s="189" customFormat="1" ht="13.5" customHeight="1">
      <c r="F29" s="361"/>
    </row>
    <row r="30" spans="1:6" s="189" customFormat="1" ht="13.5" customHeight="1">
      <c r="F30" s="361"/>
    </row>
    <row r="31" spans="1:6" s="189" customFormat="1" ht="13.5" customHeight="1">
      <c r="F31" s="361"/>
    </row>
    <row r="32" spans="1:6" s="189" customFormat="1" ht="13.5" customHeight="1">
      <c r="F32" s="361"/>
    </row>
    <row r="33" spans="6:6" s="362" customFormat="1" ht="13.5" customHeight="1">
      <c r="F33" s="363"/>
    </row>
    <row r="34" spans="6:6" s="189" customFormat="1" ht="13.5" customHeight="1">
      <c r="F34" s="361"/>
    </row>
    <row r="35" spans="6:6" s="189" customFormat="1" ht="13.5" customHeight="1">
      <c r="F35" s="361"/>
    </row>
    <row r="36" spans="6:6" s="189" customFormat="1" ht="13.5" customHeight="1">
      <c r="F36" s="361"/>
    </row>
    <row r="37" spans="6:6" s="189" customFormat="1" ht="13.5" customHeight="1">
      <c r="F37" s="361"/>
    </row>
    <row r="38" spans="6:6" s="189" customFormat="1" ht="13.5" customHeight="1">
      <c r="F38" s="361"/>
    </row>
    <row r="39" spans="6:6" ht="18" customHeight="1"/>
  </sheetData>
  <mergeCells count="7">
    <mergeCell ref="A9:A20"/>
    <mergeCell ref="C3:C4"/>
    <mergeCell ref="D3:D4"/>
    <mergeCell ref="E3:E4"/>
    <mergeCell ref="A5:B5"/>
    <mergeCell ref="A6:B6"/>
    <mergeCell ref="A7:B7"/>
  </mergeCells>
  <phoneticPr fontId="9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353BE-A409-4CEF-84FA-DA28E6209ADE}">
  <dimension ref="A1:AMK9"/>
  <sheetViews>
    <sheetView zoomScaleNormal="100" zoomScaleSheetLayoutView="100" workbookViewId="0"/>
  </sheetViews>
  <sheetFormatPr defaultRowHeight="13.5"/>
  <cols>
    <col min="1" max="1" width="8.125" style="63" customWidth="1"/>
    <col min="2" max="2" width="8.625" style="63" customWidth="1"/>
    <col min="3" max="4" width="9.125" style="63" customWidth="1"/>
    <col min="5" max="7" width="7.875" style="63" customWidth="1"/>
    <col min="8" max="8" width="15" style="63" customWidth="1"/>
    <col min="9" max="9" width="13.375" style="63" customWidth="1"/>
    <col min="10" max="1025" width="9" style="63" customWidth="1"/>
  </cols>
  <sheetData>
    <row r="1" spans="1:10" ht="15" customHeight="1">
      <c r="A1" s="64" t="s">
        <v>269</v>
      </c>
      <c r="B1" s="142"/>
      <c r="C1" s="142"/>
      <c r="D1" s="142"/>
      <c r="E1" s="142"/>
      <c r="F1" s="142"/>
      <c r="G1" s="142"/>
      <c r="H1" s="142"/>
      <c r="J1" s="142"/>
    </row>
    <row r="2" spans="1:10" ht="12.95" customHeight="1" thickBot="1">
      <c r="A2" s="300"/>
      <c r="B2" s="299"/>
      <c r="C2" s="299"/>
      <c r="D2" s="299"/>
      <c r="E2" s="299"/>
      <c r="F2" s="299"/>
      <c r="G2" s="299"/>
      <c r="H2" s="299"/>
      <c r="I2" s="65" t="s">
        <v>241</v>
      </c>
      <c r="J2" s="142"/>
    </row>
    <row r="3" spans="1:10" s="97" customFormat="1" ht="18" customHeight="1" thickTop="1" thickBot="1">
      <c r="A3" s="200" t="s">
        <v>234</v>
      </c>
      <c r="B3" s="936" t="s">
        <v>105</v>
      </c>
      <c r="C3" s="942" t="s">
        <v>268</v>
      </c>
      <c r="D3" s="942"/>
      <c r="E3" s="942"/>
      <c r="F3" s="942"/>
      <c r="G3" s="942"/>
      <c r="H3" s="943" t="s">
        <v>267</v>
      </c>
      <c r="I3" s="943" t="s">
        <v>266</v>
      </c>
      <c r="J3" s="352"/>
    </row>
    <row r="4" spans="1:10" s="97" customFormat="1" ht="18" customHeight="1" thickTop="1">
      <c r="A4" s="353" t="s">
        <v>118</v>
      </c>
      <c r="B4" s="936"/>
      <c r="C4" s="230" t="s">
        <v>105</v>
      </c>
      <c r="D4" s="197" t="s">
        <v>265</v>
      </c>
      <c r="E4" s="230" t="s">
        <v>264</v>
      </c>
      <c r="F4" s="197" t="s">
        <v>263</v>
      </c>
      <c r="G4" s="230" t="s">
        <v>203</v>
      </c>
      <c r="H4" s="943"/>
      <c r="I4" s="943"/>
      <c r="J4" s="352"/>
    </row>
    <row r="5" spans="1:10" s="97" customFormat="1" ht="18" customHeight="1">
      <c r="A5" s="349" t="s">
        <v>114</v>
      </c>
      <c r="B5" s="373">
        <v>18716</v>
      </c>
      <c r="C5" s="373">
        <v>1898</v>
      </c>
      <c r="D5" s="373">
        <v>1761</v>
      </c>
      <c r="E5" s="373">
        <v>88</v>
      </c>
      <c r="F5" s="373">
        <v>30</v>
      </c>
      <c r="G5" s="373">
        <v>19</v>
      </c>
      <c r="H5" s="373">
        <v>354</v>
      </c>
      <c r="I5" s="372">
        <v>16464</v>
      </c>
      <c r="J5" s="143"/>
    </row>
    <row r="6" spans="1:10" s="97" customFormat="1" ht="18" customHeight="1">
      <c r="A6" s="194">
        <v>7</v>
      </c>
      <c r="B6" s="371">
        <v>18546</v>
      </c>
      <c r="C6" s="370">
        <v>1798</v>
      </c>
      <c r="D6" s="370">
        <v>1657</v>
      </c>
      <c r="E6" s="370">
        <v>92</v>
      </c>
      <c r="F6" s="370">
        <v>34</v>
      </c>
      <c r="G6" s="370">
        <v>15</v>
      </c>
      <c r="H6" s="370">
        <v>350</v>
      </c>
      <c r="I6" s="370">
        <v>16398</v>
      </c>
      <c r="J6" s="143"/>
    </row>
    <row r="7" spans="1:10" s="97" customFormat="1" ht="18" customHeight="1">
      <c r="A7" s="369">
        <v>8</v>
      </c>
      <c r="B7" s="397">
        <v>18386</v>
      </c>
      <c r="C7" s="397">
        <v>1808</v>
      </c>
      <c r="D7" s="397">
        <v>1683</v>
      </c>
      <c r="E7" s="397">
        <v>80</v>
      </c>
      <c r="F7" s="397">
        <v>27</v>
      </c>
      <c r="G7" s="397">
        <v>18</v>
      </c>
      <c r="H7" s="397">
        <v>320</v>
      </c>
      <c r="I7" s="397">
        <v>16258</v>
      </c>
      <c r="J7" s="143"/>
    </row>
    <row r="8" spans="1:10" ht="12.75" customHeight="1">
      <c r="A8" s="351" t="s">
        <v>202</v>
      </c>
      <c r="B8" s="45"/>
      <c r="C8" s="45"/>
      <c r="D8" s="45"/>
      <c r="E8" s="45"/>
      <c r="F8" s="45"/>
      <c r="G8" s="45"/>
      <c r="H8" s="45"/>
      <c r="I8" s="65" t="s">
        <v>262</v>
      </c>
      <c r="J8" s="45"/>
    </row>
    <row r="9" spans="1:10">
      <c r="I9" s="65"/>
    </row>
  </sheetData>
  <mergeCells count="4">
    <mergeCell ref="B3:B4"/>
    <mergeCell ref="C3:G3"/>
    <mergeCell ref="H3:H4"/>
    <mergeCell ref="I3:I4"/>
  </mergeCells>
  <phoneticPr fontId="9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82B68-297B-4F56-9F26-91C7602E3503}">
  <dimension ref="A1:AMK20"/>
  <sheetViews>
    <sheetView zoomScaleNormal="100" zoomScaleSheetLayoutView="100" workbookViewId="0"/>
  </sheetViews>
  <sheetFormatPr defaultRowHeight="13.5"/>
  <cols>
    <col min="1" max="1" width="14.125" style="63" customWidth="1"/>
    <col min="2" max="5" width="14.625" style="63" customWidth="1"/>
    <col min="6" max="6" width="14.125" style="63" customWidth="1"/>
    <col min="7" max="8" width="10.875" style="63" customWidth="1"/>
    <col min="9" max="1025" width="9" style="63" customWidth="1"/>
  </cols>
  <sheetData>
    <row r="1" spans="1:11" ht="15" customHeight="1">
      <c r="A1" s="64" t="s">
        <v>236</v>
      </c>
      <c r="B1" s="142"/>
      <c r="C1" s="142"/>
      <c r="D1" s="142"/>
      <c r="E1" s="142"/>
      <c r="F1" s="142"/>
      <c r="I1" s="142"/>
    </row>
    <row r="2" spans="1:11" ht="12.95" customHeight="1" thickBot="1">
      <c r="A2" s="300"/>
      <c r="B2" s="299"/>
      <c r="C2" s="299"/>
      <c r="D2" s="299"/>
      <c r="E2" s="299"/>
      <c r="F2" s="65" t="s">
        <v>235</v>
      </c>
      <c r="H2" s="65"/>
      <c r="I2" s="142"/>
    </row>
    <row r="3" spans="1:11" s="97" customFormat="1" ht="14.1" customHeight="1" thickTop="1" thickBot="1">
      <c r="A3" s="216" t="s">
        <v>234</v>
      </c>
      <c r="B3" s="936" t="s">
        <v>105</v>
      </c>
      <c r="C3" s="936" t="s">
        <v>233</v>
      </c>
      <c r="D3" s="936"/>
      <c r="E3" s="936"/>
      <c r="F3" s="936" t="s">
        <v>232</v>
      </c>
      <c r="G3" s="352"/>
    </row>
    <row r="4" spans="1:11" s="97" customFormat="1" ht="14.1" customHeight="1" thickTop="1">
      <c r="A4" s="353" t="s">
        <v>710</v>
      </c>
      <c r="B4" s="936"/>
      <c r="C4" s="229" t="s">
        <v>105</v>
      </c>
      <c r="D4" s="197" t="s">
        <v>231</v>
      </c>
      <c r="E4" s="295" t="s">
        <v>230</v>
      </c>
      <c r="F4" s="936"/>
      <c r="G4" s="352"/>
    </row>
    <row r="5" spans="1:11" s="97" customFormat="1" ht="18" customHeight="1">
      <c r="A5" s="194" t="s">
        <v>114</v>
      </c>
      <c r="B5" s="51">
        <v>22115</v>
      </c>
      <c r="C5" s="51">
        <v>1382</v>
      </c>
      <c r="D5" s="51">
        <v>415</v>
      </c>
      <c r="E5" s="51">
        <v>967</v>
      </c>
      <c r="F5" s="51">
        <v>20733</v>
      </c>
      <c r="G5" s="143"/>
    </row>
    <row r="6" spans="1:11" s="97" customFormat="1" ht="18" customHeight="1">
      <c r="A6" s="194">
        <v>7</v>
      </c>
      <c r="B6" s="48">
        <v>21757</v>
      </c>
      <c r="C6" s="48">
        <v>1334</v>
      </c>
      <c r="D6" s="48">
        <v>404</v>
      </c>
      <c r="E6" s="48">
        <v>930</v>
      </c>
      <c r="F6" s="48">
        <v>20423</v>
      </c>
      <c r="G6" s="143"/>
    </row>
    <row r="7" spans="1:11" s="97" customFormat="1" ht="18" customHeight="1">
      <c r="A7" s="192">
        <v>8</v>
      </c>
      <c r="B7" s="267">
        <v>21451</v>
      </c>
      <c r="C7" s="267">
        <v>1270</v>
      </c>
      <c r="D7" s="267">
        <v>376</v>
      </c>
      <c r="E7" s="267">
        <v>894</v>
      </c>
      <c r="F7" s="267">
        <v>20181</v>
      </c>
      <c r="G7" s="143"/>
    </row>
    <row r="8" spans="1:11" ht="12.95" customHeight="1">
      <c r="A8" s="351" t="s">
        <v>202</v>
      </c>
      <c r="B8" s="45"/>
      <c r="C8" s="45"/>
      <c r="D8" s="45"/>
      <c r="E8" s="45"/>
      <c r="F8" s="350"/>
      <c r="G8" s="290"/>
      <c r="I8" s="45"/>
    </row>
    <row r="9" spans="1:11" ht="12.95" customHeight="1">
      <c r="A9" s="67"/>
      <c r="B9" s="67"/>
      <c r="C9" s="67"/>
      <c r="D9" s="67"/>
      <c r="E9" s="67"/>
      <c r="F9" s="350"/>
      <c r="G9" s="67"/>
    </row>
    <row r="10" spans="1:11">
      <c r="C10" s="266"/>
    </row>
    <row r="14" spans="1:11" s="97" customFormat="1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</row>
    <row r="15" spans="1:11" s="97" customFormat="1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</row>
    <row r="16" spans="1:11" s="97" customFormat="1" ht="18" customHeight="1">
      <c r="A16" s="63"/>
      <c r="B16" s="63"/>
      <c r="C16" s="63"/>
      <c r="D16" s="63"/>
      <c r="E16" s="63"/>
      <c r="F16" s="63"/>
      <c r="G16" s="63"/>
      <c r="H16" s="63"/>
      <c r="I16" s="63"/>
      <c r="J16" s="63"/>
      <c r="K16" s="63"/>
    </row>
    <row r="17" spans="1:11" s="97" customFormat="1" ht="18" customHeight="1">
      <c r="A17" s="63"/>
      <c r="B17" s="63"/>
      <c r="C17" s="63"/>
      <c r="D17" s="63"/>
      <c r="E17" s="63"/>
      <c r="F17" s="63"/>
      <c r="G17" s="63"/>
      <c r="H17" s="63"/>
      <c r="I17" s="63"/>
      <c r="J17" s="63"/>
      <c r="K17" s="63"/>
    </row>
    <row r="18" spans="1:11" s="97" customFormat="1" ht="18" customHeight="1">
      <c r="A18" s="63"/>
      <c r="B18" s="63"/>
      <c r="C18" s="63"/>
      <c r="D18" s="63"/>
      <c r="E18" s="63"/>
      <c r="F18" s="63"/>
      <c r="G18" s="63"/>
      <c r="H18" s="63"/>
      <c r="I18" s="63"/>
      <c r="J18" s="63"/>
      <c r="K18" s="63"/>
    </row>
    <row r="19" spans="1:11" ht="12.95" customHeight="1"/>
    <row r="20" spans="1:11" ht="12.95" customHeight="1"/>
  </sheetData>
  <mergeCells count="3">
    <mergeCell ref="B3:B4"/>
    <mergeCell ref="C3:E3"/>
    <mergeCell ref="F3:F4"/>
  </mergeCells>
  <phoneticPr fontId="9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A7342-CF97-4834-AC4C-99316F915964}">
  <dimension ref="A1:AML11"/>
  <sheetViews>
    <sheetView zoomScaleNormal="100" zoomScaleSheetLayoutView="334" workbookViewId="0"/>
  </sheetViews>
  <sheetFormatPr defaultRowHeight="18"/>
  <cols>
    <col min="1" max="1" width="12.625" style="342" customWidth="1"/>
    <col min="2" max="3" width="9.875" style="342" customWidth="1"/>
    <col min="4" max="8" width="10.875" style="342" customWidth="1"/>
    <col min="9" max="10" width="12.75" style="342" customWidth="1"/>
    <col min="11" max="1026" width="9" style="342" customWidth="1"/>
  </cols>
  <sheetData>
    <row r="1" spans="1:10" s="343" customFormat="1" ht="19.5" customHeight="1">
      <c r="A1" s="64" t="s">
        <v>229</v>
      </c>
    </row>
    <row r="2" spans="1:10" s="343" customFormat="1" ht="9.75" customHeight="1" thickBot="1">
      <c r="A2" s="64"/>
    </row>
    <row r="3" spans="1:10" s="343" customFormat="1" ht="15" customHeight="1" thickTop="1" thickBot="1">
      <c r="A3" s="200" t="s">
        <v>43</v>
      </c>
      <c r="B3" s="936" t="s">
        <v>105</v>
      </c>
      <c r="C3" s="946" t="s">
        <v>228</v>
      </c>
      <c r="D3" s="947" t="s">
        <v>227</v>
      </c>
      <c r="E3" s="946" t="s">
        <v>226</v>
      </c>
      <c r="F3" s="936" t="s">
        <v>225</v>
      </c>
      <c r="G3" s="936" t="s">
        <v>224</v>
      </c>
      <c r="H3" s="936" t="s">
        <v>203</v>
      </c>
    </row>
    <row r="4" spans="1:10" s="343" customFormat="1" ht="15" customHeight="1" thickTop="1">
      <c r="A4" s="198" t="s">
        <v>40</v>
      </c>
      <c r="B4" s="936"/>
      <c r="C4" s="936"/>
      <c r="D4" s="948"/>
      <c r="E4" s="936"/>
      <c r="F4" s="936"/>
      <c r="G4" s="936"/>
      <c r="H4" s="936"/>
    </row>
    <row r="5" spans="1:10" s="343" customFormat="1" ht="21" customHeight="1">
      <c r="A5" s="349" t="s">
        <v>34</v>
      </c>
      <c r="B5" s="280">
        <v>9098</v>
      </c>
      <c r="C5" s="280">
        <v>862</v>
      </c>
      <c r="D5" s="348">
        <v>267</v>
      </c>
      <c r="E5" s="280">
        <v>1726</v>
      </c>
      <c r="F5" s="280">
        <v>2379</v>
      </c>
      <c r="G5" s="280">
        <v>3490</v>
      </c>
      <c r="H5" s="348">
        <v>374</v>
      </c>
      <c r="J5" s="346"/>
    </row>
    <row r="6" spans="1:10" s="343" customFormat="1" ht="21" customHeight="1">
      <c r="A6" s="194">
        <v>6</v>
      </c>
      <c r="B6" s="347">
        <v>12257</v>
      </c>
      <c r="C6" s="277">
        <v>1873</v>
      </c>
      <c r="D6" s="277">
        <v>359</v>
      </c>
      <c r="E6" s="277">
        <v>2025</v>
      </c>
      <c r="F6" s="277">
        <v>2309</v>
      </c>
      <c r="G6" s="277">
        <v>5092</v>
      </c>
      <c r="H6" s="277">
        <v>599</v>
      </c>
      <c r="J6" s="346"/>
    </row>
    <row r="7" spans="1:10" s="343" customFormat="1" ht="21" customHeight="1">
      <c r="A7" s="192">
        <v>7</v>
      </c>
      <c r="B7" s="345">
        <v>20685</v>
      </c>
      <c r="C7" s="344">
        <v>3534</v>
      </c>
      <c r="D7" s="344">
        <v>601</v>
      </c>
      <c r="E7" s="344">
        <v>3855</v>
      </c>
      <c r="F7" s="344">
        <v>3161</v>
      </c>
      <c r="G7" s="344">
        <v>8136</v>
      </c>
      <c r="H7" s="344">
        <v>1398</v>
      </c>
    </row>
    <row r="8" spans="1:10" s="343" customFormat="1" ht="12.95" customHeight="1">
      <c r="A8" s="45" t="s">
        <v>223</v>
      </c>
      <c r="D8" s="221" t="s">
        <v>222</v>
      </c>
      <c r="F8" s="221"/>
      <c r="G8" s="221"/>
      <c r="H8" s="221"/>
    </row>
    <row r="9" spans="1:10" ht="12.95" customHeight="1">
      <c r="D9" s="944" t="s">
        <v>663</v>
      </c>
      <c r="E9" s="944"/>
      <c r="F9" s="944"/>
      <c r="G9" s="944"/>
      <c r="H9" s="944"/>
    </row>
    <row r="10" spans="1:10" ht="18" customHeight="1">
      <c r="D10" s="945"/>
      <c r="E10" s="945"/>
      <c r="F10" s="945"/>
      <c r="G10" s="945"/>
      <c r="H10" s="945"/>
    </row>
    <row r="11" spans="1:10" ht="25.15" customHeight="1"/>
  </sheetData>
  <mergeCells count="8">
    <mergeCell ref="D9:H10"/>
    <mergeCell ref="H3:H4"/>
    <mergeCell ref="B3:B4"/>
    <mergeCell ref="C3:C4"/>
    <mergeCell ref="D3:D4"/>
    <mergeCell ref="E3:E4"/>
    <mergeCell ref="F3:F4"/>
    <mergeCell ref="G3:G4"/>
  </mergeCells>
  <phoneticPr fontId="9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E3F1B-146A-43FC-9158-21AD3FE70627}">
  <dimension ref="A1:AMK18"/>
  <sheetViews>
    <sheetView zoomScaleNormal="100" zoomScaleSheetLayoutView="100" workbookViewId="0"/>
  </sheetViews>
  <sheetFormatPr defaultRowHeight="13.5"/>
  <cols>
    <col min="1" max="2" width="29.125" style="323" customWidth="1"/>
    <col min="3" max="3" width="28.875" style="323" customWidth="1"/>
    <col min="4" max="4" width="1.5" style="323" customWidth="1"/>
    <col min="5" max="1025" width="9" style="323" customWidth="1"/>
  </cols>
  <sheetData>
    <row r="1" spans="1:4" ht="15" customHeight="1">
      <c r="A1" s="64" t="s">
        <v>221</v>
      </c>
      <c r="B1" s="341"/>
      <c r="C1" s="340"/>
    </row>
    <row r="2" spans="1:4" s="336" customFormat="1" ht="12.95" customHeight="1" thickBot="1">
      <c r="A2" s="300"/>
      <c r="B2" s="339"/>
      <c r="C2" s="338" t="s">
        <v>664</v>
      </c>
      <c r="D2" s="337"/>
    </row>
    <row r="3" spans="1:4" s="328" customFormat="1" thickTop="1" thickBot="1">
      <c r="A3" s="335" t="s">
        <v>43</v>
      </c>
      <c r="B3" s="949" t="s">
        <v>220</v>
      </c>
      <c r="C3" s="949" t="s">
        <v>219</v>
      </c>
    </row>
    <row r="4" spans="1:4" s="328" customFormat="1" ht="12.75" thickTop="1">
      <c r="A4" s="334" t="s">
        <v>185</v>
      </c>
      <c r="B4" s="949"/>
      <c r="C4" s="949"/>
    </row>
    <row r="5" spans="1:4" s="328" customFormat="1" ht="18" customHeight="1">
      <c r="A5" s="332" t="s">
        <v>114</v>
      </c>
      <c r="B5" s="333">
        <v>91</v>
      </c>
      <c r="C5" s="333">
        <v>123</v>
      </c>
    </row>
    <row r="6" spans="1:4" s="328" customFormat="1" ht="18" customHeight="1">
      <c r="A6" s="332">
        <v>7</v>
      </c>
      <c r="B6" s="331">
        <v>87</v>
      </c>
      <c r="C6" s="331">
        <v>117</v>
      </c>
    </row>
    <row r="7" spans="1:4" s="328" customFormat="1" ht="18" customHeight="1">
      <c r="A7" s="330">
        <v>8</v>
      </c>
      <c r="B7" s="329">
        <v>81</v>
      </c>
      <c r="C7" s="329">
        <v>110</v>
      </c>
    </row>
    <row r="8" spans="1:4" ht="12.95" customHeight="1">
      <c r="A8" s="327" t="s">
        <v>624</v>
      </c>
      <c r="B8" s="327"/>
      <c r="C8" s="326"/>
    </row>
    <row r="9" spans="1:4">
      <c r="A9" s="324"/>
      <c r="B9" s="324"/>
      <c r="C9" s="324"/>
    </row>
    <row r="10" spans="1:4">
      <c r="A10" s="324"/>
      <c r="B10" s="324"/>
      <c r="C10" s="324"/>
    </row>
    <row r="11" spans="1:4">
      <c r="A11" s="324"/>
      <c r="B11" s="324"/>
      <c r="C11" s="324"/>
    </row>
    <row r="12" spans="1:4">
      <c r="A12" s="324"/>
      <c r="B12" s="324"/>
      <c r="C12" s="324"/>
    </row>
    <row r="13" spans="1:4">
      <c r="A13" s="324"/>
      <c r="B13" s="324"/>
      <c r="C13" s="324"/>
    </row>
    <row r="14" spans="1:4">
      <c r="A14" s="324"/>
      <c r="B14" s="325"/>
      <c r="C14" s="325"/>
    </row>
    <row r="15" spans="1:4">
      <c r="A15" s="324"/>
      <c r="B15" s="324"/>
      <c r="C15" s="324"/>
    </row>
    <row r="16" spans="1:4">
      <c r="A16" s="324"/>
      <c r="B16" s="324"/>
      <c r="C16" s="324"/>
    </row>
    <row r="17" spans="1:3">
      <c r="A17" s="324"/>
      <c r="B17" s="324"/>
      <c r="C17" s="324"/>
    </row>
    <row r="18" spans="1:3">
      <c r="A18" s="324"/>
      <c r="B18" s="324"/>
      <c r="C18" s="324"/>
    </row>
  </sheetData>
  <mergeCells count="2">
    <mergeCell ref="B3:B4"/>
    <mergeCell ref="C3:C4"/>
  </mergeCells>
  <phoneticPr fontId="9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E9EB7-EA7C-4B1B-875D-6C9482C90C0B}">
  <dimension ref="A1:AMK8"/>
  <sheetViews>
    <sheetView zoomScaleNormal="100" zoomScaleSheetLayoutView="205" workbookViewId="0"/>
  </sheetViews>
  <sheetFormatPr defaultRowHeight="13.5"/>
  <cols>
    <col min="1" max="1" width="7.125" style="63" customWidth="1"/>
    <col min="2" max="2" width="6.625" style="63" customWidth="1"/>
    <col min="3" max="6" width="4.125" style="63" customWidth="1"/>
    <col min="7" max="7" width="5.625" style="63" customWidth="1"/>
    <col min="8" max="8" width="7.375" style="63" customWidth="1"/>
    <col min="9" max="9" width="4.125" style="63" customWidth="1"/>
    <col min="10" max="10" width="5.625" style="63" customWidth="1"/>
    <col min="11" max="12" width="5.75" style="63" customWidth="1"/>
    <col min="13" max="15" width="4.125" style="63" customWidth="1"/>
    <col min="16" max="16" width="4.5" style="63" customWidth="1"/>
    <col min="17" max="17" width="5.625" style="63" customWidth="1"/>
    <col min="18" max="1025" width="9" style="63" customWidth="1"/>
  </cols>
  <sheetData>
    <row r="1" spans="1:18" ht="15" customHeight="1">
      <c r="A1" s="322" t="s">
        <v>218</v>
      </c>
    </row>
    <row r="2" spans="1:18" ht="12.95" customHeight="1" thickBot="1">
      <c r="A2" s="64"/>
    </row>
    <row r="3" spans="1:18" s="69" customFormat="1" ht="45.75" customHeight="1" thickTop="1" thickBot="1">
      <c r="A3" s="148" t="s">
        <v>217</v>
      </c>
      <c r="B3" s="954" t="s">
        <v>105</v>
      </c>
      <c r="C3" s="943" t="s">
        <v>216</v>
      </c>
      <c r="D3" s="943" t="s">
        <v>215</v>
      </c>
      <c r="E3" s="943" t="s">
        <v>214</v>
      </c>
      <c r="F3" s="943" t="s">
        <v>213</v>
      </c>
      <c r="G3" s="953" t="s">
        <v>212</v>
      </c>
      <c r="H3" s="951" t="s">
        <v>665</v>
      </c>
      <c r="I3" s="943" t="s">
        <v>211</v>
      </c>
      <c r="J3" s="943" t="s">
        <v>210</v>
      </c>
      <c r="K3" s="943" t="s">
        <v>209</v>
      </c>
      <c r="L3" s="952" t="s">
        <v>208</v>
      </c>
      <c r="M3" s="943" t="s">
        <v>207</v>
      </c>
      <c r="N3" s="943" t="s">
        <v>206</v>
      </c>
      <c r="O3" s="943" t="s">
        <v>205</v>
      </c>
      <c r="P3" s="943" t="s">
        <v>204</v>
      </c>
      <c r="Q3" s="950" t="s">
        <v>203</v>
      </c>
    </row>
    <row r="4" spans="1:18" s="69" customFormat="1" ht="12" thickTop="1">
      <c r="A4" s="321" t="s">
        <v>40</v>
      </c>
      <c r="B4" s="954"/>
      <c r="C4" s="943"/>
      <c r="D4" s="943"/>
      <c r="E4" s="943"/>
      <c r="F4" s="943"/>
      <c r="G4" s="953"/>
      <c r="H4" s="951"/>
      <c r="I4" s="943"/>
      <c r="J4" s="943"/>
      <c r="K4" s="943"/>
      <c r="L4" s="952"/>
      <c r="M4" s="943"/>
      <c r="N4" s="943"/>
      <c r="O4" s="943"/>
      <c r="P4" s="943"/>
      <c r="Q4" s="950"/>
    </row>
    <row r="5" spans="1:18" s="69" customFormat="1" ht="18" customHeight="1">
      <c r="A5" s="196" t="s">
        <v>34</v>
      </c>
      <c r="B5" s="319">
        <v>731</v>
      </c>
      <c r="C5" s="319">
        <v>0</v>
      </c>
      <c r="D5" s="319">
        <v>0</v>
      </c>
      <c r="E5" s="319">
        <v>0</v>
      </c>
      <c r="F5" s="319">
        <v>8</v>
      </c>
      <c r="G5" s="319">
        <v>120</v>
      </c>
      <c r="H5" s="319">
        <v>7</v>
      </c>
      <c r="I5" s="320">
        <v>0</v>
      </c>
      <c r="J5" s="320">
        <v>0</v>
      </c>
      <c r="K5" s="319">
        <v>4</v>
      </c>
      <c r="L5" s="319">
        <v>23</v>
      </c>
      <c r="M5" s="319">
        <v>17</v>
      </c>
      <c r="N5" s="319">
        <v>13</v>
      </c>
      <c r="O5" s="319">
        <v>0</v>
      </c>
      <c r="P5" s="319">
        <v>438</v>
      </c>
      <c r="Q5" s="319">
        <v>101</v>
      </c>
    </row>
    <row r="6" spans="1:18" s="69" customFormat="1" ht="18" customHeight="1">
      <c r="A6" s="196">
        <v>6</v>
      </c>
      <c r="B6" s="318">
        <v>751</v>
      </c>
      <c r="C6" s="318">
        <v>0</v>
      </c>
      <c r="D6" s="318">
        <v>0</v>
      </c>
      <c r="E6" s="318">
        <v>0</v>
      </c>
      <c r="F6" s="318">
        <v>10</v>
      </c>
      <c r="G6" s="318">
        <v>112</v>
      </c>
      <c r="H6" s="318">
        <v>14</v>
      </c>
      <c r="I6" s="318">
        <v>0</v>
      </c>
      <c r="J6" s="318">
        <v>1</v>
      </c>
      <c r="K6" s="318">
        <v>4</v>
      </c>
      <c r="L6" s="318">
        <v>30</v>
      </c>
      <c r="M6" s="318">
        <v>28</v>
      </c>
      <c r="N6" s="318">
        <v>20</v>
      </c>
      <c r="O6" s="318">
        <v>2</v>
      </c>
      <c r="P6" s="318">
        <v>435</v>
      </c>
      <c r="Q6" s="318">
        <v>95</v>
      </c>
    </row>
    <row r="7" spans="1:18" s="69" customFormat="1" ht="18" customHeight="1">
      <c r="A7" s="317">
        <v>7</v>
      </c>
      <c r="B7" s="316">
        <v>830</v>
      </c>
      <c r="C7" s="316">
        <v>0</v>
      </c>
      <c r="D7" s="316">
        <v>0</v>
      </c>
      <c r="E7" s="316">
        <v>0</v>
      </c>
      <c r="F7" s="316">
        <v>9</v>
      </c>
      <c r="G7" s="316">
        <v>111</v>
      </c>
      <c r="H7" s="316">
        <v>19</v>
      </c>
      <c r="I7" s="316">
        <v>0</v>
      </c>
      <c r="J7" s="316">
        <v>0</v>
      </c>
      <c r="K7" s="316">
        <v>4</v>
      </c>
      <c r="L7" s="316">
        <v>24</v>
      </c>
      <c r="M7" s="316">
        <v>17</v>
      </c>
      <c r="N7" s="316">
        <v>30</v>
      </c>
      <c r="O7" s="316">
        <v>10</v>
      </c>
      <c r="P7" s="316">
        <v>520</v>
      </c>
      <c r="Q7" s="316">
        <v>86</v>
      </c>
      <c r="R7" s="306"/>
    </row>
    <row r="8" spans="1:18" ht="16.5" customHeight="1">
      <c r="A8" s="45" t="s">
        <v>202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Q8" s="65" t="s">
        <v>673</v>
      </c>
    </row>
  </sheetData>
  <mergeCells count="16">
    <mergeCell ref="G3:G4"/>
    <mergeCell ref="B3:B4"/>
    <mergeCell ref="C3:C4"/>
    <mergeCell ref="D3:D4"/>
    <mergeCell ref="E3:E4"/>
    <mergeCell ref="F3:F4"/>
    <mergeCell ref="N3:N4"/>
    <mergeCell ref="O3:O4"/>
    <mergeCell ref="P3:P4"/>
    <mergeCell ref="Q3:Q4"/>
    <mergeCell ref="H3:H4"/>
    <mergeCell ref="I3:I4"/>
    <mergeCell ref="J3:J4"/>
    <mergeCell ref="K3:K4"/>
    <mergeCell ref="L3:L4"/>
    <mergeCell ref="M3:M4"/>
  </mergeCells>
  <phoneticPr fontId="9"/>
  <printOptions horizontalCentered="1"/>
  <pageMargins left="0.74803149606299213" right="0.74803149606299213" top="0.98425196850393704" bottom="0.98425196850393704" header="0.51181102362204722" footer="0.51181102362204722"/>
  <pageSetup paperSize="9" firstPageNumber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2E218-F171-4962-AD72-3EE9BAE84736}">
  <dimension ref="A1:AMK25"/>
  <sheetViews>
    <sheetView zoomScaleNormal="100" zoomScaleSheetLayoutView="100" workbookViewId="0"/>
  </sheetViews>
  <sheetFormatPr defaultRowHeight="13.5"/>
  <cols>
    <col min="1" max="2" width="7.125" style="63" customWidth="1"/>
    <col min="3" max="3" width="5.125" style="63" customWidth="1"/>
    <col min="4" max="4" width="7" style="63" customWidth="1"/>
    <col min="5" max="5" width="5.125" style="63" customWidth="1"/>
    <col min="6" max="6" width="7" style="63" customWidth="1"/>
    <col min="7" max="7" width="5.125" style="63" customWidth="1"/>
    <col min="8" max="8" width="7" style="63" customWidth="1"/>
    <col min="9" max="9" width="5.125" style="63" customWidth="1"/>
    <col min="10" max="10" width="7" style="63" customWidth="1"/>
    <col min="11" max="11" width="5.125" style="63" customWidth="1"/>
    <col min="12" max="12" width="7" style="63" customWidth="1"/>
    <col min="13" max="13" width="5.125" style="63" customWidth="1"/>
    <col min="14" max="14" width="7" style="63" customWidth="1"/>
    <col min="15" max="1025" width="9" style="63" customWidth="1"/>
  </cols>
  <sheetData>
    <row r="1" spans="1:18" ht="15" customHeight="1">
      <c r="A1" s="64" t="s">
        <v>201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1:18" ht="12.95" customHeight="1" thickBot="1">
      <c r="A2" s="300"/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8" t="s">
        <v>194</v>
      </c>
    </row>
    <row r="3" spans="1:18" s="69" customFormat="1" ht="14.25" customHeight="1" thickTop="1" thickBot="1">
      <c r="A3" s="315" t="s">
        <v>43</v>
      </c>
      <c r="B3" s="954" t="s">
        <v>105</v>
      </c>
      <c r="C3" s="954"/>
      <c r="D3" s="954"/>
      <c r="E3" s="954" t="s">
        <v>200</v>
      </c>
      <c r="F3" s="954"/>
      <c r="G3" s="943" t="s">
        <v>199</v>
      </c>
      <c r="H3" s="943"/>
      <c r="I3" s="954" t="s">
        <v>198</v>
      </c>
      <c r="J3" s="954"/>
      <c r="K3" s="943" t="s">
        <v>197</v>
      </c>
      <c r="L3" s="943"/>
      <c r="M3" s="954" t="s">
        <v>196</v>
      </c>
      <c r="N3" s="954"/>
    </row>
    <row r="4" spans="1:18" s="69" customFormat="1" ht="12" thickTop="1">
      <c r="A4" s="314"/>
      <c r="B4" s="954"/>
      <c r="C4" s="954"/>
      <c r="D4" s="954"/>
      <c r="E4" s="954"/>
      <c r="F4" s="954"/>
      <c r="G4" s="943"/>
      <c r="H4" s="943"/>
      <c r="I4" s="954"/>
      <c r="J4" s="954"/>
      <c r="K4" s="943"/>
      <c r="L4" s="943"/>
      <c r="M4" s="954"/>
      <c r="N4" s="954"/>
    </row>
    <row r="5" spans="1:18" s="69" customFormat="1" ht="11.25">
      <c r="A5" s="313"/>
      <c r="B5" s="955" t="s">
        <v>105</v>
      </c>
      <c r="C5" s="312" t="s">
        <v>689</v>
      </c>
      <c r="D5" s="312" t="s">
        <v>689</v>
      </c>
      <c r="E5" s="312" t="s">
        <v>689</v>
      </c>
      <c r="F5" s="312" t="s">
        <v>689</v>
      </c>
      <c r="G5" s="312" t="s">
        <v>689</v>
      </c>
      <c r="H5" s="312" t="s">
        <v>689</v>
      </c>
      <c r="I5" s="312" t="s">
        <v>689</v>
      </c>
      <c r="J5" s="312" t="s">
        <v>689</v>
      </c>
      <c r="K5" s="312" t="s">
        <v>689</v>
      </c>
      <c r="L5" s="312" t="s">
        <v>689</v>
      </c>
      <c r="M5" s="312" t="s">
        <v>689</v>
      </c>
      <c r="N5" s="312" t="s">
        <v>689</v>
      </c>
    </row>
    <row r="6" spans="1:18" s="69" customFormat="1" ht="11.25">
      <c r="A6" s="311" t="s">
        <v>185</v>
      </c>
      <c r="B6" s="955"/>
      <c r="C6" s="310" t="s">
        <v>690</v>
      </c>
      <c r="D6" s="309" t="s">
        <v>691</v>
      </c>
      <c r="E6" s="310" t="s">
        <v>690</v>
      </c>
      <c r="F6" s="309" t="s">
        <v>691</v>
      </c>
      <c r="G6" s="310" t="s">
        <v>690</v>
      </c>
      <c r="H6" s="309" t="s">
        <v>691</v>
      </c>
      <c r="I6" s="310" t="s">
        <v>690</v>
      </c>
      <c r="J6" s="309" t="s">
        <v>691</v>
      </c>
      <c r="K6" s="310" t="s">
        <v>690</v>
      </c>
      <c r="L6" s="309" t="s">
        <v>691</v>
      </c>
      <c r="M6" s="310" t="s">
        <v>690</v>
      </c>
      <c r="N6" s="309" t="s">
        <v>691</v>
      </c>
    </row>
    <row r="7" spans="1:18" s="69" customFormat="1" ht="18" customHeight="1">
      <c r="A7" s="308" t="s">
        <v>114</v>
      </c>
      <c r="B7" s="307">
        <v>22879</v>
      </c>
      <c r="C7" s="307">
        <v>450</v>
      </c>
      <c r="D7" s="307">
        <v>22429</v>
      </c>
      <c r="E7" s="307">
        <v>254</v>
      </c>
      <c r="F7" s="307">
        <v>10515</v>
      </c>
      <c r="G7" s="307">
        <v>89</v>
      </c>
      <c r="H7" s="307">
        <v>2361</v>
      </c>
      <c r="I7" s="307">
        <v>25</v>
      </c>
      <c r="J7" s="307">
        <v>1605</v>
      </c>
      <c r="K7" s="307">
        <v>1</v>
      </c>
      <c r="L7" s="307">
        <v>300</v>
      </c>
      <c r="M7" s="307">
        <v>81</v>
      </c>
      <c r="N7" s="307">
        <v>7648</v>
      </c>
      <c r="R7" s="306"/>
    </row>
    <row r="8" spans="1:18" s="69" customFormat="1" ht="18" customHeight="1">
      <c r="A8" s="305">
        <v>7</v>
      </c>
      <c r="B8" s="304">
        <v>22662</v>
      </c>
      <c r="C8" s="304">
        <v>456</v>
      </c>
      <c r="D8" s="304">
        <v>22206</v>
      </c>
      <c r="E8" s="304">
        <v>261</v>
      </c>
      <c r="F8" s="304">
        <v>10232</v>
      </c>
      <c r="G8" s="304">
        <v>87</v>
      </c>
      <c r="H8" s="304">
        <v>2402</v>
      </c>
      <c r="I8" s="304">
        <v>25</v>
      </c>
      <c r="J8" s="304">
        <v>1605</v>
      </c>
      <c r="K8" s="304">
        <v>1</v>
      </c>
      <c r="L8" s="304">
        <v>303</v>
      </c>
      <c r="M8" s="304">
        <v>82</v>
      </c>
      <c r="N8" s="304">
        <v>7664</v>
      </c>
    </row>
    <row r="9" spans="1:18" s="69" customFormat="1" ht="18" customHeight="1">
      <c r="A9" s="303">
        <v>8</v>
      </c>
      <c r="B9" s="302">
        <v>22538</v>
      </c>
      <c r="C9" s="302">
        <v>456</v>
      </c>
      <c r="D9" s="302">
        <v>22082</v>
      </c>
      <c r="E9" s="302">
        <v>263</v>
      </c>
      <c r="F9" s="302">
        <v>10032</v>
      </c>
      <c r="G9" s="302">
        <v>86</v>
      </c>
      <c r="H9" s="302">
        <v>2471</v>
      </c>
      <c r="I9" s="302">
        <v>25</v>
      </c>
      <c r="J9" s="302">
        <v>1584</v>
      </c>
      <c r="K9" s="302">
        <v>0</v>
      </c>
      <c r="L9" s="302">
        <v>299</v>
      </c>
      <c r="M9" s="302">
        <v>82</v>
      </c>
      <c r="N9" s="302">
        <v>7696</v>
      </c>
    </row>
    <row r="10" spans="1:18" ht="12.95" customHeight="1">
      <c r="A10" s="45" t="s">
        <v>181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</row>
    <row r="11" spans="1:18">
      <c r="C11" s="95"/>
      <c r="D11" s="95"/>
    </row>
    <row r="25" spans="12:12">
      <c r="L25" s="301"/>
    </row>
  </sheetData>
  <mergeCells count="7">
    <mergeCell ref="K3:L4"/>
    <mergeCell ref="M3:N4"/>
    <mergeCell ref="B5:B6"/>
    <mergeCell ref="B3:D4"/>
    <mergeCell ref="E3:F4"/>
    <mergeCell ref="G3:H4"/>
    <mergeCell ref="I3:J4"/>
  </mergeCells>
  <phoneticPr fontId="9"/>
  <printOptions horizontalCentered="1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60746-2107-4556-8455-25C35ADEED09}">
  <dimension ref="A1:AMK10"/>
  <sheetViews>
    <sheetView zoomScaleNormal="100" zoomScaleSheetLayoutView="100" workbookViewId="0"/>
  </sheetViews>
  <sheetFormatPr defaultRowHeight="13.5"/>
  <cols>
    <col min="1" max="1" width="7.625" style="63" customWidth="1"/>
    <col min="2" max="2" width="8.125" style="63" customWidth="1"/>
    <col min="3" max="4" width="7.625" style="63" customWidth="1"/>
    <col min="5" max="7" width="6.625" style="63" customWidth="1"/>
    <col min="8" max="8" width="7.625" style="63" customWidth="1"/>
    <col min="9" max="9" width="6.625" style="63" customWidth="1"/>
    <col min="10" max="10" width="7.625" style="63" customWidth="1"/>
    <col min="11" max="11" width="6.625" style="63" customWidth="1"/>
    <col min="12" max="12" width="7.625" style="63" customWidth="1"/>
    <col min="13" max="16" width="7.125" style="63" customWidth="1"/>
    <col min="17" max="1025" width="9" style="63" customWidth="1"/>
  </cols>
  <sheetData>
    <row r="1" spans="1:12" ht="15" customHeight="1">
      <c r="A1" s="64" t="s">
        <v>195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</row>
    <row r="2" spans="1:12" ht="12.95" customHeight="1" thickBot="1">
      <c r="A2" s="300"/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8" t="s">
        <v>194</v>
      </c>
    </row>
    <row r="3" spans="1:12" s="97" customFormat="1" ht="12.95" customHeight="1" thickTop="1" thickBot="1">
      <c r="A3" s="960" t="s">
        <v>43</v>
      </c>
      <c r="B3" s="936" t="s">
        <v>105</v>
      </c>
      <c r="C3" s="936"/>
      <c r="D3" s="936"/>
      <c r="E3" s="956" t="s">
        <v>193</v>
      </c>
      <c r="F3" s="956"/>
      <c r="G3" s="956" t="s">
        <v>192</v>
      </c>
      <c r="H3" s="956"/>
      <c r="I3" s="956" t="s">
        <v>191</v>
      </c>
      <c r="J3" s="956"/>
      <c r="K3" s="956" t="s">
        <v>190</v>
      </c>
      <c r="L3" s="956"/>
    </row>
    <row r="4" spans="1:12" s="97" customFormat="1" ht="12.95" customHeight="1" thickTop="1">
      <c r="A4" s="960"/>
      <c r="B4" s="936"/>
      <c r="C4" s="936"/>
      <c r="D4" s="936"/>
      <c r="E4" s="957" t="s">
        <v>189</v>
      </c>
      <c r="F4" s="957"/>
      <c r="G4" s="957" t="s">
        <v>188</v>
      </c>
      <c r="H4" s="957"/>
      <c r="I4" s="957" t="s">
        <v>187</v>
      </c>
      <c r="J4" s="957"/>
      <c r="K4" s="957" t="s">
        <v>186</v>
      </c>
      <c r="L4" s="957"/>
    </row>
    <row r="5" spans="1:12" s="97" customFormat="1" ht="12.95" customHeight="1">
      <c r="A5" s="958" t="s">
        <v>185</v>
      </c>
      <c r="B5" s="959" t="s">
        <v>105</v>
      </c>
      <c r="C5" s="297" t="s">
        <v>184</v>
      </c>
      <c r="D5" s="297" t="s">
        <v>184</v>
      </c>
      <c r="E5" s="297" t="s">
        <v>184</v>
      </c>
      <c r="F5" s="297" t="s">
        <v>184</v>
      </c>
      <c r="G5" s="297" t="s">
        <v>184</v>
      </c>
      <c r="H5" s="297" t="s">
        <v>184</v>
      </c>
      <c r="I5" s="297" t="s">
        <v>184</v>
      </c>
      <c r="J5" s="297" t="s">
        <v>184</v>
      </c>
      <c r="K5" s="297" t="s">
        <v>184</v>
      </c>
      <c r="L5" s="297" t="s">
        <v>184</v>
      </c>
    </row>
    <row r="6" spans="1:12" s="97" customFormat="1" ht="12.95" customHeight="1">
      <c r="A6" s="958"/>
      <c r="B6" s="959"/>
      <c r="C6" s="139" t="s">
        <v>183</v>
      </c>
      <c r="D6" s="230" t="s">
        <v>182</v>
      </c>
      <c r="E6" s="139" t="s">
        <v>183</v>
      </c>
      <c r="F6" s="230" t="s">
        <v>182</v>
      </c>
      <c r="G6" s="139" t="s">
        <v>183</v>
      </c>
      <c r="H6" s="230" t="s">
        <v>182</v>
      </c>
      <c r="I6" s="139" t="s">
        <v>183</v>
      </c>
      <c r="J6" s="230" t="s">
        <v>182</v>
      </c>
      <c r="K6" s="139" t="s">
        <v>183</v>
      </c>
      <c r="L6" s="295" t="s">
        <v>182</v>
      </c>
    </row>
    <row r="7" spans="1:12" s="97" customFormat="1" ht="18" customHeight="1">
      <c r="A7" s="194" t="s">
        <v>114</v>
      </c>
      <c r="B7" s="294">
        <v>6249</v>
      </c>
      <c r="C7" s="294">
        <v>1369</v>
      </c>
      <c r="D7" s="294">
        <v>4880</v>
      </c>
      <c r="E7" s="294">
        <v>17</v>
      </c>
      <c r="F7" s="294">
        <v>110</v>
      </c>
      <c r="G7" s="294">
        <v>297</v>
      </c>
      <c r="H7" s="294">
        <v>1119</v>
      </c>
      <c r="I7" s="294">
        <v>347</v>
      </c>
      <c r="J7" s="294">
        <v>1018</v>
      </c>
      <c r="K7" s="294">
        <v>708</v>
      </c>
      <c r="L7" s="294">
        <v>2633</v>
      </c>
    </row>
    <row r="8" spans="1:12" s="97" customFormat="1" ht="18" customHeight="1">
      <c r="A8" s="194">
        <v>7</v>
      </c>
      <c r="B8" s="293">
        <v>6465</v>
      </c>
      <c r="C8" s="293">
        <v>1488</v>
      </c>
      <c r="D8" s="293">
        <v>4977</v>
      </c>
      <c r="E8" s="293">
        <v>19</v>
      </c>
      <c r="F8" s="293">
        <v>107</v>
      </c>
      <c r="G8" s="293">
        <v>329</v>
      </c>
      <c r="H8" s="293">
        <v>1132</v>
      </c>
      <c r="I8" s="293">
        <v>357</v>
      </c>
      <c r="J8" s="293">
        <v>1016</v>
      </c>
      <c r="K8" s="293">
        <v>783</v>
      </c>
      <c r="L8" s="293">
        <v>2722</v>
      </c>
    </row>
    <row r="9" spans="1:12" s="97" customFormat="1" ht="18" customHeight="1">
      <c r="A9" s="192">
        <v>8</v>
      </c>
      <c r="B9" s="292">
        <v>6608</v>
      </c>
      <c r="C9" s="292">
        <v>1528</v>
      </c>
      <c r="D9" s="292">
        <v>5080</v>
      </c>
      <c r="E9" s="292">
        <v>18</v>
      </c>
      <c r="F9" s="292">
        <v>107</v>
      </c>
      <c r="G9" s="292">
        <v>348</v>
      </c>
      <c r="H9" s="292">
        <v>1143</v>
      </c>
      <c r="I9" s="292">
        <v>362</v>
      </c>
      <c r="J9" s="292">
        <v>1028</v>
      </c>
      <c r="K9" s="292">
        <v>800</v>
      </c>
      <c r="L9" s="292">
        <v>2802</v>
      </c>
    </row>
    <row r="10" spans="1:12" ht="12.95" customHeight="1">
      <c r="A10" s="45" t="s">
        <v>181</v>
      </c>
      <c r="B10" s="291"/>
      <c r="C10" s="45"/>
      <c r="D10" s="45"/>
      <c r="E10" s="291"/>
      <c r="F10" s="291"/>
      <c r="G10" s="291"/>
      <c r="H10" s="291"/>
      <c r="I10" s="291"/>
      <c r="J10" s="291"/>
      <c r="K10" s="291"/>
      <c r="L10" s="290"/>
    </row>
  </sheetData>
  <mergeCells count="12">
    <mergeCell ref="A5:A6"/>
    <mergeCell ref="B5:B6"/>
    <mergeCell ref="A3:A4"/>
    <mergeCell ref="B3:D4"/>
    <mergeCell ref="E3:F3"/>
    <mergeCell ref="I3:J3"/>
    <mergeCell ref="K3:L3"/>
    <mergeCell ref="E4:F4"/>
    <mergeCell ref="G4:H4"/>
    <mergeCell ref="I4:J4"/>
    <mergeCell ref="K4:L4"/>
    <mergeCell ref="G3:H3"/>
  </mergeCells>
  <phoneticPr fontId="9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CBBDF-2FB7-4736-8EDB-E9B2A5B5F7A8}">
  <dimension ref="A1:AMK66"/>
  <sheetViews>
    <sheetView zoomScaleNormal="100" zoomScaleSheetLayoutView="100" workbookViewId="0"/>
  </sheetViews>
  <sheetFormatPr defaultRowHeight="13.5"/>
  <cols>
    <col min="1" max="1" width="12.25" style="63" customWidth="1"/>
    <col min="2" max="41" width="1.875" style="63" customWidth="1"/>
    <col min="42" max="42" width="9" style="63" customWidth="1"/>
    <col min="43" max="45" width="10.5" style="63" customWidth="1"/>
    <col min="46" max="1025" width="9" style="63" customWidth="1"/>
  </cols>
  <sheetData>
    <row r="1" spans="1:45" ht="15" customHeight="1">
      <c r="A1" s="64" t="s">
        <v>276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</row>
    <row r="2" spans="1:45" ht="12.95" customHeight="1" thickBot="1">
      <c r="A2" s="300"/>
      <c r="B2" s="299"/>
      <c r="C2" s="299"/>
      <c r="D2" s="299"/>
      <c r="E2" s="299"/>
      <c r="F2" s="299"/>
      <c r="G2" s="299"/>
      <c r="H2" s="299"/>
      <c r="I2" s="299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/>
      <c r="AI2" s="142"/>
      <c r="AJ2" s="142"/>
      <c r="AK2" s="142"/>
      <c r="AO2" s="65" t="s">
        <v>123</v>
      </c>
    </row>
    <row r="3" spans="1:45" s="97" customFormat="1" ht="15.6" customHeight="1" thickTop="1" thickBot="1">
      <c r="A3" s="216" t="s">
        <v>43</v>
      </c>
      <c r="B3" s="936" t="s">
        <v>105</v>
      </c>
      <c r="C3" s="936"/>
      <c r="D3" s="936"/>
      <c r="E3" s="936"/>
      <c r="F3" s="936"/>
      <c r="G3" s="936"/>
      <c r="H3" s="936"/>
      <c r="I3" s="936"/>
      <c r="J3" s="961" t="s">
        <v>275</v>
      </c>
      <c r="K3" s="961"/>
      <c r="L3" s="961"/>
      <c r="M3" s="961"/>
      <c r="N3" s="961"/>
      <c r="O3" s="961"/>
      <c r="P3" s="961"/>
      <c r="Q3" s="961"/>
      <c r="R3" s="961"/>
      <c r="S3" s="961"/>
      <c r="T3" s="961"/>
      <c r="U3" s="961"/>
      <c r="V3" s="961"/>
      <c r="W3" s="961"/>
      <c r="X3" s="961"/>
      <c r="Y3" s="961"/>
      <c r="Z3" s="961"/>
      <c r="AA3" s="961"/>
      <c r="AB3" s="961"/>
      <c r="AC3" s="961"/>
      <c r="AD3" s="961"/>
      <c r="AE3" s="961"/>
      <c r="AF3" s="961"/>
      <c r="AG3" s="961"/>
      <c r="AH3" s="961"/>
      <c r="AI3" s="961"/>
      <c r="AJ3" s="961"/>
      <c r="AK3" s="961"/>
      <c r="AL3" s="961"/>
      <c r="AM3" s="961"/>
      <c r="AN3" s="961"/>
      <c r="AO3" s="961"/>
    </row>
    <row r="4" spans="1:45" s="97" customFormat="1" ht="11.45" customHeight="1" thickTop="1" thickBot="1">
      <c r="A4" s="375"/>
      <c r="B4" s="936"/>
      <c r="C4" s="936"/>
      <c r="D4" s="936"/>
      <c r="E4" s="936"/>
      <c r="F4" s="936"/>
      <c r="G4" s="936"/>
      <c r="H4" s="936"/>
      <c r="I4" s="936"/>
      <c r="J4" s="959" t="s">
        <v>105</v>
      </c>
      <c r="K4" s="959"/>
      <c r="L4" s="959"/>
      <c r="M4" s="959"/>
      <c r="N4" s="959"/>
      <c r="O4" s="959"/>
      <c r="P4" s="959"/>
      <c r="Q4" s="959"/>
      <c r="R4" s="959" t="s">
        <v>681</v>
      </c>
      <c r="S4" s="959"/>
      <c r="T4" s="959"/>
      <c r="U4" s="959"/>
      <c r="V4" s="959"/>
      <c r="W4" s="959"/>
      <c r="X4" s="959"/>
      <c r="Y4" s="959"/>
      <c r="Z4" s="959" t="s">
        <v>682</v>
      </c>
      <c r="AA4" s="959"/>
      <c r="AB4" s="959"/>
      <c r="AC4" s="959"/>
      <c r="AD4" s="959"/>
      <c r="AE4" s="959"/>
      <c r="AF4" s="959"/>
      <c r="AG4" s="959"/>
      <c r="AH4" s="959" t="s">
        <v>683</v>
      </c>
      <c r="AI4" s="959"/>
      <c r="AJ4" s="959"/>
      <c r="AK4" s="959"/>
      <c r="AL4" s="959"/>
      <c r="AM4" s="959"/>
      <c r="AN4" s="959"/>
      <c r="AO4" s="959"/>
    </row>
    <row r="5" spans="1:45" s="97" customFormat="1" ht="12.75" thickTop="1">
      <c r="A5" s="296" t="s">
        <v>118</v>
      </c>
      <c r="B5" s="936"/>
      <c r="C5" s="936"/>
      <c r="D5" s="936"/>
      <c r="E5" s="936"/>
      <c r="F5" s="936"/>
      <c r="G5" s="936"/>
      <c r="H5" s="936"/>
      <c r="I5" s="936"/>
      <c r="J5" s="959"/>
      <c r="K5" s="959"/>
      <c r="L5" s="959"/>
      <c r="M5" s="959"/>
      <c r="N5" s="959"/>
      <c r="O5" s="959"/>
      <c r="P5" s="959"/>
      <c r="Q5" s="959"/>
      <c r="R5" s="959"/>
      <c r="S5" s="959"/>
      <c r="T5" s="959"/>
      <c r="U5" s="959"/>
      <c r="V5" s="959"/>
      <c r="W5" s="959"/>
      <c r="X5" s="959"/>
      <c r="Y5" s="959"/>
      <c r="Z5" s="959"/>
      <c r="AA5" s="959"/>
      <c r="AB5" s="959"/>
      <c r="AC5" s="959"/>
      <c r="AD5" s="959"/>
      <c r="AE5" s="959"/>
      <c r="AF5" s="959"/>
      <c r="AG5" s="959"/>
      <c r="AH5" s="959"/>
      <c r="AI5" s="959"/>
      <c r="AJ5" s="959"/>
      <c r="AK5" s="959"/>
      <c r="AL5" s="959"/>
      <c r="AM5" s="959"/>
      <c r="AN5" s="959"/>
      <c r="AO5" s="959"/>
    </row>
    <row r="6" spans="1:45" s="97" customFormat="1" ht="18" customHeight="1">
      <c r="A6" s="194" t="s">
        <v>114</v>
      </c>
      <c r="B6" s="962">
        <v>10282</v>
      </c>
      <c r="C6" s="962"/>
      <c r="D6" s="962"/>
      <c r="E6" s="962"/>
      <c r="F6" s="962"/>
      <c r="G6" s="962"/>
      <c r="H6" s="962"/>
      <c r="I6" s="962"/>
      <c r="J6" s="962">
        <v>7372</v>
      </c>
      <c r="K6" s="962"/>
      <c r="L6" s="962"/>
      <c r="M6" s="962"/>
      <c r="N6" s="962"/>
      <c r="O6" s="962"/>
      <c r="P6" s="962"/>
      <c r="Q6" s="962"/>
      <c r="R6" s="962">
        <v>3879</v>
      </c>
      <c r="S6" s="962"/>
      <c r="T6" s="962"/>
      <c r="U6" s="962"/>
      <c r="V6" s="962"/>
      <c r="W6" s="962"/>
      <c r="X6" s="962"/>
      <c r="Y6" s="962"/>
      <c r="Z6" s="962">
        <v>2095</v>
      </c>
      <c r="AA6" s="962"/>
      <c r="AB6" s="962"/>
      <c r="AC6" s="962"/>
      <c r="AD6" s="962"/>
      <c r="AE6" s="962"/>
      <c r="AF6" s="962"/>
      <c r="AG6" s="962"/>
      <c r="AH6" s="962">
        <v>1398</v>
      </c>
      <c r="AI6" s="962"/>
      <c r="AJ6" s="962"/>
      <c r="AK6" s="962"/>
      <c r="AL6" s="962"/>
      <c r="AM6" s="962"/>
      <c r="AN6" s="962"/>
      <c r="AO6" s="962"/>
    </row>
    <row r="7" spans="1:45" s="97" customFormat="1" ht="18" customHeight="1">
      <c r="A7" s="194">
        <v>7</v>
      </c>
      <c r="B7" s="962">
        <v>10694</v>
      </c>
      <c r="C7" s="962"/>
      <c r="D7" s="962"/>
      <c r="E7" s="962"/>
      <c r="F7" s="962"/>
      <c r="G7" s="962"/>
      <c r="H7" s="962"/>
      <c r="I7" s="962"/>
      <c r="J7" s="962">
        <v>7217</v>
      </c>
      <c r="K7" s="962"/>
      <c r="L7" s="962"/>
      <c r="M7" s="962"/>
      <c r="N7" s="962"/>
      <c r="O7" s="962"/>
      <c r="P7" s="962"/>
      <c r="Q7" s="962"/>
      <c r="R7" s="962">
        <v>3808</v>
      </c>
      <c r="S7" s="962"/>
      <c r="T7" s="962"/>
      <c r="U7" s="962"/>
      <c r="V7" s="962"/>
      <c r="W7" s="962"/>
      <c r="X7" s="962"/>
      <c r="Y7" s="962"/>
      <c r="Z7" s="962">
        <v>2034</v>
      </c>
      <c r="AA7" s="962"/>
      <c r="AB7" s="962"/>
      <c r="AC7" s="962"/>
      <c r="AD7" s="962"/>
      <c r="AE7" s="962"/>
      <c r="AF7" s="962"/>
      <c r="AG7" s="962"/>
      <c r="AH7" s="962">
        <v>1375</v>
      </c>
      <c r="AI7" s="962"/>
      <c r="AJ7" s="962"/>
      <c r="AK7" s="962"/>
      <c r="AL7" s="962"/>
      <c r="AM7" s="962"/>
      <c r="AN7" s="962"/>
      <c r="AO7" s="962"/>
      <c r="AQ7" s="377"/>
    </row>
    <row r="8" spans="1:45" s="97" customFormat="1" ht="18" customHeight="1">
      <c r="A8" s="192">
        <v>8</v>
      </c>
      <c r="B8" s="966">
        <v>10756</v>
      </c>
      <c r="C8" s="966"/>
      <c r="D8" s="966"/>
      <c r="E8" s="966"/>
      <c r="F8" s="966"/>
      <c r="G8" s="966"/>
      <c r="H8" s="966"/>
      <c r="I8" s="966"/>
      <c r="J8" s="966">
        <f>R8+Z8+AH8</f>
        <v>7148</v>
      </c>
      <c r="K8" s="966"/>
      <c r="L8" s="966"/>
      <c r="M8" s="966"/>
      <c r="N8" s="966"/>
      <c r="O8" s="966"/>
      <c r="P8" s="966"/>
      <c r="Q8" s="966"/>
      <c r="R8" s="966">
        <v>3761</v>
      </c>
      <c r="S8" s="966"/>
      <c r="T8" s="966"/>
      <c r="U8" s="966"/>
      <c r="V8" s="966"/>
      <c r="W8" s="966"/>
      <c r="X8" s="966"/>
      <c r="Y8" s="966"/>
      <c r="Z8" s="966">
        <v>2037</v>
      </c>
      <c r="AA8" s="966"/>
      <c r="AB8" s="966"/>
      <c r="AC8" s="966"/>
      <c r="AD8" s="966"/>
      <c r="AE8" s="966"/>
      <c r="AF8" s="966"/>
      <c r="AG8" s="966"/>
      <c r="AH8" s="966">
        <v>1350</v>
      </c>
      <c r="AI8" s="966"/>
      <c r="AJ8" s="966"/>
      <c r="AK8" s="966"/>
      <c r="AL8" s="966"/>
      <c r="AM8" s="966"/>
      <c r="AN8" s="966"/>
      <c r="AO8" s="966"/>
      <c r="AQ8" s="377"/>
    </row>
    <row r="9" spans="1:45" s="97" customFormat="1" ht="12" customHeight="1" thickBot="1">
      <c r="A9" s="376"/>
      <c r="B9" s="374"/>
      <c r="C9" s="374"/>
      <c r="D9" s="374"/>
      <c r="E9" s="374"/>
      <c r="F9" s="374"/>
      <c r="G9" s="374"/>
      <c r="H9" s="374"/>
      <c r="I9" s="374"/>
      <c r="J9" s="374"/>
      <c r="K9" s="374"/>
      <c r="L9" s="374"/>
      <c r="M9" s="374"/>
      <c r="N9" s="374"/>
      <c r="O9" s="374"/>
      <c r="P9" s="374"/>
      <c r="Q9" s="374"/>
      <c r="R9" s="374"/>
      <c r="S9" s="374"/>
      <c r="T9" s="374"/>
      <c r="U9" s="374"/>
      <c r="V9" s="374"/>
      <c r="W9" s="374"/>
      <c r="X9" s="374"/>
      <c r="Y9" s="374"/>
      <c r="Z9" s="374"/>
      <c r="AA9" s="374"/>
      <c r="AB9" s="374"/>
      <c r="AC9" s="374"/>
      <c r="AD9" s="374"/>
      <c r="AE9" s="374"/>
      <c r="AF9" s="374"/>
      <c r="AG9" s="374"/>
      <c r="AH9" s="374"/>
      <c r="AI9" s="374"/>
      <c r="AJ9" s="374"/>
      <c r="AK9" s="374"/>
      <c r="AL9" s="374"/>
      <c r="AM9" s="374"/>
      <c r="AN9" s="374"/>
      <c r="AO9" s="374"/>
    </row>
    <row r="10" spans="1:45" s="97" customFormat="1" ht="15.6" customHeight="1" thickTop="1" thickBot="1">
      <c r="A10" s="216" t="s">
        <v>43</v>
      </c>
      <c r="B10" s="963" t="s">
        <v>274</v>
      </c>
      <c r="C10" s="963"/>
      <c r="D10" s="963"/>
      <c r="E10" s="963"/>
      <c r="F10" s="963"/>
      <c r="G10" s="963"/>
      <c r="H10" s="963"/>
      <c r="I10" s="963"/>
      <c r="J10" s="963"/>
      <c r="K10" s="963"/>
      <c r="L10" s="963"/>
      <c r="M10" s="963"/>
      <c r="N10" s="963"/>
      <c r="O10" s="963"/>
      <c r="P10" s="963"/>
      <c r="Q10" s="963"/>
      <c r="R10" s="963"/>
      <c r="S10" s="963"/>
      <c r="T10" s="963"/>
      <c r="U10" s="963"/>
      <c r="V10" s="963"/>
      <c r="W10" s="963"/>
      <c r="X10" s="963"/>
      <c r="Y10" s="963"/>
      <c r="Z10" s="963"/>
      <c r="AA10" s="964" t="s">
        <v>688</v>
      </c>
      <c r="AB10" s="964"/>
      <c r="AC10" s="964"/>
      <c r="AD10" s="964"/>
      <c r="AE10" s="964"/>
      <c r="AF10" s="965" t="s">
        <v>273</v>
      </c>
      <c r="AG10" s="965"/>
      <c r="AH10" s="965"/>
      <c r="AI10" s="965"/>
      <c r="AJ10" s="965"/>
      <c r="AK10" s="947" t="s">
        <v>272</v>
      </c>
      <c r="AL10" s="947"/>
      <c r="AM10" s="947"/>
      <c r="AN10" s="947"/>
      <c r="AO10" s="947"/>
      <c r="AP10" s="374"/>
      <c r="AQ10" s="374"/>
      <c r="AR10" s="374"/>
      <c r="AS10" s="374"/>
    </row>
    <row r="11" spans="1:45" s="97" customFormat="1" ht="11.45" customHeight="1" thickTop="1" thickBot="1">
      <c r="A11" s="375"/>
      <c r="B11" s="959" t="s">
        <v>105</v>
      </c>
      <c r="C11" s="959"/>
      <c r="D11" s="959"/>
      <c r="E11" s="959"/>
      <c r="F11" s="959"/>
      <c r="G11" s="959" t="s">
        <v>684</v>
      </c>
      <c r="H11" s="959"/>
      <c r="I11" s="959"/>
      <c r="J11" s="959"/>
      <c r="K11" s="959"/>
      <c r="L11" s="959" t="s">
        <v>685</v>
      </c>
      <c r="M11" s="959"/>
      <c r="N11" s="959"/>
      <c r="O11" s="959"/>
      <c r="P11" s="959"/>
      <c r="Q11" s="959" t="s">
        <v>686</v>
      </c>
      <c r="R11" s="959"/>
      <c r="S11" s="959"/>
      <c r="T11" s="959"/>
      <c r="U11" s="959"/>
      <c r="V11" s="959" t="s">
        <v>687</v>
      </c>
      <c r="W11" s="959"/>
      <c r="X11" s="959"/>
      <c r="Y11" s="959"/>
      <c r="Z11" s="959"/>
      <c r="AA11" s="964"/>
      <c r="AB11" s="964"/>
      <c r="AC11" s="964"/>
      <c r="AD11" s="964"/>
      <c r="AE11" s="964"/>
      <c r="AF11" s="965"/>
      <c r="AG11" s="965"/>
      <c r="AH11" s="965"/>
      <c r="AI11" s="965"/>
      <c r="AJ11" s="965"/>
      <c r="AK11" s="947"/>
      <c r="AL11" s="947"/>
      <c r="AM11" s="947"/>
      <c r="AN11" s="947"/>
      <c r="AO11" s="947"/>
      <c r="AP11" s="374"/>
      <c r="AQ11" s="374"/>
      <c r="AR11" s="374"/>
      <c r="AS11" s="374"/>
    </row>
    <row r="12" spans="1:45" s="97" customFormat="1" ht="13.5" customHeight="1" thickTop="1">
      <c r="A12" s="296" t="s">
        <v>118</v>
      </c>
      <c r="B12" s="959"/>
      <c r="C12" s="959"/>
      <c r="D12" s="959"/>
      <c r="E12" s="959"/>
      <c r="F12" s="959"/>
      <c r="G12" s="959"/>
      <c r="H12" s="959"/>
      <c r="I12" s="959"/>
      <c r="J12" s="959"/>
      <c r="K12" s="959"/>
      <c r="L12" s="959"/>
      <c r="M12" s="959"/>
      <c r="N12" s="959"/>
      <c r="O12" s="959"/>
      <c r="P12" s="959"/>
      <c r="Q12" s="959"/>
      <c r="R12" s="959"/>
      <c r="S12" s="959"/>
      <c r="T12" s="959"/>
      <c r="U12" s="959"/>
      <c r="V12" s="959"/>
      <c r="W12" s="959"/>
      <c r="X12" s="959"/>
      <c r="Y12" s="959"/>
      <c r="Z12" s="959"/>
      <c r="AA12" s="964"/>
      <c r="AB12" s="964"/>
      <c r="AC12" s="964"/>
      <c r="AD12" s="964"/>
      <c r="AE12" s="964"/>
      <c r="AF12" s="965"/>
      <c r="AG12" s="965"/>
      <c r="AH12" s="965"/>
      <c r="AI12" s="965"/>
      <c r="AJ12" s="965"/>
      <c r="AK12" s="947"/>
      <c r="AL12" s="947"/>
      <c r="AM12" s="947"/>
      <c r="AN12" s="947"/>
      <c r="AO12" s="947"/>
      <c r="AP12" s="374"/>
      <c r="AQ12" s="374"/>
      <c r="AR12" s="374"/>
      <c r="AS12" s="374"/>
    </row>
    <row r="13" spans="1:45" s="97" customFormat="1" ht="18" customHeight="1">
      <c r="A13" s="194" t="s">
        <v>114</v>
      </c>
      <c r="B13" s="962">
        <v>2624</v>
      </c>
      <c r="C13" s="962"/>
      <c r="D13" s="962"/>
      <c r="E13" s="962"/>
      <c r="F13" s="962"/>
      <c r="G13" s="962">
        <v>13</v>
      </c>
      <c r="H13" s="962"/>
      <c r="I13" s="962"/>
      <c r="J13" s="962"/>
      <c r="K13" s="962"/>
      <c r="L13" s="962">
        <v>484</v>
      </c>
      <c r="M13" s="962"/>
      <c r="N13" s="962"/>
      <c r="O13" s="962"/>
      <c r="P13" s="962"/>
      <c r="Q13" s="968">
        <v>619</v>
      </c>
      <c r="R13" s="968"/>
      <c r="S13" s="968"/>
      <c r="T13" s="968"/>
      <c r="U13" s="968"/>
      <c r="V13" s="962">
        <v>1508</v>
      </c>
      <c r="W13" s="962"/>
      <c r="X13" s="962"/>
      <c r="Y13" s="962"/>
      <c r="Z13" s="962"/>
      <c r="AA13" s="967">
        <v>191</v>
      </c>
      <c r="AB13" s="967"/>
      <c r="AC13" s="967"/>
      <c r="AD13" s="967"/>
      <c r="AE13" s="967"/>
      <c r="AF13" s="968">
        <v>88</v>
      </c>
      <c r="AG13" s="968"/>
      <c r="AH13" s="968"/>
      <c r="AI13" s="968"/>
      <c r="AJ13" s="968"/>
      <c r="AK13" s="969">
        <v>7</v>
      </c>
      <c r="AL13" s="969"/>
      <c r="AM13" s="969"/>
      <c r="AN13" s="969"/>
      <c r="AO13" s="969"/>
      <c r="AP13" s="374"/>
      <c r="AQ13" s="374"/>
      <c r="AR13" s="374"/>
      <c r="AS13" s="374"/>
    </row>
    <row r="14" spans="1:45" s="97" customFormat="1" ht="18" customHeight="1">
      <c r="A14" s="194">
        <v>7</v>
      </c>
      <c r="B14" s="962">
        <v>3155</v>
      </c>
      <c r="C14" s="962"/>
      <c r="D14" s="962"/>
      <c r="E14" s="962"/>
      <c r="F14" s="962"/>
      <c r="G14" s="962">
        <v>12</v>
      </c>
      <c r="H14" s="962"/>
      <c r="I14" s="962"/>
      <c r="J14" s="962"/>
      <c r="K14" s="962"/>
      <c r="L14" s="962">
        <v>488</v>
      </c>
      <c r="M14" s="962"/>
      <c r="N14" s="962"/>
      <c r="O14" s="962"/>
      <c r="P14" s="962"/>
      <c r="Q14" s="962">
        <v>618</v>
      </c>
      <c r="R14" s="962"/>
      <c r="S14" s="962"/>
      <c r="T14" s="962"/>
      <c r="U14" s="962"/>
      <c r="V14" s="962">
        <v>2037</v>
      </c>
      <c r="W14" s="962"/>
      <c r="X14" s="962"/>
      <c r="Y14" s="962"/>
      <c r="Z14" s="962"/>
      <c r="AA14" s="962">
        <v>225</v>
      </c>
      <c r="AB14" s="962"/>
      <c r="AC14" s="962"/>
      <c r="AD14" s="962"/>
      <c r="AE14" s="962"/>
      <c r="AF14" s="968">
        <v>87</v>
      </c>
      <c r="AG14" s="968"/>
      <c r="AH14" s="968"/>
      <c r="AI14" s="968"/>
      <c r="AJ14" s="968"/>
      <c r="AK14" s="962">
        <v>10</v>
      </c>
      <c r="AL14" s="962"/>
      <c r="AM14" s="962"/>
      <c r="AN14" s="962"/>
      <c r="AO14" s="962"/>
      <c r="AP14" s="374"/>
      <c r="AQ14" s="374"/>
      <c r="AR14" s="374"/>
      <c r="AS14" s="374"/>
    </row>
    <row r="15" spans="1:45" s="97" customFormat="1" ht="18" customHeight="1">
      <c r="A15" s="192">
        <v>8</v>
      </c>
      <c r="B15" s="966">
        <f>G15+L15+Q15+V15</f>
        <v>3260</v>
      </c>
      <c r="C15" s="966"/>
      <c r="D15" s="966"/>
      <c r="E15" s="966"/>
      <c r="F15" s="966"/>
      <c r="G15" s="966">
        <v>12</v>
      </c>
      <c r="H15" s="966"/>
      <c r="I15" s="966"/>
      <c r="J15" s="966"/>
      <c r="K15" s="966"/>
      <c r="L15" s="966">
        <v>494</v>
      </c>
      <c r="M15" s="966"/>
      <c r="N15" s="966"/>
      <c r="O15" s="966"/>
      <c r="P15" s="966"/>
      <c r="Q15" s="966">
        <v>612</v>
      </c>
      <c r="R15" s="966"/>
      <c r="S15" s="966"/>
      <c r="T15" s="966"/>
      <c r="U15" s="966"/>
      <c r="V15" s="966">
        <v>2142</v>
      </c>
      <c r="W15" s="966"/>
      <c r="X15" s="966"/>
      <c r="Y15" s="966"/>
      <c r="Z15" s="966"/>
      <c r="AA15" s="966">
        <v>252</v>
      </c>
      <c r="AB15" s="966"/>
      <c r="AC15" s="966"/>
      <c r="AD15" s="966"/>
      <c r="AE15" s="966"/>
      <c r="AF15" s="971">
        <v>83</v>
      </c>
      <c r="AG15" s="971"/>
      <c r="AH15" s="971"/>
      <c r="AI15" s="971"/>
      <c r="AJ15" s="971"/>
      <c r="AK15" s="966">
        <v>13</v>
      </c>
      <c r="AL15" s="966"/>
      <c r="AM15" s="966"/>
      <c r="AN15" s="966"/>
      <c r="AO15" s="966"/>
      <c r="AP15" s="374"/>
      <c r="AQ15" s="374"/>
      <c r="AR15" s="374"/>
      <c r="AS15" s="374"/>
    </row>
    <row r="16" spans="1:45" ht="12" customHeight="1">
      <c r="A16" s="45" t="s">
        <v>271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</row>
    <row r="17" spans="2:41"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O17" s="45" t="s">
        <v>270</v>
      </c>
      <c r="P17" s="45"/>
      <c r="Q17" s="45"/>
      <c r="S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</row>
    <row r="18" spans="2:41" ht="21.6" customHeight="1">
      <c r="O18" s="970" t="s">
        <v>625</v>
      </c>
      <c r="P18" s="970"/>
      <c r="Q18" s="970"/>
      <c r="R18" s="970"/>
      <c r="S18" s="970"/>
      <c r="T18" s="970"/>
      <c r="U18" s="970"/>
      <c r="V18" s="970"/>
      <c r="W18" s="970"/>
      <c r="X18" s="970"/>
      <c r="Y18" s="970"/>
      <c r="Z18" s="970"/>
      <c r="AA18" s="970"/>
      <c r="AB18" s="970"/>
      <c r="AC18" s="970"/>
      <c r="AD18" s="970"/>
      <c r="AE18" s="970"/>
      <c r="AF18" s="970"/>
      <c r="AG18" s="970"/>
      <c r="AH18" s="970"/>
      <c r="AI18" s="970"/>
      <c r="AJ18" s="970"/>
      <c r="AK18" s="970"/>
      <c r="AL18" s="970"/>
      <c r="AM18" s="970"/>
      <c r="AN18" s="970"/>
      <c r="AO18" s="970"/>
    </row>
    <row r="30" spans="2:41" ht="20.100000000000001" customHeight="1"/>
    <row r="31" spans="2:41" ht="20.100000000000001" customHeight="1"/>
    <row r="32" spans="2:41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</sheetData>
  <mergeCells count="55">
    <mergeCell ref="O18:AO18"/>
    <mergeCell ref="AK14:AO14"/>
    <mergeCell ref="B15:F15"/>
    <mergeCell ref="G15:K15"/>
    <mergeCell ref="L15:P15"/>
    <mergeCell ref="Q15:U15"/>
    <mergeCell ref="V15:Z15"/>
    <mergeCell ref="AA15:AE15"/>
    <mergeCell ref="AF15:AJ15"/>
    <mergeCell ref="AK15:AO15"/>
    <mergeCell ref="AA13:AE13"/>
    <mergeCell ref="AF13:AJ13"/>
    <mergeCell ref="AK13:AO13"/>
    <mergeCell ref="B14:F14"/>
    <mergeCell ref="G14:K14"/>
    <mergeCell ref="L14:P14"/>
    <mergeCell ref="Q14:U14"/>
    <mergeCell ref="V14:Z14"/>
    <mergeCell ref="AA14:AE14"/>
    <mergeCell ref="AF14:AJ14"/>
    <mergeCell ref="B13:F13"/>
    <mergeCell ref="G13:K13"/>
    <mergeCell ref="L13:P13"/>
    <mergeCell ref="Q13:U13"/>
    <mergeCell ref="V13:Z13"/>
    <mergeCell ref="B8:I8"/>
    <mergeCell ref="J8:Q8"/>
    <mergeCell ref="R8:Y8"/>
    <mergeCell ref="Z8:AG8"/>
    <mergeCell ref="AH8:AO8"/>
    <mergeCell ref="B10:Z10"/>
    <mergeCell ref="AA10:AE12"/>
    <mergeCell ref="AF10:AJ12"/>
    <mergeCell ref="AK10:AO12"/>
    <mergeCell ref="B11:F12"/>
    <mergeCell ref="G11:K12"/>
    <mergeCell ref="L11:P12"/>
    <mergeCell ref="Q11:U12"/>
    <mergeCell ref="V11:Z12"/>
    <mergeCell ref="B6:I6"/>
    <mergeCell ref="J6:Q6"/>
    <mergeCell ref="R6:Y6"/>
    <mergeCell ref="Z6:AG6"/>
    <mergeCell ref="AH6:AO6"/>
    <mergeCell ref="B7:I7"/>
    <mergeCell ref="J7:Q7"/>
    <mergeCell ref="R7:Y7"/>
    <mergeCell ref="Z7:AG7"/>
    <mergeCell ref="AH7:AO7"/>
    <mergeCell ref="B3:I5"/>
    <mergeCell ref="J3:AO3"/>
    <mergeCell ref="J4:Q5"/>
    <mergeCell ref="R4:Y5"/>
    <mergeCell ref="Z4:AG5"/>
    <mergeCell ref="AH4:AO5"/>
  </mergeCells>
  <phoneticPr fontId="9"/>
  <pageMargins left="0.78740157480314965" right="0.78740157480314965" top="0.74803149606299213" bottom="0.74803149606299213" header="0.51181102362204722" footer="0.51181102362204722"/>
  <pageSetup paperSize="9" firstPageNumber="0" fitToWidth="0" fitToHeight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C8852-746A-48BE-A15B-0C831F9F4AB5}">
  <dimension ref="A1:AMK9"/>
  <sheetViews>
    <sheetView zoomScaleNormal="100" zoomScaleSheetLayoutView="400" workbookViewId="0"/>
  </sheetViews>
  <sheetFormatPr defaultRowHeight="13.5"/>
  <cols>
    <col min="1" max="1" width="17.625" style="63" customWidth="1"/>
    <col min="2" max="4" width="16.5" style="63" customWidth="1"/>
    <col min="5" max="5" width="19.875" style="63" customWidth="1"/>
    <col min="6" max="1025" width="9" style="63" customWidth="1"/>
  </cols>
  <sheetData>
    <row r="1" spans="1:5" ht="15" customHeight="1">
      <c r="A1" s="64" t="s">
        <v>334</v>
      </c>
      <c r="B1" s="142"/>
      <c r="C1" s="189"/>
      <c r="D1" s="65"/>
    </row>
    <row r="2" spans="1:5" ht="12.95" customHeight="1" thickBot="1">
      <c r="A2" s="64"/>
      <c r="B2" s="142"/>
      <c r="C2" s="189"/>
      <c r="D2" s="65"/>
      <c r="E2" s="298" t="s">
        <v>123</v>
      </c>
    </row>
    <row r="3" spans="1:5" s="97" customFormat="1" ht="14.1" customHeight="1" thickTop="1" thickBot="1">
      <c r="A3" s="216" t="s">
        <v>43</v>
      </c>
      <c r="B3" s="936" t="s">
        <v>333</v>
      </c>
      <c r="C3" s="936" t="s">
        <v>332</v>
      </c>
      <c r="D3" s="936" t="s">
        <v>331</v>
      </c>
      <c r="E3" s="936" t="s">
        <v>330</v>
      </c>
    </row>
    <row r="4" spans="1:5" s="97" customFormat="1" ht="14.1" customHeight="1" thickTop="1">
      <c r="A4" s="353" t="s">
        <v>118</v>
      </c>
      <c r="B4" s="936"/>
      <c r="C4" s="936"/>
      <c r="D4" s="936"/>
      <c r="E4" s="936"/>
    </row>
    <row r="5" spans="1:5" s="97" customFormat="1" ht="17.100000000000001" customHeight="1">
      <c r="A5" s="194" t="s">
        <v>114</v>
      </c>
      <c r="B5" s="280">
        <v>1247</v>
      </c>
      <c r="C5" s="280">
        <v>923</v>
      </c>
      <c r="D5" s="280">
        <v>310</v>
      </c>
      <c r="E5" s="280">
        <v>14</v>
      </c>
    </row>
    <row r="6" spans="1:5" s="97" customFormat="1" ht="17.100000000000001" customHeight="1">
      <c r="A6" s="194">
        <v>7</v>
      </c>
      <c r="B6" s="277">
        <v>1257</v>
      </c>
      <c r="C6" s="277">
        <v>924</v>
      </c>
      <c r="D6" s="277">
        <v>323</v>
      </c>
      <c r="E6" s="277">
        <v>10</v>
      </c>
    </row>
    <row r="7" spans="1:5" s="97" customFormat="1" ht="17.100000000000001" customHeight="1">
      <c r="A7" s="192">
        <v>8</v>
      </c>
      <c r="B7" s="274">
        <f>C7+D7+E7</f>
        <v>1300</v>
      </c>
      <c r="C7" s="274">
        <v>973</v>
      </c>
      <c r="D7" s="274">
        <v>318</v>
      </c>
      <c r="E7" s="274">
        <v>9</v>
      </c>
    </row>
    <row r="8" spans="1:5" ht="12.95" customHeight="1">
      <c r="A8" s="45" t="s">
        <v>310</v>
      </c>
      <c r="B8" s="69"/>
      <c r="C8" s="69"/>
      <c r="D8" s="69"/>
      <c r="E8" s="69"/>
    </row>
    <row r="9" spans="1:5">
      <c r="A9" s="69"/>
      <c r="B9" s="69"/>
      <c r="C9" s="69"/>
      <c r="D9" s="69"/>
      <c r="E9" s="69"/>
    </row>
  </sheetData>
  <mergeCells count="4">
    <mergeCell ref="B3:B4"/>
    <mergeCell ref="C3:C4"/>
    <mergeCell ref="D3:D4"/>
    <mergeCell ref="E3:E4"/>
  </mergeCells>
  <phoneticPr fontId="9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76B8C-FF07-47E9-A2FD-F1220B41CFB8}">
  <dimension ref="A1:AMK8"/>
  <sheetViews>
    <sheetView zoomScaleNormal="100" zoomScaleSheetLayoutView="100" workbookViewId="0"/>
  </sheetViews>
  <sheetFormatPr defaultRowHeight="13.5"/>
  <cols>
    <col min="1" max="2" width="28.625" style="63" customWidth="1"/>
    <col min="3" max="3" width="13" style="63" customWidth="1"/>
    <col min="4" max="1025" width="9" style="63" customWidth="1"/>
  </cols>
  <sheetData>
    <row r="1" spans="1:2" ht="15" customHeight="1">
      <c r="A1" s="64" t="s">
        <v>336</v>
      </c>
      <c r="B1" s="142"/>
    </row>
    <row r="2" spans="1:2" s="142" customFormat="1" ht="12.95" customHeight="1" thickBot="1">
      <c r="A2" s="64"/>
      <c r="B2" s="65" t="s">
        <v>313</v>
      </c>
    </row>
    <row r="3" spans="1:2" s="97" customFormat="1" ht="15" customHeight="1" thickTop="1">
      <c r="A3" s="57" t="s">
        <v>43</v>
      </c>
      <c r="B3" s="268" t="s">
        <v>335</v>
      </c>
    </row>
    <row r="4" spans="1:2" s="97" customFormat="1" ht="15" customHeight="1">
      <c r="A4" s="215" t="s">
        <v>118</v>
      </c>
      <c r="B4" s="269" t="s">
        <v>311</v>
      </c>
    </row>
    <row r="5" spans="1:2" s="97" customFormat="1" ht="18" customHeight="1">
      <c r="A5" s="194" t="s">
        <v>114</v>
      </c>
      <c r="B5" s="383">
        <v>549</v>
      </c>
    </row>
    <row r="6" spans="1:2" s="97" customFormat="1" ht="18" customHeight="1">
      <c r="A6" s="194">
        <v>7</v>
      </c>
      <c r="B6" s="383">
        <v>546</v>
      </c>
    </row>
    <row r="7" spans="1:2" s="97" customFormat="1" ht="18" customHeight="1">
      <c r="A7" s="192">
        <v>8</v>
      </c>
      <c r="B7" s="388">
        <v>543</v>
      </c>
    </row>
    <row r="8" spans="1:2" ht="12" customHeight="1">
      <c r="A8" s="45" t="s">
        <v>310</v>
      </c>
      <c r="B8" s="65"/>
    </row>
  </sheetData>
  <phoneticPr fontId="9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818E7-B3BF-4D8B-B9A7-3DBB37461CDA}">
  <dimension ref="A1:AMK9"/>
  <sheetViews>
    <sheetView zoomScaleNormal="100" zoomScaleSheetLayoutView="100" workbookViewId="0"/>
  </sheetViews>
  <sheetFormatPr defaultRowHeight="13.5"/>
  <cols>
    <col min="1" max="1" width="17.125" style="63" customWidth="1"/>
    <col min="2" max="5" width="17.5" style="63" customWidth="1"/>
    <col min="6" max="6" width="15.875" style="63" customWidth="1"/>
    <col min="7" max="1025" width="9" style="63" customWidth="1"/>
  </cols>
  <sheetData>
    <row r="1" spans="1:6" ht="15" customHeight="1">
      <c r="A1" s="64" t="s">
        <v>329</v>
      </c>
      <c r="B1" s="142"/>
      <c r="C1" s="142"/>
    </row>
    <row r="2" spans="1:6" ht="12.95" customHeight="1" thickBot="1">
      <c r="A2" s="64"/>
      <c r="B2" s="142"/>
      <c r="C2" s="142"/>
      <c r="D2" s="65"/>
      <c r="E2" s="65" t="s">
        <v>123</v>
      </c>
    </row>
    <row r="3" spans="1:6" s="97" customFormat="1" ht="15" customHeight="1" thickTop="1" thickBot="1">
      <c r="A3" s="57" t="s">
        <v>43</v>
      </c>
      <c r="B3" s="936" t="s">
        <v>328</v>
      </c>
      <c r="C3" s="946" t="s">
        <v>327</v>
      </c>
      <c r="D3" s="946" t="s">
        <v>326</v>
      </c>
      <c r="E3" s="972" t="s">
        <v>325</v>
      </c>
    </row>
    <row r="4" spans="1:6" s="97" customFormat="1" ht="15" customHeight="1" thickTop="1">
      <c r="A4" s="424" t="s">
        <v>118</v>
      </c>
      <c r="B4" s="936"/>
      <c r="C4" s="946"/>
      <c r="D4" s="946"/>
      <c r="E4" s="972"/>
      <c r="F4" s="423"/>
    </row>
    <row r="5" spans="1:6" s="97" customFormat="1" ht="18" customHeight="1">
      <c r="A5" s="194" t="s">
        <v>114</v>
      </c>
      <c r="B5" s="383">
        <v>6716</v>
      </c>
      <c r="C5" s="384">
        <v>5656</v>
      </c>
      <c r="D5" s="422">
        <v>822</v>
      </c>
      <c r="E5" s="421">
        <v>238</v>
      </c>
      <c r="F5" s="131"/>
    </row>
    <row r="6" spans="1:6" s="97" customFormat="1" ht="18" customHeight="1">
      <c r="A6" s="194">
        <v>7</v>
      </c>
      <c r="B6" s="380">
        <f>SUM(C6:E6)</f>
        <v>6654</v>
      </c>
      <c r="C6" s="381">
        <v>5572</v>
      </c>
      <c r="D6" s="420">
        <v>835</v>
      </c>
      <c r="E6" s="419">
        <v>247</v>
      </c>
      <c r="F6" s="131"/>
    </row>
    <row r="7" spans="1:6" s="97" customFormat="1" ht="18" customHeight="1">
      <c r="A7" s="192">
        <v>8</v>
      </c>
      <c r="B7" s="388">
        <v>6564</v>
      </c>
      <c r="C7" s="418">
        <v>5537</v>
      </c>
      <c r="D7" s="417">
        <v>765</v>
      </c>
      <c r="E7" s="416">
        <v>262</v>
      </c>
      <c r="F7" s="415"/>
    </row>
    <row r="8" spans="1:6" ht="12" customHeight="1">
      <c r="A8" s="414" t="s">
        <v>324</v>
      </c>
      <c r="B8" s="45"/>
      <c r="C8" s="45"/>
      <c r="D8" s="65"/>
      <c r="E8" s="65" t="s">
        <v>323</v>
      </c>
      <c r="F8" s="65"/>
    </row>
    <row r="9" spans="1:6">
      <c r="E9" s="65"/>
    </row>
  </sheetData>
  <mergeCells count="4">
    <mergeCell ref="B3:B4"/>
    <mergeCell ref="C3:C4"/>
    <mergeCell ref="D3:D4"/>
    <mergeCell ref="E3:E4"/>
  </mergeCells>
  <phoneticPr fontId="9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8DC30-3583-42E4-A383-D2BB80C282C3}">
  <dimension ref="A1:AMK8"/>
  <sheetViews>
    <sheetView zoomScaleNormal="100" zoomScaleSheetLayoutView="100" workbookViewId="0"/>
  </sheetViews>
  <sheetFormatPr defaultRowHeight="13.5"/>
  <cols>
    <col min="1" max="2" width="28.625" style="63" customWidth="1"/>
    <col min="3" max="3" width="13" style="63" customWidth="1"/>
    <col min="4" max="1025" width="9" style="63" customWidth="1"/>
  </cols>
  <sheetData>
    <row r="1" spans="1:2" ht="15" customHeight="1">
      <c r="A1" s="64" t="s">
        <v>314</v>
      </c>
      <c r="B1" s="142"/>
    </row>
    <row r="2" spans="1:2" s="142" customFormat="1" ht="12.95" customHeight="1" thickBot="1">
      <c r="A2" s="64"/>
      <c r="B2" s="65" t="s">
        <v>313</v>
      </c>
    </row>
    <row r="3" spans="1:2" s="97" customFormat="1" ht="15" customHeight="1" thickTop="1">
      <c r="A3" s="57" t="s">
        <v>43</v>
      </c>
      <c r="B3" s="268" t="s">
        <v>312</v>
      </c>
    </row>
    <row r="4" spans="1:2" s="97" customFormat="1" ht="15" customHeight="1">
      <c r="A4" s="215" t="s">
        <v>118</v>
      </c>
      <c r="B4" s="269" t="s">
        <v>311</v>
      </c>
    </row>
    <row r="5" spans="1:2" s="97" customFormat="1" ht="18" customHeight="1">
      <c r="A5" s="194" t="s">
        <v>114</v>
      </c>
      <c r="B5" s="383">
        <v>3377</v>
      </c>
    </row>
    <row r="6" spans="1:2" s="97" customFormat="1" ht="18" customHeight="1">
      <c r="A6" s="194">
        <v>7</v>
      </c>
      <c r="B6" s="383">
        <v>3447</v>
      </c>
    </row>
    <row r="7" spans="1:2" s="97" customFormat="1" ht="18" customHeight="1">
      <c r="A7" s="192">
        <v>8</v>
      </c>
      <c r="B7" s="388">
        <v>3605</v>
      </c>
    </row>
    <row r="8" spans="1:2" ht="12" customHeight="1">
      <c r="A8" s="45" t="s">
        <v>310</v>
      </c>
      <c r="B8" s="65"/>
    </row>
  </sheetData>
  <phoneticPr fontId="9"/>
  <pageMargins left="0.78740157480314965" right="0.78740157480314965" top="0.98425196850393704" bottom="0.98425196850393704" header="0.51181102362204722" footer="0.51181102362204722"/>
  <pageSetup paperSize="9" firstPageNumber="0" orientation="portrait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6A0E2-3B9B-4899-B5D3-7FC3771791E5}">
  <dimension ref="A1:AMK32"/>
  <sheetViews>
    <sheetView zoomScaleNormal="100" zoomScaleSheetLayoutView="265" workbookViewId="0"/>
  </sheetViews>
  <sheetFormatPr defaultRowHeight="13.5"/>
  <cols>
    <col min="1" max="1" width="12.875" style="63" customWidth="1"/>
    <col min="2" max="7" width="12.375" style="63" customWidth="1"/>
    <col min="8" max="1025" width="11.125" style="63" customWidth="1"/>
  </cols>
  <sheetData>
    <row r="1" spans="1:7" ht="15" customHeight="1">
      <c r="A1" s="64" t="s">
        <v>322</v>
      </c>
    </row>
    <row r="2" spans="1:7" ht="12.95" customHeight="1" thickBot="1">
      <c r="A2" s="413"/>
      <c r="B2" s="412"/>
      <c r="C2" s="412"/>
      <c r="D2" s="412"/>
      <c r="E2" s="412"/>
      <c r="F2" s="412"/>
      <c r="G2" s="298" t="s">
        <v>194</v>
      </c>
    </row>
    <row r="3" spans="1:7" s="97" customFormat="1" ht="15" customHeight="1" thickTop="1">
      <c r="A3" s="400" t="s">
        <v>43</v>
      </c>
      <c r="B3" s="961" t="s">
        <v>321</v>
      </c>
      <c r="C3" s="961"/>
      <c r="D3" s="961" t="s">
        <v>320</v>
      </c>
      <c r="E3" s="961"/>
      <c r="F3" s="961" t="s">
        <v>319</v>
      </c>
      <c r="G3" s="961"/>
    </row>
    <row r="4" spans="1:7" s="97" customFormat="1" ht="15" customHeight="1">
      <c r="A4" s="296" t="s">
        <v>118</v>
      </c>
      <c r="B4" s="229" t="s">
        <v>317</v>
      </c>
      <c r="C4" s="139" t="s">
        <v>316</v>
      </c>
      <c r="D4" s="230" t="s">
        <v>318</v>
      </c>
      <c r="E4" s="229" t="s">
        <v>316</v>
      </c>
      <c r="F4" s="229" t="s">
        <v>317</v>
      </c>
      <c r="G4" s="139" t="s">
        <v>316</v>
      </c>
    </row>
    <row r="5" spans="1:7" s="97" customFormat="1" ht="18" customHeight="1">
      <c r="A5" s="194" t="s">
        <v>114</v>
      </c>
      <c r="B5" s="383">
        <v>20</v>
      </c>
      <c r="C5" s="411" t="s">
        <v>315</v>
      </c>
      <c r="D5" s="383">
        <v>33</v>
      </c>
      <c r="E5" s="383">
        <v>34</v>
      </c>
      <c r="F5" s="383">
        <v>20</v>
      </c>
      <c r="G5" s="383">
        <v>13</v>
      </c>
    </row>
    <row r="6" spans="1:7" s="97" customFormat="1" ht="18" customHeight="1">
      <c r="A6" s="194">
        <v>7</v>
      </c>
      <c r="B6" s="380">
        <v>20</v>
      </c>
      <c r="C6" s="410" t="s">
        <v>315</v>
      </c>
      <c r="D6" s="380">
        <v>33</v>
      </c>
      <c r="E6" s="380">
        <v>39</v>
      </c>
      <c r="F6" s="380">
        <v>20</v>
      </c>
      <c r="G6" s="380">
        <v>16</v>
      </c>
    </row>
    <row r="7" spans="1:7" s="97" customFormat="1" ht="18" customHeight="1">
      <c r="A7" s="192">
        <v>8</v>
      </c>
      <c r="B7" s="388">
        <v>20</v>
      </c>
      <c r="C7" s="409">
        <v>1</v>
      </c>
      <c r="D7" s="388">
        <v>35</v>
      </c>
      <c r="E7" s="388">
        <v>35</v>
      </c>
      <c r="F7" s="388">
        <v>20</v>
      </c>
      <c r="G7" s="388">
        <v>15</v>
      </c>
    </row>
    <row r="8" spans="1:7" ht="12" customHeight="1">
      <c r="A8" s="45" t="s">
        <v>300</v>
      </c>
      <c r="G8" s="65"/>
    </row>
    <row r="11" spans="1:7">
      <c r="A11" s="407"/>
      <c r="B11" s="142"/>
      <c r="C11" s="142"/>
      <c r="D11" s="142"/>
      <c r="E11" s="142"/>
      <c r="F11" s="142"/>
      <c r="G11" s="142"/>
    </row>
    <row r="12" spans="1:7">
      <c r="A12" s="142"/>
      <c r="B12" s="142"/>
      <c r="C12" s="142"/>
      <c r="D12" s="142"/>
      <c r="E12" s="142"/>
      <c r="F12" s="142"/>
      <c r="G12" s="142"/>
    </row>
    <row r="13" spans="1:7">
      <c r="A13" s="142"/>
      <c r="B13" s="142"/>
      <c r="C13" s="142"/>
      <c r="D13" s="142"/>
      <c r="E13" s="142"/>
      <c r="F13" s="142"/>
      <c r="G13" s="142"/>
    </row>
    <row r="14" spans="1:7">
      <c r="A14" s="255"/>
      <c r="B14" s="142"/>
      <c r="C14" s="142"/>
      <c r="D14" s="142"/>
      <c r="E14" s="142"/>
      <c r="F14" s="142"/>
      <c r="G14" s="142"/>
    </row>
    <row r="15" spans="1:7">
      <c r="A15" s="149"/>
      <c r="B15" s="354"/>
      <c r="C15" s="354"/>
      <c r="D15" s="354"/>
      <c r="E15" s="354"/>
      <c r="F15" s="354"/>
      <c r="G15" s="354"/>
    </row>
    <row r="16" spans="1:7">
      <c r="A16" s="189"/>
      <c r="B16" s="408"/>
      <c r="C16" s="408"/>
      <c r="D16" s="408"/>
      <c r="E16" s="408"/>
      <c r="F16" s="408"/>
      <c r="G16" s="408"/>
    </row>
    <row r="17" spans="1:7">
      <c r="A17" s="354"/>
      <c r="B17" s="404"/>
      <c r="C17" s="404"/>
      <c r="D17" s="404"/>
      <c r="E17" s="404"/>
      <c r="F17" s="404"/>
      <c r="G17" s="404"/>
    </row>
    <row r="18" spans="1:7">
      <c r="A18" s="354"/>
      <c r="B18" s="404"/>
      <c r="C18" s="404"/>
      <c r="D18" s="404"/>
      <c r="E18" s="404"/>
      <c r="F18" s="404"/>
      <c r="G18" s="404"/>
    </row>
    <row r="19" spans="1:7">
      <c r="A19" s="403"/>
      <c r="B19" s="401"/>
      <c r="C19" s="401"/>
      <c r="D19" s="401"/>
      <c r="E19" s="401"/>
      <c r="F19" s="401"/>
      <c r="G19" s="401"/>
    </row>
    <row r="20" spans="1:7">
      <c r="A20" s="45"/>
      <c r="B20" s="45"/>
      <c r="C20" s="45"/>
      <c r="D20" s="45"/>
      <c r="E20" s="45"/>
      <c r="F20" s="45"/>
      <c r="G20" s="45"/>
    </row>
    <row r="23" spans="1:7">
      <c r="A23" s="407"/>
    </row>
    <row r="26" spans="1:7">
      <c r="A26" s="217"/>
    </row>
    <row r="27" spans="1:7">
      <c r="A27" s="406"/>
      <c r="B27" s="354"/>
      <c r="C27" s="354"/>
      <c r="D27" s="354"/>
      <c r="E27" s="354"/>
      <c r="F27" s="354"/>
      <c r="G27" s="354"/>
    </row>
    <row r="28" spans="1:7">
      <c r="A28" s="189"/>
      <c r="B28" s="354"/>
      <c r="C28" s="354"/>
      <c r="D28" s="354"/>
      <c r="E28" s="354"/>
      <c r="F28" s="354"/>
      <c r="G28" s="354"/>
    </row>
    <row r="29" spans="1:7">
      <c r="A29" s="354"/>
      <c r="B29" s="405"/>
      <c r="C29" s="405"/>
      <c r="D29" s="405"/>
      <c r="E29" s="405"/>
      <c r="F29" s="405"/>
      <c r="G29" s="404"/>
    </row>
    <row r="30" spans="1:7">
      <c r="A30" s="354"/>
      <c r="B30" s="405"/>
      <c r="C30" s="405"/>
      <c r="D30" s="405"/>
      <c r="E30" s="405"/>
      <c r="F30" s="405"/>
      <c r="G30" s="404"/>
    </row>
    <row r="31" spans="1:7">
      <c r="A31" s="403"/>
      <c r="B31" s="402"/>
      <c r="C31" s="402"/>
      <c r="D31" s="402"/>
      <c r="E31" s="402"/>
      <c r="F31" s="402"/>
      <c r="G31" s="401"/>
    </row>
    <row r="32" spans="1:7">
      <c r="A32" s="45"/>
    </row>
  </sheetData>
  <mergeCells count="3">
    <mergeCell ref="B3:C3"/>
    <mergeCell ref="D3:E3"/>
    <mergeCell ref="F3:G3"/>
  </mergeCells>
  <phoneticPr fontId="9"/>
  <pageMargins left="0.78740157480314965" right="0.78740157480314965" top="0.98425196850393704" bottom="0.98425196850393704" header="0.51181102362204722" footer="0.51181102362204722"/>
  <pageSetup paperSize="9" firstPageNumber="0" fitToHeight="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52047-69AB-457C-92EC-97C5EC788713}">
  <dimension ref="A1:AMK8"/>
  <sheetViews>
    <sheetView zoomScaleNormal="100" zoomScaleSheetLayoutView="100" workbookViewId="0">
      <selection sqref="A1:XFD1"/>
    </sheetView>
  </sheetViews>
  <sheetFormatPr defaultRowHeight="13.5"/>
  <cols>
    <col min="1" max="8" width="10.875" style="63" customWidth="1"/>
    <col min="9" max="1025" width="9" style="63" customWidth="1"/>
  </cols>
  <sheetData>
    <row r="1" spans="1:8" ht="15" customHeight="1">
      <c r="A1" s="64" t="s">
        <v>309</v>
      </c>
      <c r="H1" s="187"/>
    </row>
    <row r="2" spans="1:8" ht="9.9499999999999993" customHeight="1" thickBot="1">
      <c r="A2" s="300"/>
      <c r="B2" s="299"/>
      <c r="C2" s="299"/>
      <c r="D2" s="299"/>
      <c r="E2" s="299"/>
      <c r="F2" s="299"/>
      <c r="G2" s="299"/>
      <c r="H2" s="298"/>
    </row>
    <row r="3" spans="1:8" s="97" customFormat="1" ht="15" customHeight="1" thickTop="1">
      <c r="A3" s="400" t="s">
        <v>43</v>
      </c>
      <c r="B3" s="399" t="s">
        <v>308</v>
      </c>
      <c r="C3" s="961" t="s">
        <v>307</v>
      </c>
      <c r="D3" s="961"/>
      <c r="E3" s="961"/>
      <c r="F3" s="961"/>
      <c r="G3" s="961"/>
      <c r="H3" s="961"/>
    </row>
    <row r="4" spans="1:8" s="97" customFormat="1" ht="15" customHeight="1">
      <c r="A4" s="215" t="s">
        <v>40</v>
      </c>
      <c r="B4" s="398" t="s">
        <v>306</v>
      </c>
      <c r="C4" s="229" t="s">
        <v>105</v>
      </c>
      <c r="D4" s="139" t="s">
        <v>305</v>
      </c>
      <c r="E4" s="230" t="s">
        <v>304</v>
      </c>
      <c r="F4" s="229" t="s">
        <v>303</v>
      </c>
      <c r="G4" s="229" t="s">
        <v>302</v>
      </c>
      <c r="H4" s="139" t="s">
        <v>301</v>
      </c>
    </row>
    <row r="5" spans="1:8" s="97" customFormat="1" ht="18" customHeight="1">
      <c r="A5" s="194" t="s">
        <v>34</v>
      </c>
      <c r="B5" s="373">
        <v>30</v>
      </c>
      <c r="C5" s="373">
        <v>65</v>
      </c>
      <c r="D5" s="294">
        <v>3</v>
      </c>
      <c r="E5" s="373">
        <v>23</v>
      </c>
      <c r="F5" s="373">
        <v>9</v>
      </c>
      <c r="G5" s="373">
        <v>18</v>
      </c>
      <c r="H5" s="373">
        <v>12</v>
      </c>
    </row>
    <row r="6" spans="1:8" s="97" customFormat="1" ht="18" customHeight="1">
      <c r="A6" s="194">
        <v>6</v>
      </c>
      <c r="B6" s="370">
        <v>30</v>
      </c>
      <c r="C6" s="370">
        <v>67</v>
      </c>
      <c r="D6" s="293">
        <v>0</v>
      </c>
      <c r="E6" s="370">
        <v>12</v>
      </c>
      <c r="F6" s="370">
        <v>21</v>
      </c>
      <c r="G6" s="370">
        <v>12</v>
      </c>
      <c r="H6" s="370">
        <v>22</v>
      </c>
    </row>
    <row r="7" spans="1:8" s="97" customFormat="1" ht="18" customHeight="1">
      <c r="A7" s="192">
        <v>7</v>
      </c>
      <c r="B7" s="397">
        <v>30</v>
      </c>
      <c r="C7" s="397">
        <v>77</v>
      </c>
      <c r="D7" s="292">
        <v>0</v>
      </c>
      <c r="E7" s="397">
        <v>5</v>
      </c>
      <c r="F7" s="397">
        <v>28</v>
      </c>
      <c r="G7" s="397">
        <v>24</v>
      </c>
      <c r="H7" s="397">
        <v>20</v>
      </c>
    </row>
    <row r="8" spans="1:8" ht="12" customHeight="1">
      <c r="A8" s="45" t="s">
        <v>300</v>
      </c>
      <c r="B8" s="45"/>
      <c r="C8" s="45"/>
      <c r="D8" s="45"/>
      <c r="E8" s="45"/>
      <c r="F8" s="45"/>
      <c r="G8" s="45"/>
      <c r="H8" s="65" t="s">
        <v>299</v>
      </c>
    </row>
  </sheetData>
  <mergeCells count="1">
    <mergeCell ref="C3:H3"/>
  </mergeCells>
  <phoneticPr fontId="9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827E3-12BB-4D03-BD24-AB167E21AB0B}">
  <dimension ref="A1:AMK10"/>
  <sheetViews>
    <sheetView zoomScaleNormal="100" zoomScaleSheetLayoutView="100" workbookViewId="0"/>
  </sheetViews>
  <sheetFormatPr defaultRowHeight="13.5"/>
  <cols>
    <col min="1" max="1" width="9.375" style="63" customWidth="1"/>
    <col min="2" max="7" width="8.625" style="63" customWidth="1"/>
    <col min="8" max="1025" width="9" style="63" customWidth="1"/>
  </cols>
  <sheetData>
    <row r="1" spans="1:7" ht="15" customHeight="1">
      <c r="A1" s="64" t="s">
        <v>298</v>
      </c>
    </row>
    <row r="2" spans="1:7" ht="9.9499999999999993" customHeight="1" thickBot="1">
      <c r="A2" s="255"/>
    </row>
    <row r="3" spans="1:7" s="97" customFormat="1" ht="15.95" customHeight="1" thickTop="1">
      <c r="A3" s="57" t="s">
        <v>43</v>
      </c>
      <c r="B3" s="942" t="s">
        <v>297</v>
      </c>
      <c r="C3" s="942"/>
      <c r="D3" s="942"/>
      <c r="E3" s="936" t="s">
        <v>296</v>
      </c>
      <c r="F3" s="936"/>
      <c r="G3" s="936"/>
    </row>
    <row r="4" spans="1:7" s="97" customFormat="1" ht="15.95" customHeight="1">
      <c r="A4" s="215" t="s">
        <v>40</v>
      </c>
      <c r="B4" s="139" t="s">
        <v>105</v>
      </c>
      <c r="C4" s="139" t="s">
        <v>295</v>
      </c>
      <c r="D4" s="229" t="s">
        <v>294</v>
      </c>
      <c r="E4" s="139" t="s">
        <v>105</v>
      </c>
      <c r="F4" s="229" t="s">
        <v>295</v>
      </c>
      <c r="G4" s="139" t="s">
        <v>294</v>
      </c>
    </row>
    <row r="5" spans="1:7" s="97" customFormat="1" ht="18" customHeight="1">
      <c r="A5" s="194" t="s">
        <v>34</v>
      </c>
      <c r="B5" s="395">
        <v>5341</v>
      </c>
      <c r="C5" s="395">
        <v>1188</v>
      </c>
      <c r="D5" s="396">
        <v>4153</v>
      </c>
      <c r="E5" s="396">
        <v>13352</v>
      </c>
      <c r="F5" s="395">
        <v>178</v>
      </c>
      <c r="G5" s="395">
        <v>13174</v>
      </c>
    </row>
    <row r="6" spans="1:7" s="97" customFormat="1" ht="18" customHeight="1">
      <c r="A6" s="194">
        <v>6</v>
      </c>
      <c r="B6" s="394">
        <v>5255</v>
      </c>
      <c r="C6" s="393">
        <v>1270</v>
      </c>
      <c r="D6" s="393">
        <v>3985</v>
      </c>
      <c r="E6" s="393">
        <v>16356</v>
      </c>
      <c r="F6" s="393">
        <v>198</v>
      </c>
      <c r="G6" s="393">
        <v>16158</v>
      </c>
    </row>
    <row r="7" spans="1:7" s="97" customFormat="1" ht="18" customHeight="1">
      <c r="A7" s="192">
        <v>7</v>
      </c>
      <c r="B7" s="392">
        <v>5241</v>
      </c>
      <c r="C7" s="392">
        <v>1396</v>
      </c>
      <c r="D7" s="392">
        <v>3845</v>
      </c>
      <c r="E7" s="392">
        <v>17409</v>
      </c>
      <c r="F7" s="392">
        <v>238</v>
      </c>
      <c r="G7" s="392">
        <v>17171</v>
      </c>
    </row>
    <row r="8" spans="1:7" ht="12" customHeight="1">
      <c r="A8" s="45" t="s">
        <v>672</v>
      </c>
    </row>
    <row r="9" spans="1:7" ht="12" customHeight="1">
      <c r="A9" s="67"/>
    </row>
    <row r="10" spans="1:7">
      <c r="A10" s="67"/>
    </row>
  </sheetData>
  <mergeCells count="2">
    <mergeCell ref="B3:D3"/>
    <mergeCell ref="E3:G3"/>
  </mergeCells>
  <phoneticPr fontId="9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D1E4A-5D0A-49FA-A581-5ED56CD4B8AA}">
  <dimension ref="A1:AMK26"/>
  <sheetViews>
    <sheetView zoomScaleNormal="100" zoomScaleSheetLayoutView="400" workbookViewId="0"/>
  </sheetViews>
  <sheetFormatPr defaultRowHeight="13.5"/>
  <cols>
    <col min="1" max="1" width="28.625" style="217" customWidth="1"/>
    <col min="2" max="3" width="19.5" style="217" customWidth="1"/>
    <col min="4" max="4" width="19.5" style="385" customWidth="1"/>
    <col min="5" max="5" width="10.5" style="217" customWidth="1"/>
    <col min="6" max="1025" width="9" style="217" customWidth="1"/>
  </cols>
  <sheetData>
    <row r="1" spans="1:6 1025:1025" ht="15" customHeight="1">
      <c r="A1" s="391" t="s">
        <v>293</v>
      </c>
      <c r="B1" s="142"/>
      <c r="C1" s="142"/>
      <c r="D1" s="142"/>
      <c r="E1" s="389"/>
      <c r="F1" s="142"/>
    </row>
    <row r="2" spans="1:6 1025:1025" ht="9.9499999999999993" customHeight="1" thickBot="1">
      <c r="A2" s="390"/>
      <c r="B2" s="299"/>
      <c r="C2" s="299"/>
      <c r="D2" s="299"/>
      <c r="E2" s="389"/>
      <c r="F2" s="142"/>
    </row>
    <row r="3" spans="1:6 1025:1025" s="222" customFormat="1" ht="15" customHeight="1" thickTop="1">
      <c r="A3" s="200" t="s">
        <v>89</v>
      </c>
      <c r="B3" s="936" t="s">
        <v>292</v>
      </c>
      <c r="C3" s="936"/>
      <c r="D3" s="936"/>
      <c r="E3" s="389"/>
    </row>
    <row r="4" spans="1:6 1025:1025" s="222" customFormat="1" ht="15" customHeight="1">
      <c r="A4" s="215" t="s">
        <v>40</v>
      </c>
      <c r="B4" s="230" t="s">
        <v>291</v>
      </c>
      <c r="C4" s="197" t="s">
        <v>290</v>
      </c>
      <c r="D4" s="139" t="s">
        <v>289</v>
      </c>
      <c r="E4" s="389"/>
    </row>
    <row r="5" spans="1:6 1025:1025" s="222" customFormat="1" ht="18" customHeight="1">
      <c r="A5" s="194" t="s">
        <v>34</v>
      </c>
      <c r="B5" s="384">
        <v>7188</v>
      </c>
      <c r="C5" s="383">
        <v>4238</v>
      </c>
      <c r="D5" s="383">
        <v>197</v>
      </c>
      <c r="E5" s="387"/>
    </row>
    <row r="6" spans="1:6 1025:1025" s="222" customFormat="1" ht="18" customHeight="1">
      <c r="A6" s="194">
        <v>6</v>
      </c>
      <c r="B6" s="384">
        <v>9049</v>
      </c>
      <c r="C6" s="383">
        <v>3927</v>
      </c>
      <c r="D6" s="383">
        <v>207</v>
      </c>
      <c r="E6" s="387"/>
    </row>
    <row r="7" spans="1:6 1025:1025" s="222" customFormat="1" ht="18" customHeight="1">
      <c r="A7" s="192">
        <v>7</v>
      </c>
      <c r="B7" s="388">
        <v>8209</v>
      </c>
      <c r="C7" s="388">
        <v>4215</v>
      </c>
      <c r="D7" s="388">
        <v>191</v>
      </c>
      <c r="E7" s="387"/>
    </row>
    <row r="8" spans="1:6 1025:1025" ht="12" customHeight="1">
      <c r="A8" s="327" t="s">
        <v>626</v>
      </c>
      <c r="B8" s="45"/>
      <c r="C8" s="45"/>
      <c r="AMK8"/>
    </row>
    <row r="9" spans="1:6 1025:1025">
      <c r="B9" s="45"/>
      <c r="C9" s="45"/>
      <c r="D9" s="386"/>
      <c r="E9" s="45"/>
    </row>
    <row r="26" spans="6:6">
      <c r="F26" s="217" t="s">
        <v>288</v>
      </c>
    </row>
  </sheetData>
  <mergeCells count="1">
    <mergeCell ref="B3:D3"/>
  </mergeCells>
  <phoneticPr fontId="9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41086-E8A3-4AE3-BAD2-F253F026F02A}">
  <dimension ref="A1:AMK28"/>
  <sheetViews>
    <sheetView zoomScaleNormal="100" zoomScaleSheetLayoutView="400" workbookViewId="0"/>
  </sheetViews>
  <sheetFormatPr defaultRowHeight="13.5"/>
  <cols>
    <col min="1" max="1" width="17.625" style="142" customWidth="1"/>
    <col min="2" max="2" width="18.125" style="142" customWidth="1"/>
    <col min="3" max="3" width="17.375" style="142" customWidth="1"/>
    <col min="4" max="5" width="17" style="142" customWidth="1"/>
    <col min="6" max="1025" width="9" style="142" customWidth="1"/>
  </cols>
  <sheetData>
    <row r="1" spans="1:5" ht="15" customHeight="1">
      <c r="A1" s="64" t="s">
        <v>287</v>
      </c>
    </row>
    <row r="2" spans="1:5" ht="9.9499999999999993" customHeight="1" thickBot="1">
      <c r="A2" s="300"/>
      <c r="B2" s="299"/>
      <c r="C2" s="299"/>
      <c r="D2" s="299"/>
      <c r="E2" s="299"/>
    </row>
    <row r="3" spans="1:5" s="352" customFormat="1" ht="15" customHeight="1" thickTop="1" thickBot="1">
      <c r="A3" s="200" t="s">
        <v>43</v>
      </c>
      <c r="B3" s="268" t="s">
        <v>286</v>
      </c>
      <c r="C3" s="936" t="s">
        <v>285</v>
      </c>
      <c r="D3" s="936" t="s">
        <v>284</v>
      </c>
      <c r="E3" s="936" t="s">
        <v>698</v>
      </c>
    </row>
    <row r="4" spans="1:5" s="352" customFormat="1" ht="15" customHeight="1" thickTop="1">
      <c r="A4" s="353" t="s">
        <v>40</v>
      </c>
      <c r="B4" s="269" t="s">
        <v>283</v>
      </c>
      <c r="C4" s="936"/>
      <c r="D4" s="936"/>
      <c r="E4" s="936"/>
    </row>
    <row r="5" spans="1:5" s="143" customFormat="1" ht="18" customHeight="1">
      <c r="A5" s="194" t="s">
        <v>34</v>
      </c>
      <c r="B5" s="384" t="s">
        <v>282</v>
      </c>
      <c r="C5" s="383">
        <v>19117200</v>
      </c>
      <c r="D5" s="383">
        <v>6620000</v>
      </c>
      <c r="E5" s="382">
        <f>8463/207256*100</f>
        <v>4.0833558497703324</v>
      </c>
    </row>
    <row r="6" spans="1:5" s="143" customFormat="1" ht="18" customHeight="1">
      <c r="A6" s="194">
        <v>6</v>
      </c>
      <c r="B6" s="381" t="s">
        <v>281</v>
      </c>
      <c r="C6" s="380">
        <f>2600400+6278400+3538800+2151600+4560000-30810</f>
        <v>19098390</v>
      </c>
      <c r="D6" s="380">
        <f>5620000-102000</f>
        <v>5518000</v>
      </c>
      <c r="E6" s="379">
        <f>7960/208624*100</f>
        <v>3.8154766469821308</v>
      </c>
    </row>
    <row r="7" spans="1:5" s="143" customFormat="1" ht="18" customHeight="1">
      <c r="A7" s="192">
        <v>7</v>
      </c>
      <c r="B7" s="418" t="s">
        <v>280</v>
      </c>
      <c r="C7" s="388">
        <v>19641600</v>
      </c>
      <c r="D7" s="388">
        <v>4362000</v>
      </c>
      <c r="E7" s="877">
        <f>6831/210129*100</f>
        <v>3.2508601858858128</v>
      </c>
    </row>
    <row r="8" spans="1:5" s="45" customFormat="1" ht="12" customHeight="1">
      <c r="A8" s="327" t="s">
        <v>627</v>
      </c>
      <c r="C8" s="45" t="s">
        <v>279</v>
      </c>
      <c r="E8" s="378"/>
    </row>
    <row r="9" spans="1:5" s="189" customFormat="1" ht="13.5" customHeight="1">
      <c r="C9" s="45" t="s">
        <v>278</v>
      </c>
      <c r="E9" s="378"/>
    </row>
    <row r="10" spans="1:5" s="189" customFormat="1" ht="13.5" customHeight="1">
      <c r="C10" s="45" t="s">
        <v>628</v>
      </c>
    </row>
    <row r="11" spans="1:5" s="189" customFormat="1" ht="13.5" customHeight="1"/>
    <row r="12" spans="1:5" s="189" customFormat="1" ht="13.5" customHeight="1"/>
    <row r="13" spans="1:5" s="189" customFormat="1" ht="13.5" customHeight="1"/>
    <row r="14" spans="1:5" s="189" customFormat="1" ht="13.5" customHeight="1"/>
    <row r="15" spans="1:5" s="189" customFormat="1" ht="13.5" customHeight="1"/>
    <row r="16" spans="1:5" s="189" customFormat="1" ht="13.5" customHeight="1"/>
    <row r="17" s="189" customFormat="1" ht="13.5" customHeight="1"/>
    <row r="18" s="189" customFormat="1" ht="13.5" customHeight="1"/>
    <row r="19" s="189" customFormat="1" ht="13.5" customHeight="1"/>
    <row r="20" s="189" customFormat="1" ht="13.5" customHeight="1"/>
    <row r="21" s="189" customFormat="1" ht="13.5" customHeight="1"/>
    <row r="22" s="189" customFormat="1" ht="13.5" customHeight="1"/>
    <row r="23" s="189" customFormat="1" ht="13.5" customHeight="1"/>
    <row r="24" s="189" customFormat="1" ht="13.5" customHeight="1"/>
    <row r="25" s="189" customFormat="1" ht="13.5" customHeight="1"/>
    <row r="26" s="189" customFormat="1" ht="13.5" customHeight="1"/>
    <row r="27" s="189" customFormat="1" ht="13.5" customHeight="1"/>
    <row r="28" s="189" customFormat="1" ht="13.5" customHeight="1"/>
  </sheetData>
  <mergeCells count="3">
    <mergeCell ref="C3:C4"/>
    <mergeCell ref="D3:D4"/>
    <mergeCell ref="E3:E4"/>
  </mergeCells>
  <phoneticPr fontId="9"/>
  <pageMargins left="0.70866141732283472" right="0.70866141732283472" top="0.74803149606299213" bottom="0.74803149606299213" header="0.51181102362204722" footer="0.51181102362204722"/>
  <pageSetup paperSize="9" firstPageNumber="0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68C5A-481C-4D1D-929A-FE4468D19348}">
  <dimension ref="A1:AMK43"/>
  <sheetViews>
    <sheetView zoomScaleNormal="100" zoomScaleSheetLayoutView="400" workbookViewId="0"/>
  </sheetViews>
  <sheetFormatPr defaultRowHeight="13.5"/>
  <cols>
    <col min="1" max="1" width="12.875" style="425" customWidth="1"/>
    <col min="2" max="2" width="11.625" style="425" customWidth="1"/>
    <col min="3" max="3" width="13.125" style="425" customWidth="1"/>
    <col min="4" max="4" width="11.625" style="425" customWidth="1"/>
    <col min="5" max="5" width="13.125" style="425" customWidth="1"/>
    <col min="6" max="6" width="11.625" style="425" customWidth="1"/>
    <col min="7" max="7" width="12.875" style="425" customWidth="1"/>
    <col min="8" max="1025" width="9" style="425" customWidth="1"/>
  </cols>
  <sheetData>
    <row r="1" spans="1:13" ht="15" customHeight="1">
      <c r="A1" s="447" t="s">
        <v>344</v>
      </c>
    </row>
    <row r="2" spans="1:13" s="427" customFormat="1" ht="9.9499999999999993" customHeight="1" thickBot="1">
      <c r="A2" s="446"/>
      <c r="B2" s="445"/>
      <c r="C2" s="445"/>
      <c r="D2" s="445"/>
      <c r="E2" s="445"/>
      <c r="F2" s="445"/>
      <c r="G2" s="445"/>
    </row>
    <row r="3" spans="1:13" s="439" customFormat="1" ht="16.5" customHeight="1" thickTop="1">
      <c r="A3" s="444" t="s">
        <v>43</v>
      </c>
      <c r="B3" s="973" t="s">
        <v>343</v>
      </c>
      <c r="C3" s="973"/>
      <c r="D3" s="973" t="s">
        <v>342</v>
      </c>
      <c r="E3" s="973"/>
      <c r="F3" s="974" t="s">
        <v>341</v>
      </c>
      <c r="G3" s="974"/>
    </row>
    <row r="4" spans="1:13" s="439" customFormat="1" ht="16.5" customHeight="1">
      <c r="A4" s="443" t="s">
        <v>40</v>
      </c>
      <c r="B4" s="441" t="s">
        <v>340</v>
      </c>
      <c r="C4" s="442" t="s">
        <v>339</v>
      </c>
      <c r="D4" s="441" t="s">
        <v>340</v>
      </c>
      <c r="E4" s="442" t="s">
        <v>339</v>
      </c>
      <c r="F4" s="441" t="s">
        <v>340</v>
      </c>
      <c r="G4" s="440" t="s">
        <v>339</v>
      </c>
    </row>
    <row r="5" spans="1:13" s="433" customFormat="1" ht="18" customHeight="1">
      <c r="A5" s="438" t="s">
        <v>34</v>
      </c>
      <c r="B5" s="437">
        <v>168624</v>
      </c>
      <c r="C5" s="437">
        <v>12165789</v>
      </c>
      <c r="D5" s="437">
        <v>137186</v>
      </c>
      <c r="E5" s="437">
        <v>10259320</v>
      </c>
      <c r="F5" s="437">
        <v>31438</v>
      </c>
      <c r="G5" s="437">
        <v>1906469</v>
      </c>
      <c r="M5" s="436"/>
    </row>
    <row r="6" spans="1:13" s="433" customFormat="1" ht="18" customHeight="1">
      <c r="A6" s="438">
        <v>6</v>
      </c>
      <c r="B6" s="435">
        <v>168022</v>
      </c>
      <c r="C6" s="435">
        <v>13122109</v>
      </c>
      <c r="D6" s="435">
        <v>136840</v>
      </c>
      <c r="E6" s="435">
        <v>10819004</v>
      </c>
      <c r="F6" s="435">
        <v>31182</v>
      </c>
      <c r="G6" s="435">
        <v>2303105</v>
      </c>
    </row>
    <row r="7" spans="1:13" s="433" customFormat="1" ht="18" customHeight="1">
      <c r="A7" s="609">
        <v>7</v>
      </c>
      <c r="B7" s="434">
        <v>167727</v>
      </c>
      <c r="C7" s="434">
        <v>13333798</v>
      </c>
      <c r="D7" s="434">
        <v>135759</v>
      </c>
      <c r="E7" s="434">
        <v>10923202</v>
      </c>
      <c r="F7" s="434">
        <v>31968</v>
      </c>
      <c r="G7" s="434">
        <v>2410596</v>
      </c>
    </row>
    <row r="8" spans="1:13" s="430" customFormat="1" ht="12" customHeight="1">
      <c r="A8" s="430" t="s">
        <v>338</v>
      </c>
      <c r="C8" s="432"/>
      <c r="G8" s="431" t="s">
        <v>337</v>
      </c>
    </row>
    <row r="9" spans="1:13" s="427" customFormat="1" ht="13.5" customHeight="1"/>
    <row r="10" spans="1:13" s="427" customFormat="1" ht="13.5" customHeight="1">
      <c r="B10" s="429"/>
      <c r="E10" s="428"/>
    </row>
    <row r="11" spans="1:13" s="427" customFormat="1" ht="13.5" customHeight="1">
      <c r="C11" s="428"/>
      <c r="D11" s="428"/>
    </row>
    <row r="12" spans="1:13" s="427" customFormat="1" ht="13.5" customHeight="1"/>
    <row r="13" spans="1:13" s="427" customFormat="1" ht="13.5" customHeight="1"/>
    <row r="14" spans="1:13" s="427" customFormat="1" ht="13.5" customHeight="1"/>
    <row r="15" spans="1:13" s="427" customFormat="1" ht="13.5" customHeight="1"/>
    <row r="43" spans="8:8" ht="13.5" customHeight="1">
      <c r="H43" s="426"/>
    </row>
  </sheetData>
  <mergeCells count="3">
    <mergeCell ref="B3:C3"/>
    <mergeCell ref="D3:E3"/>
    <mergeCell ref="F3:G3"/>
  </mergeCells>
  <phoneticPr fontId="9"/>
  <pageMargins left="0.78740157480314965" right="0.78740157480314965" top="0.98425196850393704" bottom="0.98425196850393704" header="0.51181102362204722" footer="0.51181102362204722"/>
  <pageSetup paperSize="9" firstPageNumber="0" orientation="portrait" cellComments="atEnd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1DCDC-AFE3-451D-8FB1-B7D5E9B8D590}">
  <dimension ref="A1:AMK42"/>
  <sheetViews>
    <sheetView zoomScaleNormal="100" zoomScaleSheetLayoutView="100" workbookViewId="0"/>
  </sheetViews>
  <sheetFormatPr defaultRowHeight="13.5"/>
  <cols>
    <col min="1" max="1" width="9.625" style="425" customWidth="1"/>
    <col min="2" max="3" width="15.375" style="425" customWidth="1"/>
    <col min="4" max="4" width="10.625" style="425" customWidth="1"/>
    <col min="5" max="6" width="12.625" style="425" customWidth="1"/>
    <col min="7" max="7" width="10.625" style="425" customWidth="1"/>
    <col min="8" max="1025" width="9" style="425" customWidth="1"/>
  </cols>
  <sheetData>
    <row r="1" spans="1:7" ht="15" customHeight="1">
      <c r="A1" s="447" t="s">
        <v>480</v>
      </c>
    </row>
    <row r="2" spans="1:7" s="427" customFormat="1" ht="9.9499999999999993" customHeight="1" thickBot="1">
      <c r="A2" s="446"/>
      <c r="B2" s="445"/>
      <c r="C2" s="445"/>
      <c r="D2" s="445"/>
      <c r="E2" s="445"/>
      <c r="F2" s="445"/>
      <c r="G2" s="445"/>
    </row>
    <row r="3" spans="1:7" s="439" customFormat="1" ht="17.25" customHeight="1" thickTop="1">
      <c r="A3" s="444" t="s">
        <v>43</v>
      </c>
      <c r="B3" s="973" t="s">
        <v>479</v>
      </c>
      <c r="C3" s="973"/>
      <c r="D3" s="973"/>
      <c r="E3" s="973" t="s">
        <v>478</v>
      </c>
      <c r="F3" s="973"/>
      <c r="G3" s="973"/>
    </row>
    <row r="4" spans="1:7" s="439" customFormat="1" ht="17.25" customHeight="1">
      <c r="A4" s="443" t="s">
        <v>40</v>
      </c>
      <c r="B4" s="556" t="s">
        <v>477</v>
      </c>
      <c r="C4" s="556" t="s">
        <v>476</v>
      </c>
      <c r="D4" s="556" t="s">
        <v>475</v>
      </c>
      <c r="E4" s="556" t="s">
        <v>477</v>
      </c>
      <c r="F4" s="556" t="s">
        <v>476</v>
      </c>
      <c r="G4" s="556" t="s">
        <v>475</v>
      </c>
    </row>
    <row r="5" spans="1:7" s="433" customFormat="1" ht="18" customHeight="1">
      <c r="A5" s="438" t="s">
        <v>34</v>
      </c>
      <c r="B5" s="627">
        <v>12165788760</v>
      </c>
      <c r="C5" s="627">
        <v>12056384418</v>
      </c>
      <c r="D5" s="628">
        <v>99.1</v>
      </c>
      <c r="E5" s="627">
        <v>311191582</v>
      </c>
      <c r="F5" s="627">
        <v>71624490</v>
      </c>
      <c r="G5" s="626">
        <v>23.02</v>
      </c>
    </row>
    <row r="6" spans="1:7" s="433" customFormat="1" ht="18" customHeight="1">
      <c r="A6" s="438">
        <v>6</v>
      </c>
      <c r="B6" s="625">
        <v>13122109330</v>
      </c>
      <c r="C6" s="623">
        <v>13000902214</v>
      </c>
      <c r="D6" s="624">
        <v>99.08</v>
      </c>
      <c r="E6" s="623">
        <v>283923200</v>
      </c>
      <c r="F6" s="623">
        <v>77549334</v>
      </c>
      <c r="G6" s="622">
        <v>27.31</v>
      </c>
    </row>
    <row r="7" spans="1:7" s="433" customFormat="1" ht="18" customHeight="1">
      <c r="A7" s="609">
        <v>7</v>
      </c>
      <c r="B7" s="753">
        <v>13333798440</v>
      </c>
      <c r="C7" s="753">
        <v>13221870952</v>
      </c>
      <c r="D7" s="878">
        <v>99.16</v>
      </c>
      <c r="E7" s="753">
        <v>286570380</v>
      </c>
      <c r="F7" s="753">
        <v>83722439</v>
      </c>
      <c r="G7" s="879">
        <v>29.22</v>
      </c>
    </row>
    <row r="8" spans="1:7" s="430" customFormat="1" ht="12" customHeight="1">
      <c r="A8" s="430" t="s">
        <v>338</v>
      </c>
      <c r="D8" s="621"/>
      <c r="G8" s="620"/>
    </row>
    <row r="9" spans="1:7" s="427" customFormat="1" ht="13.5" customHeight="1">
      <c r="D9" s="619"/>
    </row>
    <row r="10" spans="1:7" s="427" customFormat="1" ht="13.5" customHeight="1"/>
    <row r="11" spans="1:7" s="427" customFormat="1" ht="13.5" customHeight="1">
      <c r="C11" s="618"/>
    </row>
    <row r="12" spans="1:7" s="427" customFormat="1" ht="13.5" customHeight="1"/>
    <row r="13" spans="1:7" s="427" customFormat="1" ht="13.5" customHeight="1"/>
    <row r="14" spans="1:7" s="427" customFormat="1" ht="13.5" customHeight="1"/>
    <row r="42" spans="8:8" ht="13.5" customHeight="1">
      <c r="H42" s="426"/>
    </row>
  </sheetData>
  <mergeCells count="2">
    <mergeCell ref="B3:D3"/>
    <mergeCell ref="E3:G3"/>
  </mergeCells>
  <phoneticPr fontId="9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26135-6162-425C-BC90-3D06835D429C}">
  <dimension ref="A1:AMK41"/>
  <sheetViews>
    <sheetView zoomScaleNormal="100" zoomScaleSheetLayoutView="400" workbookViewId="0"/>
  </sheetViews>
  <sheetFormatPr defaultRowHeight="13.5"/>
  <cols>
    <col min="1" max="1" width="17.625" style="425" customWidth="1"/>
    <col min="2" max="3" width="17.5" style="425" customWidth="1"/>
    <col min="4" max="5" width="17.125" style="425" customWidth="1"/>
    <col min="6" max="1025" width="9" style="425" customWidth="1"/>
  </cols>
  <sheetData>
    <row r="1" spans="1:5" ht="15" customHeight="1">
      <c r="A1" s="447" t="s">
        <v>474</v>
      </c>
    </row>
    <row r="2" spans="1:5" ht="9.9499999999999993" customHeight="1" thickBot="1">
      <c r="A2" s="446"/>
      <c r="B2" s="445"/>
      <c r="C2" s="445"/>
      <c r="D2" s="445"/>
      <c r="E2" s="617"/>
    </row>
    <row r="3" spans="1:5" s="546" customFormat="1" ht="16.5" customHeight="1" thickTop="1" thickBot="1">
      <c r="A3" s="616" t="s">
        <v>43</v>
      </c>
      <c r="B3" s="973" t="s">
        <v>473</v>
      </c>
      <c r="C3" s="973" t="s">
        <v>472</v>
      </c>
      <c r="D3" s="975" t="s">
        <v>471</v>
      </c>
      <c r="E3" s="975" t="s">
        <v>470</v>
      </c>
    </row>
    <row r="4" spans="1:5" s="546" customFormat="1" ht="16.5" customHeight="1" thickTop="1">
      <c r="A4" s="615" t="s">
        <v>40</v>
      </c>
      <c r="B4" s="973"/>
      <c r="C4" s="973"/>
      <c r="D4" s="973"/>
      <c r="E4" s="973"/>
    </row>
    <row r="5" spans="1:5" s="546" customFormat="1" ht="18" customHeight="1">
      <c r="A5" s="438" t="s">
        <v>34</v>
      </c>
      <c r="B5" s="614">
        <v>7415</v>
      </c>
      <c r="C5" s="613">
        <v>33.369999999999997</v>
      </c>
      <c r="D5" s="614">
        <v>667597510</v>
      </c>
      <c r="E5" s="613">
        <v>37.9</v>
      </c>
    </row>
    <row r="6" spans="1:5" s="546" customFormat="1" ht="18" customHeight="1">
      <c r="A6" s="438">
        <v>6</v>
      </c>
      <c r="B6" s="611">
        <v>7907</v>
      </c>
      <c r="C6" s="612">
        <v>35.1</v>
      </c>
      <c r="D6" s="611">
        <v>874985870</v>
      </c>
      <c r="E6" s="610">
        <v>40.81</v>
      </c>
    </row>
    <row r="7" spans="1:5" s="546" customFormat="1" ht="18" customHeight="1">
      <c r="A7" s="609">
        <v>7</v>
      </c>
      <c r="B7" s="607">
        <v>8118</v>
      </c>
      <c r="C7" s="608">
        <v>35.68</v>
      </c>
      <c r="D7" s="607">
        <v>944611930</v>
      </c>
      <c r="E7" s="880">
        <v>41.77</v>
      </c>
    </row>
    <row r="8" spans="1:5" ht="12" customHeight="1">
      <c r="A8" s="430" t="s">
        <v>338</v>
      </c>
      <c r="B8" s="427"/>
      <c r="C8" s="427"/>
      <c r="D8" s="431"/>
      <c r="E8" s="588" t="s">
        <v>469</v>
      </c>
    </row>
    <row r="41" spans="8:8" ht="13.5" customHeight="1">
      <c r="H41" s="426"/>
    </row>
  </sheetData>
  <mergeCells count="4">
    <mergeCell ref="B3:B4"/>
    <mergeCell ref="C3:C4"/>
    <mergeCell ref="D3:D4"/>
    <mergeCell ref="E3:E4"/>
  </mergeCells>
  <phoneticPr fontId="9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B8434-B3D8-42EA-B5BD-311CB9E23F41}">
  <dimension ref="A1:AMK42"/>
  <sheetViews>
    <sheetView zoomScaleNormal="100" zoomScaleSheetLayoutView="100" workbookViewId="0"/>
  </sheetViews>
  <sheetFormatPr defaultRowHeight="13.5"/>
  <cols>
    <col min="1" max="1" width="10" style="425" customWidth="1"/>
    <col min="2" max="10" width="9.625" style="425" customWidth="1"/>
    <col min="11" max="1025" width="9" style="425" customWidth="1"/>
  </cols>
  <sheetData>
    <row r="1" spans="1:11" ht="15" customHeight="1">
      <c r="A1" s="606" t="s">
        <v>468</v>
      </c>
      <c r="B1" s="605"/>
      <c r="C1" s="605"/>
      <c r="D1" s="605"/>
      <c r="E1" s="605"/>
      <c r="F1" s="605"/>
      <c r="G1" s="590"/>
      <c r="J1" s="600"/>
    </row>
    <row r="2" spans="1:11" ht="12.95" customHeight="1" thickBot="1">
      <c r="A2" s="604"/>
      <c r="B2" s="603"/>
      <c r="C2" s="603"/>
      <c r="D2" s="603"/>
      <c r="E2" s="603"/>
      <c r="F2" s="603"/>
      <c r="G2" s="602"/>
      <c r="H2" s="602"/>
      <c r="I2" s="601"/>
      <c r="J2" s="600"/>
    </row>
    <row r="3" spans="1:11" s="546" customFormat="1" ht="20.100000000000001" customHeight="1" thickTop="1" thickBot="1">
      <c r="A3" s="599" t="s">
        <v>43</v>
      </c>
      <c r="B3" s="976" t="s">
        <v>144</v>
      </c>
      <c r="C3" s="976" t="s">
        <v>467</v>
      </c>
      <c r="D3" s="976" t="s">
        <v>466</v>
      </c>
      <c r="E3" s="976" t="s">
        <v>465</v>
      </c>
      <c r="F3" s="976" t="s">
        <v>464</v>
      </c>
      <c r="G3" s="976" t="s">
        <v>463</v>
      </c>
      <c r="H3" s="976" t="s">
        <v>462</v>
      </c>
      <c r="I3" s="976" t="s">
        <v>461</v>
      </c>
    </row>
    <row r="4" spans="1:11" s="546" customFormat="1" ht="20.45" customHeight="1" thickTop="1">
      <c r="A4" s="598" t="s">
        <v>40</v>
      </c>
      <c r="B4" s="976"/>
      <c r="C4" s="976"/>
      <c r="D4" s="976"/>
      <c r="E4" s="976"/>
      <c r="F4" s="976"/>
      <c r="G4" s="976"/>
      <c r="H4" s="976"/>
      <c r="I4" s="976"/>
    </row>
    <row r="5" spans="1:11" s="546" customFormat="1" ht="17.100000000000001" customHeight="1">
      <c r="A5" s="596" t="s">
        <v>34</v>
      </c>
      <c r="B5" s="597">
        <v>38722</v>
      </c>
      <c r="C5" s="597">
        <v>4663</v>
      </c>
      <c r="D5" s="597">
        <v>5042</v>
      </c>
      <c r="E5" s="597">
        <v>5774</v>
      </c>
      <c r="F5" s="597">
        <v>7710</v>
      </c>
      <c r="G5" s="597">
        <v>5993</v>
      </c>
      <c r="H5" s="597">
        <v>5526</v>
      </c>
      <c r="I5" s="597">
        <v>4014</v>
      </c>
      <c r="K5" s="592"/>
    </row>
    <row r="6" spans="1:11" s="546" customFormat="1" ht="17.100000000000001" customHeight="1">
      <c r="A6" s="596">
        <v>6</v>
      </c>
      <c r="B6" s="595">
        <v>39245</v>
      </c>
      <c r="C6" s="595">
        <v>4626</v>
      </c>
      <c r="D6" s="595">
        <v>5219</v>
      </c>
      <c r="E6" s="595">
        <v>5800</v>
      </c>
      <c r="F6" s="595">
        <v>8033</v>
      </c>
      <c r="G6" s="595">
        <v>6089</v>
      </c>
      <c r="H6" s="595">
        <v>5601</v>
      </c>
      <c r="I6" s="595">
        <v>3877</v>
      </c>
      <c r="K6" s="592"/>
    </row>
    <row r="7" spans="1:11" s="546" customFormat="1" ht="17.100000000000001" customHeight="1">
      <c r="A7" s="594">
        <v>7</v>
      </c>
      <c r="B7" s="593">
        <v>40519</v>
      </c>
      <c r="C7" s="593">
        <v>4692</v>
      </c>
      <c r="D7" s="593">
        <v>5415</v>
      </c>
      <c r="E7" s="593">
        <v>5882</v>
      </c>
      <c r="F7" s="593">
        <v>8498</v>
      </c>
      <c r="G7" s="593">
        <v>6360</v>
      </c>
      <c r="H7" s="593">
        <v>5765</v>
      </c>
      <c r="I7" s="593">
        <v>3907</v>
      </c>
      <c r="K7" s="592"/>
    </row>
    <row r="8" spans="1:11" ht="12.6" customHeight="1">
      <c r="A8" s="591" t="s">
        <v>460</v>
      </c>
      <c r="B8" s="591"/>
      <c r="C8" s="589"/>
      <c r="D8" s="589"/>
      <c r="E8" s="589"/>
      <c r="F8" s="589"/>
      <c r="G8" s="590"/>
      <c r="H8" s="590"/>
      <c r="I8" s="65" t="s">
        <v>146</v>
      </c>
      <c r="J8" s="589"/>
    </row>
    <row r="9" spans="1:11" ht="17.100000000000001" customHeight="1">
      <c r="D9" s="432"/>
      <c r="J9" s="588"/>
    </row>
    <row r="10" spans="1:11" ht="17.100000000000001" customHeight="1">
      <c r="B10" s="587"/>
    </row>
    <row r="42" spans="8:8" ht="17.100000000000001" customHeight="1">
      <c r="H42" s="426"/>
    </row>
  </sheetData>
  <mergeCells count="8">
    <mergeCell ref="H3:H4"/>
    <mergeCell ref="I3:I4"/>
    <mergeCell ref="B3:B4"/>
    <mergeCell ref="C3:C4"/>
    <mergeCell ref="D3:D4"/>
    <mergeCell ref="E3:E4"/>
    <mergeCell ref="F3:F4"/>
    <mergeCell ref="G3:G4"/>
  </mergeCells>
  <phoneticPr fontId="9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62FE3-2707-4B2A-9AF1-7B98094F8183}">
  <dimension ref="A1:AMK56"/>
  <sheetViews>
    <sheetView zoomScaleNormal="100" zoomScaleSheetLayoutView="115" zoomScalePageLayoutView="85" workbookViewId="0"/>
  </sheetViews>
  <sheetFormatPr defaultRowHeight="13.5"/>
  <cols>
    <col min="1" max="1" width="2.375" style="425" customWidth="1"/>
    <col min="2" max="2" width="22.625" style="425" customWidth="1"/>
    <col min="3" max="3" width="10.875" style="425" customWidth="1"/>
    <col min="4" max="4" width="12.625" style="425" customWidth="1"/>
    <col min="5" max="5" width="10.875" style="425" customWidth="1"/>
    <col min="6" max="6" width="12.625" style="425" customWidth="1"/>
    <col min="7" max="7" width="10.875" style="425" customWidth="1"/>
    <col min="8" max="8" width="12.625" style="425" customWidth="1"/>
    <col min="9" max="9" width="11.25" style="425" customWidth="1"/>
    <col min="10" max="10" width="17.125" style="425" customWidth="1"/>
    <col min="11" max="11" width="15" style="425" customWidth="1"/>
    <col min="12" max="12" width="12.75" style="425" customWidth="1"/>
    <col min="13" max="15" width="9" style="425" customWidth="1"/>
    <col min="16" max="16" width="12.875" style="425" customWidth="1"/>
    <col min="17" max="17" width="17.125" style="425" customWidth="1"/>
    <col min="18" max="18" width="10.5" style="425" customWidth="1"/>
    <col min="19" max="1025" width="9" style="425" customWidth="1"/>
  </cols>
  <sheetData>
    <row r="1" spans="1:11" ht="15" customHeight="1">
      <c r="A1" s="447" t="s">
        <v>459</v>
      </c>
      <c r="B1" s="427"/>
    </row>
    <row r="2" spans="1:11" s="427" customFormat="1" ht="9.9499999999999993" customHeight="1" thickBot="1">
      <c r="A2" s="562"/>
      <c r="B2" s="445"/>
      <c r="C2" s="445"/>
      <c r="D2" s="445"/>
      <c r="E2" s="445"/>
      <c r="F2" s="445"/>
      <c r="G2" s="445"/>
      <c r="H2" s="445"/>
    </row>
    <row r="3" spans="1:11" s="439" customFormat="1" ht="20.100000000000001" customHeight="1" thickTop="1">
      <c r="A3" s="561"/>
      <c r="B3" s="560" t="s">
        <v>700</v>
      </c>
      <c r="C3" s="973" t="s">
        <v>34</v>
      </c>
      <c r="D3" s="973"/>
      <c r="E3" s="981">
        <v>6</v>
      </c>
      <c r="F3" s="981"/>
      <c r="G3" s="982">
        <v>7</v>
      </c>
      <c r="H3" s="982"/>
    </row>
    <row r="4" spans="1:11" s="439" customFormat="1" ht="20.100000000000001" customHeight="1">
      <c r="A4" s="559" t="s">
        <v>712</v>
      </c>
      <c r="B4" s="558"/>
      <c r="C4" s="556" t="s">
        <v>415</v>
      </c>
      <c r="D4" s="557" t="s">
        <v>458</v>
      </c>
      <c r="E4" s="556" t="s">
        <v>415</v>
      </c>
      <c r="F4" s="557" t="s">
        <v>458</v>
      </c>
      <c r="G4" s="556" t="s">
        <v>415</v>
      </c>
      <c r="H4" s="556" t="s">
        <v>458</v>
      </c>
    </row>
    <row r="5" spans="1:11" s="433" customFormat="1" ht="17.100000000000001" customHeight="1">
      <c r="A5" s="977" t="s">
        <v>457</v>
      </c>
      <c r="B5" s="977"/>
      <c r="C5" s="585">
        <v>1217478</v>
      </c>
      <c r="D5" s="586">
        <v>59801195</v>
      </c>
      <c r="E5" s="585">
        <v>1256893</v>
      </c>
      <c r="F5" s="585">
        <v>62320389</v>
      </c>
      <c r="G5" s="584">
        <f>SUM(G7+G35+G40+G44+G45+G46+G47)</f>
        <v>1312396</v>
      </c>
      <c r="H5" s="584">
        <f>SUM(H7+H35+H40+H44+H45+H46+H47+H48)</f>
        <v>64174779</v>
      </c>
      <c r="I5" s="583"/>
      <c r="J5" s="583"/>
      <c r="K5" s="583"/>
    </row>
    <row r="6" spans="1:11" s="433" customFormat="1" ht="17.100000000000001" customHeight="1">
      <c r="A6" s="553"/>
      <c r="B6" s="582"/>
      <c r="C6" s="571"/>
      <c r="D6" s="572"/>
      <c r="E6" s="571"/>
      <c r="F6" s="571"/>
      <c r="G6" s="570"/>
      <c r="H6" s="570"/>
    </row>
    <row r="7" spans="1:11" s="439" customFormat="1" ht="17.100000000000001" customHeight="1">
      <c r="A7" s="978" t="s">
        <v>456</v>
      </c>
      <c r="B7" s="978"/>
      <c r="C7" s="572">
        <v>969980</v>
      </c>
      <c r="D7" s="572">
        <v>37496291</v>
      </c>
      <c r="E7" s="572">
        <v>1012465</v>
      </c>
      <c r="F7" s="571">
        <v>38715392</v>
      </c>
      <c r="G7" s="573">
        <f>SUM(G8:G34)</f>
        <v>1045387</v>
      </c>
      <c r="H7" s="570">
        <f>SUM(H8:H33)</f>
        <v>39678822</v>
      </c>
      <c r="I7" s="581"/>
      <c r="J7" s="581"/>
      <c r="K7" s="581"/>
    </row>
    <row r="8" spans="1:11" s="439" customFormat="1" ht="17.100000000000001" customHeight="1">
      <c r="A8" s="552"/>
      <c r="B8" s="551" t="s">
        <v>455</v>
      </c>
      <c r="C8" s="571">
        <v>105112</v>
      </c>
      <c r="D8" s="572">
        <v>7035543</v>
      </c>
      <c r="E8" s="571">
        <v>108624</v>
      </c>
      <c r="F8" s="571">
        <v>7126338</v>
      </c>
      <c r="G8" s="570">
        <v>107066</v>
      </c>
      <c r="H8" s="570">
        <v>7250196</v>
      </c>
    </row>
    <row r="9" spans="1:11" s="439" customFormat="1" ht="17.100000000000001" customHeight="1">
      <c r="A9" s="552"/>
      <c r="B9" s="551" t="s">
        <v>454</v>
      </c>
      <c r="C9" s="571">
        <v>7474</v>
      </c>
      <c r="D9" s="572">
        <v>477064</v>
      </c>
      <c r="E9" s="571">
        <v>7567</v>
      </c>
      <c r="F9" s="571">
        <v>493959</v>
      </c>
      <c r="G9" s="570">
        <v>7461</v>
      </c>
      <c r="H9" s="570">
        <v>488401</v>
      </c>
    </row>
    <row r="10" spans="1:11" s="439" customFormat="1" ht="17.100000000000001" customHeight="1">
      <c r="A10" s="552"/>
      <c r="B10" s="551" t="s">
        <v>453</v>
      </c>
      <c r="C10" s="571">
        <v>60972</v>
      </c>
      <c r="D10" s="572">
        <v>2582342</v>
      </c>
      <c r="E10" s="571">
        <v>66877</v>
      </c>
      <c r="F10" s="571">
        <v>2894832</v>
      </c>
      <c r="G10" s="570">
        <v>73750</v>
      </c>
      <c r="H10" s="570">
        <v>3234966</v>
      </c>
    </row>
    <row r="11" spans="1:11" s="439" customFormat="1" ht="17.100000000000001" customHeight="1">
      <c r="A11" s="552"/>
      <c r="B11" s="551" t="s">
        <v>452</v>
      </c>
      <c r="C11" s="571">
        <v>7388</v>
      </c>
      <c r="D11" s="572">
        <v>274571</v>
      </c>
      <c r="E11" s="571">
        <v>7003</v>
      </c>
      <c r="F11" s="571">
        <v>263558</v>
      </c>
      <c r="G11" s="570">
        <v>7319</v>
      </c>
      <c r="H11" s="570">
        <v>264997</v>
      </c>
    </row>
    <row r="12" spans="1:11" s="439" customFormat="1" ht="17.100000000000001" customHeight="1">
      <c r="A12" s="552"/>
      <c r="B12" s="551" t="s">
        <v>451</v>
      </c>
      <c r="C12" s="571">
        <v>83911</v>
      </c>
      <c r="D12" s="572">
        <v>6331312</v>
      </c>
      <c r="E12" s="571">
        <v>88454</v>
      </c>
      <c r="F12" s="571">
        <v>6615821</v>
      </c>
      <c r="G12" s="570">
        <v>90402</v>
      </c>
      <c r="H12" s="570">
        <v>6764013</v>
      </c>
    </row>
    <row r="13" spans="1:11" s="439" customFormat="1" ht="17.100000000000001" customHeight="1">
      <c r="A13" s="552"/>
      <c r="B13" s="551" t="s">
        <v>450</v>
      </c>
      <c r="C13" s="571">
        <v>26151</v>
      </c>
      <c r="D13" s="572">
        <v>1714287</v>
      </c>
      <c r="E13" s="571">
        <v>26404</v>
      </c>
      <c r="F13" s="571">
        <v>1665993</v>
      </c>
      <c r="G13" s="570">
        <v>26373</v>
      </c>
      <c r="H13" s="570">
        <v>1666912</v>
      </c>
    </row>
    <row r="14" spans="1:11" s="439" customFormat="1" ht="17.100000000000001" customHeight="1">
      <c r="A14" s="552"/>
      <c r="B14" s="551" t="s">
        <v>449</v>
      </c>
      <c r="C14" s="571">
        <v>172649</v>
      </c>
      <c r="D14" s="572">
        <v>2323540</v>
      </c>
      <c r="E14" s="571">
        <v>179335</v>
      </c>
      <c r="F14" s="571">
        <v>2441814</v>
      </c>
      <c r="G14" s="570">
        <v>185636</v>
      </c>
      <c r="H14" s="570">
        <v>2542202</v>
      </c>
    </row>
    <row r="15" spans="1:11" s="439" customFormat="1" ht="17.100000000000001" customHeight="1">
      <c r="A15" s="552"/>
      <c r="B15" s="551" t="s">
        <v>448</v>
      </c>
      <c r="C15" s="571">
        <v>16665</v>
      </c>
      <c r="D15" s="572">
        <v>1633459</v>
      </c>
      <c r="E15" s="571">
        <v>16848</v>
      </c>
      <c r="F15" s="571">
        <v>1621393</v>
      </c>
      <c r="G15" s="570">
        <v>17087</v>
      </c>
      <c r="H15" s="570">
        <v>1588363</v>
      </c>
    </row>
    <row r="16" spans="1:11" s="546" customFormat="1" ht="15" customHeight="1">
      <c r="A16" s="580"/>
      <c r="B16" s="577" t="s">
        <v>445</v>
      </c>
      <c r="C16" s="983">
        <v>753</v>
      </c>
      <c r="D16" s="983">
        <v>66148</v>
      </c>
      <c r="E16" s="979">
        <v>814</v>
      </c>
      <c r="F16" s="979">
        <v>72458</v>
      </c>
      <c r="G16" s="980">
        <v>850</v>
      </c>
      <c r="H16" s="980">
        <v>72419</v>
      </c>
    </row>
    <row r="17" spans="1:9" s="439" customFormat="1" ht="15" customHeight="1">
      <c r="A17" s="552"/>
      <c r="B17" s="576" t="s">
        <v>447</v>
      </c>
      <c r="C17" s="983"/>
      <c r="D17" s="983"/>
      <c r="E17" s="979"/>
      <c r="F17" s="979"/>
      <c r="G17" s="980"/>
      <c r="H17" s="980"/>
    </row>
    <row r="18" spans="1:9" s="546" customFormat="1" ht="15" customHeight="1">
      <c r="A18" s="580"/>
      <c r="B18" s="577" t="s">
        <v>445</v>
      </c>
      <c r="C18" s="983">
        <v>0</v>
      </c>
      <c r="D18" s="983">
        <v>0</v>
      </c>
      <c r="E18" s="979">
        <v>0</v>
      </c>
      <c r="F18" s="979">
        <v>0</v>
      </c>
      <c r="G18" s="980">
        <v>0</v>
      </c>
      <c r="H18" s="980">
        <v>0</v>
      </c>
    </row>
    <row r="19" spans="1:9" s="439" customFormat="1" ht="15" customHeight="1">
      <c r="A19" s="552"/>
      <c r="B19" s="576" t="s">
        <v>446</v>
      </c>
      <c r="C19" s="983"/>
      <c r="D19" s="983"/>
      <c r="E19" s="979"/>
      <c r="F19" s="979"/>
      <c r="G19" s="980"/>
      <c r="H19" s="980"/>
    </row>
    <row r="20" spans="1:9" s="546" customFormat="1" ht="15" customHeight="1">
      <c r="A20" s="580"/>
      <c r="B20" s="577" t="s">
        <v>445</v>
      </c>
      <c r="C20" s="983">
        <v>15</v>
      </c>
      <c r="D20" s="983">
        <v>1201</v>
      </c>
      <c r="E20" s="979">
        <v>4</v>
      </c>
      <c r="F20" s="979">
        <v>243</v>
      </c>
      <c r="G20" s="980">
        <v>0</v>
      </c>
      <c r="H20" s="980">
        <v>0</v>
      </c>
    </row>
    <row r="21" spans="1:9" s="439" customFormat="1" ht="15" customHeight="1">
      <c r="A21" s="552"/>
      <c r="B21" s="576" t="s">
        <v>444</v>
      </c>
      <c r="C21" s="983"/>
      <c r="D21" s="983"/>
      <c r="E21" s="979"/>
      <c r="F21" s="979"/>
      <c r="G21" s="980"/>
      <c r="H21" s="980"/>
    </row>
    <row r="22" spans="1:9" s="439" customFormat="1" ht="17.100000000000001" customHeight="1">
      <c r="A22" s="552"/>
      <c r="B22" s="551" t="s">
        <v>443</v>
      </c>
      <c r="C22" s="571">
        <v>176038</v>
      </c>
      <c r="D22" s="572">
        <v>1255270</v>
      </c>
      <c r="E22" s="571">
        <v>189389</v>
      </c>
      <c r="F22" s="571">
        <v>1366745</v>
      </c>
      <c r="G22" s="570">
        <v>202758</v>
      </c>
      <c r="H22" s="570">
        <v>1466170</v>
      </c>
    </row>
    <row r="23" spans="1:9" s="546" customFormat="1" ht="17.100000000000001" customHeight="1">
      <c r="A23" s="552"/>
      <c r="B23" s="551" t="s">
        <v>442</v>
      </c>
      <c r="C23" s="571">
        <v>7375</v>
      </c>
      <c r="D23" s="572">
        <v>2070224</v>
      </c>
      <c r="E23" s="571">
        <v>7261</v>
      </c>
      <c r="F23" s="571">
        <v>2045694</v>
      </c>
      <c r="G23" s="570">
        <v>7317</v>
      </c>
      <c r="H23" s="570">
        <v>2105380</v>
      </c>
    </row>
    <row r="24" spans="1:9" s="546" customFormat="1" ht="17.100000000000001" customHeight="1">
      <c r="A24" s="552"/>
      <c r="B24" s="551" t="s">
        <v>441</v>
      </c>
      <c r="C24" s="571">
        <v>20273</v>
      </c>
      <c r="D24" s="572">
        <v>4011932</v>
      </c>
      <c r="E24" s="571">
        <v>20965</v>
      </c>
      <c r="F24" s="571">
        <v>4200041</v>
      </c>
      <c r="G24" s="570">
        <v>20802</v>
      </c>
      <c r="H24" s="570">
        <v>4197083</v>
      </c>
    </row>
    <row r="25" spans="1:9" s="546" customFormat="1" ht="17.100000000000001" customHeight="1">
      <c r="A25" s="552"/>
      <c r="B25" s="551" t="s">
        <v>440</v>
      </c>
      <c r="C25" s="262">
        <v>0</v>
      </c>
      <c r="D25" s="579">
        <v>0</v>
      </c>
      <c r="E25" s="262">
        <v>0</v>
      </c>
      <c r="F25" s="262">
        <v>0</v>
      </c>
      <c r="G25" s="364">
        <v>0</v>
      </c>
      <c r="H25" s="364">
        <v>0</v>
      </c>
    </row>
    <row r="26" spans="1:9" s="546" customFormat="1" ht="17.100000000000001" customHeight="1">
      <c r="A26" s="552"/>
      <c r="B26" s="551" t="s">
        <v>439</v>
      </c>
      <c r="C26" s="571">
        <v>240267</v>
      </c>
      <c r="D26" s="572">
        <v>3681242</v>
      </c>
      <c r="E26" s="571">
        <v>248118</v>
      </c>
      <c r="F26" s="571">
        <v>3814883</v>
      </c>
      <c r="G26" s="570">
        <v>252782</v>
      </c>
      <c r="H26" s="570">
        <v>3909876</v>
      </c>
    </row>
    <row r="27" spans="1:9" s="546" customFormat="1" ht="17.100000000000001" customHeight="1">
      <c r="A27" s="552"/>
      <c r="B27" s="551" t="s">
        <v>438</v>
      </c>
      <c r="C27" s="571">
        <v>504</v>
      </c>
      <c r="D27" s="572">
        <v>12499</v>
      </c>
      <c r="E27" s="571">
        <v>485</v>
      </c>
      <c r="F27" s="571">
        <v>11064</v>
      </c>
      <c r="G27" s="570">
        <v>541</v>
      </c>
      <c r="H27" s="570">
        <v>11839</v>
      </c>
    </row>
    <row r="28" spans="1:9" s="546" customFormat="1" ht="17.100000000000001" customHeight="1">
      <c r="A28" s="552"/>
      <c r="B28" s="551" t="s">
        <v>437</v>
      </c>
      <c r="C28" s="571">
        <v>7056</v>
      </c>
      <c r="D28" s="572">
        <v>819933</v>
      </c>
      <c r="E28" s="571">
        <v>7000</v>
      </c>
      <c r="F28" s="571">
        <v>838545</v>
      </c>
      <c r="G28" s="570">
        <v>6903</v>
      </c>
      <c r="H28" s="570">
        <v>850746</v>
      </c>
      <c r="I28" s="573"/>
    </row>
    <row r="29" spans="1:9" s="546" customFormat="1" ht="17.100000000000001" customHeight="1">
      <c r="A29" s="552"/>
      <c r="B29" s="551" t="s">
        <v>436</v>
      </c>
      <c r="C29" s="571">
        <v>3071</v>
      </c>
      <c r="D29" s="572">
        <v>713314</v>
      </c>
      <c r="E29" s="571">
        <v>3116</v>
      </c>
      <c r="F29" s="571">
        <v>732033</v>
      </c>
      <c r="G29" s="570">
        <v>3531</v>
      </c>
      <c r="H29" s="570">
        <v>722169</v>
      </c>
    </row>
    <row r="30" spans="1:9" s="546" customFormat="1" ht="17.100000000000001" customHeight="1">
      <c r="A30" s="552"/>
      <c r="B30" s="578" t="s">
        <v>435</v>
      </c>
      <c r="C30" s="571">
        <v>771</v>
      </c>
      <c r="D30" s="572">
        <v>140636</v>
      </c>
      <c r="E30" s="571">
        <v>733</v>
      </c>
      <c r="F30" s="571">
        <v>140205</v>
      </c>
      <c r="G30" s="570">
        <v>803</v>
      </c>
      <c r="H30" s="570">
        <v>162223</v>
      </c>
    </row>
    <row r="31" spans="1:9" s="546" customFormat="1" ht="17.100000000000001" customHeight="1">
      <c r="A31" s="552"/>
      <c r="B31" s="577" t="s">
        <v>434</v>
      </c>
      <c r="C31" s="983">
        <v>1488</v>
      </c>
      <c r="D31" s="983">
        <v>431375</v>
      </c>
      <c r="E31" s="984">
        <v>1523</v>
      </c>
      <c r="F31" s="984">
        <v>467198</v>
      </c>
      <c r="G31" s="985">
        <v>1521</v>
      </c>
      <c r="H31" s="985">
        <v>489805</v>
      </c>
    </row>
    <row r="32" spans="1:9" s="546" customFormat="1" ht="17.100000000000001" customHeight="1">
      <c r="A32" s="552"/>
      <c r="B32" s="576" t="s">
        <v>433</v>
      </c>
      <c r="C32" s="983"/>
      <c r="D32" s="983"/>
      <c r="E32" s="984"/>
      <c r="F32" s="984"/>
      <c r="G32" s="985"/>
      <c r="H32" s="985"/>
    </row>
    <row r="33" spans="1:11" s="546" customFormat="1" ht="17.100000000000001" customHeight="1">
      <c r="A33" s="552"/>
      <c r="B33" s="551" t="s">
        <v>432</v>
      </c>
      <c r="C33" s="571">
        <v>32047</v>
      </c>
      <c r="D33" s="572">
        <v>1920399</v>
      </c>
      <c r="E33" s="571">
        <v>31945</v>
      </c>
      <c r="F33" s="571">
        <v>1902575</v>
      </c>
      <c r="G33" s="570">
        <v>32485</v>
      </c>
      <c r="H33" s="570">
        <v>1891062</v>
      </c>
    </row>
    <row r="34" spans="1:11" s="546" customFormat="1" ht="17.100000000000001" customHeight="1">
      <c r="A34" s="552"/>
      <c r="B34" s="551" t="s">
        <v>431</v>
      </c>
      <c r="C34" s="262" t="s">
        <v>315</v>
      </c>
      <c r="D34" s="574">
        <v>0</v>
      </c>
      <c r="E34" s="262" t="s">
        <v>315</v>
      </c>
      <c r="F34" s="571">
        <v>0</v>
      </c>
      <c r="G34" s="570">
        <v>0</v>
      </c>
      <c r="H34" s="570">
        <v>0</v>
      </c>
      <c r="I34" s="575"/>
    </row>
    <row r="35" spans="1:11" s="546" customFormat="1" ht="17.100000000000001" customHeight="1">
      <c r="A35" s="978" t="s">
        <v>430</v>
      </c>
      <c r="B35" s="978"/>
      <c r="C35" s="572">
        <v>65250</v>
      </c>
      <c r="D35" s="572">
        <v>18500145</v>
      </c>
      <c r="E35" s="572">
        <v>67306</v>
      </c>
      <c r="F35" s="571">
        <v>19624485</v>
      </c>
      <c r="G35" s="573">
        <f>SUM(G36:G39)</f>
        <v>72245</v>
      </c>
      <c r="H35" s="570">
        <v>20384991</v>
      </c>
      <c r="I35" s="564"/>
      <c r="J35" s="564"/>
      <c r="K35" s="564"/>
    </row>
    <row r="36" spans="1:11" s="546" customFormat="1" ht="17.100000000000001" customHeight="1">
      <c r="A36" s="552"/>
      <c r="B36" s="551" t="s">
        <v>429</v>
      </c>
      <c r="C36" s="571">
        <v>41998</v>
      </c>
      <c r="D36" s="572">
        <v>11855714</v>
      </c>
      <c r="E36" s="571">
        <v>44587</v>
      </c>
      <c r="F36" s="571">
        <v>12909685</v>
      </c>
      <c r="G36" s="570">
        <v>49417</v>
      </c>
      <c r="H36" s="570">
        <v>13664470</v>
      </c>
      <c r="J36" s="564"/>
    </row>
    <row r="37" spans="1:11" s="546" customFormat="1" ht="17.100000000000001" customHeight="1">
      <c r="A37" s="552"/>
      <c r="B37" s="551" t="s">
        <v>428</v>
      </c>
      <c r="C37" s="571">
        <v>19405</v>
      </c>
      <c r="D37" s="572">
        <v>5927359</v>
      </c>
      <c r="E37" s="571">
        <v>19220</v>
      </c>
      <c r="F37" s="571">
        <v>6049170</v>
      </c>
      <c r="G37" s="570">
        <v>18816</v>
      </c>
      <c r="H37" s="570">
        <v>5925576</v>
      </c>
    </row>
    <row r="38" spans="1:11" s="546" customFormat="1" ht="17.100000000000001" customHeight="1">
      <c r="A38" s="552"/>
      <c r="B38" s="551" t="s">
        <v>427</v>
      </c>
      <c r="C38" s="571">
        <v>1352</v>
      </c>
      <c r="D38" s="572">
        <v>244438</v>
      </c>
      <c r="E38" s="571">
        <v>42</v>
      </c>
      <c r="F38" s="571">
        <v>3543</v>
      </c>
      <c r="G38" s="570">
        <v>24</v>
      </c>
      <c r="H38" s="570">
        <v>144</v>
      </c>
    </row>
    <row r="39" spans="1:11" s="546" customFormat="1" ht="17.100000000000001" customHeight="1">
      <c r="A39" s="552"/>
      <c r="B39" s="551" t="s">
        <v>426</v>
      </c>
      <c r="C39" s="572">
        <v>2495</v>
      </c>
      <c r="D39" s="572">
        <v>472634</v>
      </c>
      <c r="E39" s="572">
        <v>3457</v>
      </c>
      <c r="F39" s="571">
        <v>662087</v>
      </c>
      <c r="G39" s="573">
        <v>3988</v>
      </c>
      <c r="H39" s="570">
        <v>794801</v>
      </c>
      <c r="I39" s="573"/>
    </row>
    <row r="40" spans="1:11" s="546" customFormat="1" ht="17.100000000000001" customHeight="1">
      <c r="A40" s="978" t="s">
        <v>425</v>
      </c>
      <c r="B40" s="978"/>
      <c r="C40" s="572">
        <v>4259</v>
      </c>
      <c r="D40" s="572">
        <v>251959</v>
      </c>
      <c r="E40" s="572">
        <v>4484</v>
      </c>
      <c r="F40" s="571">
        <v>260358</v>
      </c>
      <c r="G40" s="573">
        <f>SUM(G41:G42)</f>
        <v>4513</v>
      </c>
      <c r="H40" s="570">
        <f>SUM(H41:H42)</f>
        <v>270516</v>
      </c>
      <c r="I40" s="564"/>
      <c r="J40" s="564"/>
      <c r="K40" s="564"/>
    </row>
    <row r="41" spans="1:11" s="546" customFormat="1" ht="17.100000000000001" customHeight="1">
      <c r="A41" s="552"/>
      <c r="B41" s="551" t="s">
        <v>424</v>
      </c>
      <c r="C41" s="571">
        <v>2398</v>
      </c>
      <c r="D41" s="572">
        <v>83335</v>
      </c>
      <c r="E41" s="571">
        <v>2568</v>
      </c>
      <c r="F41" s="571">
        <v>87548</v>
      </c>
      <c r="G41" s="570">
        <v>2523</v>
      </c>
      <c r="H41" s="570">
        <v>89362</v>
      </c>
      <c r="I41" s="573"/>
    </row>
    <row r="42" spans="1:11" s="546" customFormat="1" ht="17.100000000000001" customHeight="1">
      <c r="A42" s="552"/>
      <c r="B42" s="551" t="s">
        <v>423</v>
      </c>
      <c r="C42" s="571">
        <v>1861</v>
      </c>
      <c r="D42" s="572">
        <v>168624</v>
      </c>
      <c r="E42" s="571">
        <v>1916</v>
      </c>
      <c r="F42" s="571">
        <v>172810</v>
      </c>
      <c r="G42" s="570">
        <v>1990</v>
      </c>
      <c r="H42" s="570">
        <v>181154</v>
      </c>
    </row>
    <row r="43" spans="1:11" s="546" customFormat="1" ht="17.100000000000001" customHeight="1">
      <c r="A43" s="552"/>
      <c r="B43" s="551" t="s">
        <v>203</v>
      </c>
      <c r="C43" s="262" t="s">
        <v>315</v>
      </c>
      <c r="D43" s="574" t="s">
        <v>315</v>
      </c>
      <c r="E43" s="262" t="s">
        <v>315</v>
      </c>
      <c r="F43" s="262" t="s">
        <v>315</v>
      </c>
      <c r="G43" s="364" t="s">
        <v>315</v>
      </c>
      <c r="H43" s="364" t="s">
        <v>315</v>
      </c>
    </row>
    <row r="44" spans="1:11" s="546" customFormat="1" ht="17.100000000000001" customHeight="1">
      <c r="A44" s="987" t="s">
        <v>422</v>
      </c>
      <c r="B44" s="987"/>
      <c r="C44" s="571">
        <v>30977</v>
      </c>
      <c r="D44" s="572">
        <v>409683</v>
      </c>
      <c r="E44" s="571">
        <v>29274</v>
      </c>
      <c r="F44" s="571">
        <v>430947</v>
      </c>
      <c r="G44" s="570">
        <v>33649</v>
      </c>
      <c r="H44" s="570">
        <v>449089</v>
      </c>
      <c r="I44" s="573"/>
      <c r="J44" s="564"/>
    </row>
    <row r="45" spans="1:11" s="546" customFormat="1" ht="17.100000000000001" customHeight="1">
      <c r="A45" s="987" t="s">
        <v>421</v>
      </c>
      <c r="B45" s="987"/>
      <c r="C45" s="571">
        <v>92994</v>
      </c>
      <c r="D45" s="572">
        <v>1311948</v>
      </c>
      <c r="E45" s="571">
        <v>96456</v>
      </c>
      <c r="F45" s="571">
        <v>1404055</v>
      </c>
      <c r="G45" s="570">
        <v>98695</v>
      </c>
      <c r="H45" s="570">
        <v>1467564</v>
      </c>
      <c r="J45" s="564"/>
    </row>
    <row r="46" spans="1:11" s="546" customFormat="1" ht="17.100000000000001" customHeight="1">
      <c r="A46" s="987" t="s">
        <v>420</v>
      </c>
      <c r="B46" s="987"/>
      <c r="C46" s="571">
        <v>6047</v>
      </c>
      <c r="D46" s="572">
        <v>209999</v>
      </c>
      <c r="E46" s="571">
        <v>6413</v>
      </c>
      <c r="F46" s="571">
        <v>232858</v>
      </c>
      <c r="G46" s="570">
        <v>6822</v>
      </c>
      <c r="H46" s="570">
        <v>250086</v>
      </c>
      <c r="I46" s="573"/>
      <c r="J46" s="564"/>
    </row>
    <row r="47" spans="1:11" s="546" customFormat="1" ht="17.100000000000001" customHeight="1">
      <c r="A47" s="987" t="s">
        <v>419</v>
      </c>
      <c r="B47" s="987"/>
      <c r="C47" s="571">
        <v>47971</v>
      </c>
      <c r="D47" s="572">
        <v>1558599</v>
      </c>
      <c r="E47" s="571">
        <v>40495</v>
      </c>
      <c r="F47" s="571">
        <v>1587191</v>
      </c>
      <c r="G47" s="570">
        <v>51085</v>
      </c>
      <c r="H47" s="570">
        <v>1606262</v>
      </c>
      <c r="J47" s="564"/>
    </row>
    <row r="48" spans="1:11" s="546" customFormat="1" ht="17.100000000000001" customHeight="1">
      <c r="A48" s="987" t="s">
        <v>410</v>
      </c>
      <c r="B48" s="987"/>
      <c r="C48" s="571">
        <v>1023913</v>
      </c>
      <c r="D48" s="572">
        <v>62571</v>
      </c>
      <c r="E48" s="571">
        <v>976076</v>
      </c>
      <c r="F48" s="571">
        <v>65103</v>
      </c>
      <c r="G48" s="570">
        <v>1103735</v>
      </c>
      <c r="H48" s="570">
        <v>67449</v>
      </c>
      <c r="J48" s="564"/>
    </row>
    <row r="49" spans="1:10" s="546" customFormat="1" ht="17.100000000000001" customHeight="1">
      <c r="A49" s="986" t="s">
        <v>418</v>
      </c>
      <c r="B49" s="986"/>
      <c r="C49" s="568" t="s">
        <v>315</v>
      </c>
      <c r="D49" s="569" t="s">
        <v>315</v>
      </c>
      <c r="E49" s="568" t="s">
        <v>315</v>
      </c>
      <c r="F49" s="567" t="s">
        <v>315</v>
      </c>
      <c r="G49" s="565" t="s">
        <v>315</v>
      </c>
      <c r="H49" s="565" t="s">
        <v>315</v>
      </c>
      <c r="J49" s="564"/>
    </row>
    <row r="50" spans="1:10" s="432" customFormat="1" ht="12.95" customHeight="1">
      <c r="A50" s="430" t="s">
        <v>338</v>
      </c>
      <c r="D50" s="563" t="s">
        <v>417</v>
      </c>
      <c r="F50" s="431"/>
    </row>
    <row r="51" spans="1:10" ht="13.5" customHeight="1">
      <c r="D51" s="563" t="s">
        <v>699</v>
      </c>
      <c r="F51" s="432"/>
    </row>
    <row r="52" spans="1:10" ht="13.5" customHeight="1">
      <c r="F52" s="432"/>
      <c r="H52" s="545"/>
    </row>
    <row r="53" spans="1:10" ht="13.5" customHeight="1">
      <c r="F53" s="432"/>
      <c r="H53" s="432"/>
    </row>
    <row r="54" spans="1:10" ht="13.5" customHeight="1">
      <c r="F54" s="432"/>
      <c r="H54" s="432"/>
    </row>
    <row r="55" spans="1:10" ht="13.5" customHeight="1">
      <c r="F55" s="544"/>
      <c r="H55" s="544"/>
    </row>
    <row r="56" spans="1:10" ht="13.5" customHeight="1">
      <c r="F56" s="432"/>
      <c r="H56" s="432"/>
    </row>
  </sheetData>
  <mergeCells count="37">
    <mergeCell ref="G31:G32"/>
    <mergeCell ref="H31:H32"/>
    <mergeCell ref="A35:B35"/>
    <mergeCell ref="A49:B49"/>
    <mergeCell ref="A40:B40"/>
    <mergeCell ref="A44:B44"/>
    <mergeCell ref="A45:B45"/>
    <mergeCell ref="A46:B46"/>
    <mergeCell ref="A47:B47"/>
    <mergeCell ref="A48:B48"/>
    <mergeCell ref="C20:C21"/>
    <mergeCell ref="D20:D21"/>
    <mergeCell ref="C31:C32"/>
    <mergeCell ref="D31:D32"/>
    <mergeCell ref="F20:F21"/>
    <mergeCell ref="E31:E32"/>
    <mergeCell ref="F31:F32"/>
    <mergeCell ref="G20:G21"/>
    <mergeCell ref="H20:H21"/>
    <mergeCell ref="E18:E19"/>
    <mergeCell ref="F18:F19"/>
    <mergeCell ref="G18:G19"/>
    <mergeCell ref="E20:E21"/>
    <mergeCell ref="C3:D3"/>
    <mergeCell ref="E3:F3"/>
    <mergeCell ref="G3:H3"/>
    <mergeCell ref="H18:H19"/>
    <mergeCell ref="C16:C17"/>
    <mergeCell ref="D16:D17"/>
    <mergeCell ref="C18:C19"/>
    <mergeCell ref="D18:D19"/>
    <mergeCell ref="H16:H17"/>
    <mergeCell ref="A5:B5"/>
    <mergeCell ref="A7:B7"/>
    <mergeCell ref="E16:E17"/>
    <mergeCell ref="F16:F17"/>
    <mergeCell ref="G16:G17"/>
  </mergeCells>
  <phoneticPr fontId="9"/>
  <printOptions horizontalCentered="1" verticalCentered="1"/>
  <pageMargins left="0.43307086614173229" right="0.43307086614173229" top="0.55118110236220474" bottom="0.35433070866141736" header="0.51181102362204722" footer="0.51181102362204722"/>
  <pageSetup paperSize="9" firstPageNumber="0" fitToWidth="0" fitToHeight="0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C0F88-91DC-4FAB-AE6C-DDC8016414AF}">
  <dimension ref="A1:AMK16"/>
  <sheetViews>
    <sheetView zoomScaleNormal="100" zoomScaleSheetLayoutView="400" workbookViewId="0"/>
  </sheetViews>
  <sheetFormatPr defaultRowHeight="13.5"/>
  <cols>
    <col min="1" max="1" width="3" style="425" customWidth="1"/>
    <col min="2" max="2" width="23.625" style="425" customWidth="1"/>
    <col min="3" max="3" width="8.625" style="425" customWidth="1"/>
    <col min="4" max="4" width="12.125" style="425" customWidth="1"/>
    <col min="5" max="5" width="8.625" style="425" customWidth="1"/>
    <col min="6" max="6" width="12.125" style="425" customWidth="1"/>
    <col min="7" max="7" width="8.625" style="425" customWidth="1"/>
    <col min="8" max="8" width="12.125" style="425" customWidth="1"/>
    <col min="9" max="1025" width="9" style="425" customWidth="1"/>
  </cols>
  <sheetData>
    <row r="1" spans="1:1025" ht="15" customHeight="1">
      <c r="A1" s="447" t="s">
        <v>416</v>
      </c>
      <c r="B1" s="427"/>
    </row>
    <row r="2" spans="1:1025" s="427" customFormat="1" ht="9.9499999999999993" customHeight="1" thickBot="1">
      <c r="A2" s="562"/>
      <c r="B2" s="445"/>
      <c r="C2" s="445"/>
      <c r="D2" s="445"/>
      <c r="E2" s="445"/>
      <c r="F2" s="445"/>
      <c r="G2" s="445"/>
      <c r="H2" s="445"/>
    </row>
    <row r="3" spans="1:1025" s="439" customFormat="1" ht="20.100000000000001" customHeight="1" thickTop="1">
      <c r="A3" s="561"/>
      <c r="B3" s="560" t="s">
        <v>700</v>
      </c>
      <c r="C3" s="973" t="s">
        <v>34</v>
      </c>
      <c r="D3" s="973"/>
      <c r="E3" s="981">
        <v>6</v>
      </c>
      <c r="F3" s="981"/>
      <c r="G3" s="982">
        <v>7</v>
      </c>
      <c r="H3" s="982"/>
    </row>
    <row r="4" spans="1:1025" s="439" customFormat="1" ht="20.100000000000001" customHeight="1">
      <c r="A4" s="559" t="s">
        <v>712</v>
      </c>
      <c r="B4" s="558"/>
      <c r="C4" s="556" t="s">
        <v>415</v>
      </c>
      <c r="D4" s="557" t="s">
        <v>414</v>
      </c>
      <c r="E4" s="556" t="s">
        <v>415</v>
      </c>
      <c r="F4" s="557" t="s">
        <v>414</v>
      </c>
      <c r="G4" s="556" t="s">
        <v>415</v>
      </c>
      <c r="H4" s="556" t="s">
        <v>414</v>
      </c>
    </row>
    <row r="5" spans="1:1025" s="433" customFormat="1" ht="17.100000000000001" customHeight="1">
      <c r="A5" s="988" t="s">
        <v>413</v>
      </c>
      <c r="B5" s="988"/>
      <c r="C5" s="31">
        <v>52337</v>
      </c>
      <c r="D5" s="555">
        <v>1066422</v>
      </c>
      <c r="E5" s="554">
        <v>50497</v>
      </c>
      <c r="F5" s="554">
        <v>1043299</v>
      </c>
      <c r="G5" s="881">
        <v>50449</v>
      </c>
      <c r="H5" s="881">
        <v>1070692</v>
      </c>
    </row>
    <row r="6" spans="1:1025" s="433" customFormat="1" ht="17.100000000000001" customHeight="1">
      <c r="A6" s="553"/>
      <c r="B6" s="551" t="s">
        <v>412</v>
      </c>
      <c r="C6" s="1">
        <v>20984</v>
      </c>
      <c r="D6" s="32">
        <v>342343</v>
      </c>
      <c r="E6" s="87">
        <v>19259</v>
      </c>
      <c r="F6" s="549">
        <v>319019</v>
      </c>
      <c r="G6" s="35">
        <v>18466</v>
      </c>
      <c r="H6" s="882">
        <v>313384</v>
      </c>
    </row>
    <row r="7" spans="1:1025" s="439" customFormat="1" ht="17.100000000000001" customHeight="1">
      <c r="A7" s="552"/>
      <c r="B7" s="551" t="s">
        <v>411</v>
      </c>
      <c r="C7" s="1">
        <v>31353</v>
      </c>
      <c r="D7" s="32">
        <v>724079</v>
      </c>
      <c r="E7" s="87">
        <v>31238</v>
      </c>
      <c r="F7" s="549">
        <v>724280</v>
      </c>
      <c r="G7" s="35">
        <v>31983</v>
      </c>
      <c r="H7" s="882">
        <v>757308</v>
      </c>
    </row>
    <row r="8" spans="1:1025" s="439" customFormat="1" ht="17.100000000000001" customHeight="1">
      <c r="A8" s="987" t="s">
        <v>366</v>
      </c>
      <c r="B8" s="987"/>
      <c r="C8" s="262">
        <v>30082</v>
      </c>
      <c r="D8" s="32">
        <v>157885</v>
      </c>
      <c r="E8" s="550">
        <v>29198</v>
      </c>
      <c r="F8" s="549">
        <v>152741</v>
      </c>
      <c r="G8" s="364">
        <v>27828</v>
      </c>
      <c r="H8" s="882">
        <v>148543</v>
      </c>
    </row>
    <row r="9" spans="1:1025" s="546" customFormat="1" ht="17.100000000000001" customHeight="1">
      <c r="A9" s="986" t="s">
        <v>410</v>
      </c>
      <c r="B9" s="986"/>
      <c r="C9" s="33">
        <v>51254</v>
      </c>
      <c r="D9" s="34">
        <v>3133</v>
      </c>
      <c r="E9" s="548">
        <v>49736</v>
      </c>
      <c r="F9" s="547">
        <v>3040</v>
      </c>
      <c r="G9" s="84">
        <v>75437</v>
      </c>
      <c r="H9" s="883">
        <v>4610</v>
      </c>
    </row>
    <row r="10" spans="1:1025" s="432" customFormat="1" ht="12.95" customHeight="1">
      <c r="A10" s="430" t="s">
        <v>629</v>
      </c>
      <c r="F10" s="431"/>
      <c r="H10" s="431" t="s">
        <v>409</v>
      </c>
    </row>
    <row r="11" spans="1:1025" s="543" customFormat="1" ht="13.5" customHeight="1">
      <c r="A11" s="425"/>
      <c r="B11" s="425"/>
      <c r="C11" s="425"/>
      <c r="D11" s="425"/>
      <c r="E11" s="425"/>
      <c r="F11" s="432"/>
      <c r="G11" s="425"/>
      <c r="H11" s="432"/>
      <c r="I11" s="425"/>
      <c r="J11" s="425"/>
      <c r="K11" s="425"/>
      <c r="L11" s="425"/>
      <c r="M11" s="425"/>
      <c r="N11" s="425"/>
      <c r="O11" s="425"/>
      <c r="P11" s="425"/>
      <c r="Q11" s="425"/>
      <c r="R11" s="425"/>
      <c r="S11" s="425"/>
      <c r="T11" s="425"/>
      <c r="U11" s="425"/>
      <c r="V11" s="425"/>
      <c r="W11" s="425"/>
      <c r="X11" s="425"/>
      <c r="Y11" s="425"/>
      <c r="Z11" s="425"/>
      <c r="AA11" s="425"/>
      <c r="AB11" s="425"/>
      <c r="AC11" s="425"/>
      <c r="AD11" s="425"/>
      <c r="AE11" s="425"/>
      <c r="AF11" s="425"/>
      <c r="AG11" s="425"/>
      <c r="AH11" s="425"/>
      <c r="AI11" s="425"/>
      <c r="AJ11" s="425"/>
      <c r="AK11" s="425"/>
      <c r="AL11" s="425"/>
      <c r="AM11" s="425"/>
      <c r="AN11" s="425"/>
      <c r="AO11" s="425"/>
      <c r="AP11" s="425"/>
      <c r="AQ11" s="425"/>
      <c r="AR11" s="425"/>
      <c r="AS11" s="425"/>
      <c r="AT11" s="425"/>
      <c r="AU11" s="425"/>
      <c r="AV11" s="425"/>
      <c r="AW11" s="425"/>
      <c r="AX11" s="425"/>
      <c r="AY11" s="425"/>
      <c r="AZ11" s="425"/>
      <c r="BA11" s="425"/>
      <c r="BB11" s="425"/>
      <c r="BC11" s="425"/>
      <c r="BD11" s="425"/>
      <c r="BE11" s="425"/>
      <c r="BF11" s="425"/>
      <c r="BG11" s="425"/>
      <c r="BH11" s="425"/>
      <c r="BI11" s="425"/>
      <c r="BJ11" s="425"/>
      <c r="BK11" s="425"/>
      <c r="BL11" s="425"/>
      <c r="BM11" s="425"/>
      <c r="BN11" s="425"/>
      <c r="BO11" s="425"/>
      <c r="BP11" s="425"/>
      <c r="BQ11" s="425"/>
      <c r="BR11" s="425"/>
      <c r="BS11" s="425"/>
      <c r="BT11" s="425"/>
      <c r="BU11" s="425"/>
      <c r="BV11" s="425"/>
      <c r="BW11" s="425"/>
      <c r="BX11" s="425"/>
      <c r="BY11" s="425"/>
      <c r="BZ11" s="425"/>
      <c r="CA11" s="425"/>
      <c r="CB11" s="425"/>
      <c r="CC11" s="425"/>
      <c r="CD11" s="425"/>
      <c r="CE11" s="425"/>
      <c r="CF11" s="425"/>
      <c r="CG11" s="425"/>
      <c r="CH11" s="425"/>
      <c r="CI11" s="425"/>
      <c r="CJ11" s="425"/>
      <c r="CK11" s="425"/>
      <c r="CL11" s="425"/>
      <c r="CM11" s="425"/>
      <c r="CN11" s="425"/>
      <c r="CO11" s="425"/>
      <c r="CP11" s="425"/>
      <c r="CQ11" s="425"/>
      <c r="CR11" s="425"/>
      <c r="CS11" s="425"/>
      <c r="CT11" s="425"/>
      <c r="CU11" s="425"/>
      <c r="CV11" s="425"/>
      <c r="CW11" s="425"/>
      <c r="CX11" s="425"/>
      <c r="CY11" s="425"/>
      <c r="CZ11" s="425"/>
      <c r="DA11" s="425"/>
      <c r="DB11" s="425"/>
      <c r="DC11" s="425"/>
      <c r="DD11" s="425"/>
      <c r="DE11" s="425"/>
      <c r="DF11" s="425"/>
      <c r="DG11" s="425"/>
      <c r="DH11" s="425"/>
      <c r="DI11" s="425"/>
      <c r="DJ11" s="425"/>
      <c r="DK11" s="425"/>
      <c r="DL11" s="425"/>
      <c r="DM11" s="425"/>
      <c r="DN11" s="425"/>
      <c r="DO11" s="425"/>
      <c r="DP11" s="425"/>
      <c r="DQ11" s="425"/>
      <c r="DR11" s="425"/>
      <c r="DS11" s="425"/>
      <c r="DT11" s="425"/>
      <c r="DU11" s="425"/>
      <c r="DV11" s="425"/>
      <c r="DW11" s="425"/>
      <c r="DX11" s="425"/>
      <c r="DY11" s="425"/>
      <c r="DZ11" s="425"/>
      <c r="EA11" s="425"/>
      <c r="EB11" s="425"/>
      <c r="EC11" s="425"/>
      <c r="ED11" s="425"/>
      <c r="EE11" s="425"/>
      <c r="EF11" s="425"/>
      <c r="EG11" s="425"/>
      <c r="EH11" s="425"/>
      <c r="EI11" s="425"/>
      <c r="EJ11" s="425"/>
      <c r="EK11" s="425"/>
      <c r="EL11" s="425"/>
      <c r="EM11" s="425"/>
      <c r="EN11" s="425"/>
      <c r="EO11" s="425"/>
      <c r="EP11" s="425"/>
      <c r="EQ11" s="425"/>
      <c r="ER11" s="425"/>
      <c r="ES11" s="425"/>
      <c r="ET11" s="425"/>
      <c r="EU11" s="425"/>
      <c r="EV11" s="425"/>
      <c r="EW11" s="425"/>
      <c r="EX11" s="425"/>
      <c r="EY11" s="425"/>
      <c r="EZ11" s="425"/>
      <c r="FA11" s="425"/>
      <c r="FB11" s="425"/>
      <c r="FC11" s="425"/>
      <c r="FD11" s="425"/>
      <c r="FE11" s="425"/>
      <c r="FF11" s="425"/>
      <c r="FG11" s="425"/>
      <c r="FH11" s="425"/>
      <c r="FI11" s="425"/>
      <c r="FJ11" s="425"/>
      <c r="FK11" s="425"/>
      <c r="FL11" s="425"/>
      <c r="FM11" s="425"/>
      <c r="FN11" s="425"/>
      <c r="FO11" s="425"/>
      <c r="FP11" s="425"/>
      <c r="FQ11" s="425"/>
      <c r="FR11" s="425"/>
      <c r="FS11" s="425"/>
      <c r="FT11" s="425"/>
      <c r="FU11" s="425"/>
      <c r="FV11" s="425"/>
      <c r="FW11" s="425"/>
      <c r="FX11" s="425"/>
      <c r="FY11" s="425"/>
      <c r="FZ11" s="425"/>
      <c r="GA11" s="425"/>
      <c r="GB11" s="425"/>
      <c r="GC11" s="425"/>
      <c r="GD11" s="425"/>
      <c r="GE11" s="425"/>
      <c r="GF11" s="425"/>
      <c r="GG11" s="425"/>
      <c r="GH11" s="425"/>
      <c r="GI11" s="425"/>
      <c r="GJ11" s="425"/>
      <c r="GK11" s="425"/>
      <c r="GL11" s="425"/>
      <c r="GM11" s="425"/>
      <c r="GN11" s="425"/>
      <c r="GO11" s="425"/>
      <c r="GP11" s="425"/>
      <c r="GQ11" s="425"/>
      <c r="GR11" s="425"/>
      <c r="GS11" s="425"/>
      <c r="GT11" s="425"/>
      <c r="GU11" s="425"/>
      <c r="GV11" s="425"/>
      <c r="GW11" s="425"/>
      <c r="GX11" s="425"/>
      <c r="GY11" s="425"/>
      <c r="GZ11" s="425"/>
      <c r="HA11" s="425"/>
      <c r="HB11" s="425"/>
      <c r="HC11" s="425"/>
      <c r="HD11" s="425"/>
      <c r="HE11" s="425"/>
      <c r="HF11" s="425"/>
      <c r="HG11" s="425"/>
      <c r="HH11" s="425"/>
      <c r="HI11" s="425"/>
      <c r="HJ11" s="425"/>
      <c r="HK11" s="425"/>
      <c r="HL11" s="425"/>
      <c r="HM11" s="425"/>
      <c r="HN11" s="425"/>
      <c r="HO11" s="425"/>
      <c r="HP11" s="425"/>
      <c r="HQ11" s="425"/>
      <c r="HR11" s="425"/>
      <c r="HS11" s="425"/>
      <c r="HT11" s="425"/>
      <c r="HU11" s="425"/>
      <c r="HV11" s="425"/>
      <c r="HW11" s="425"/>
      <c r="HX11" s="425"/>
      <c r="HY11" s="425"/>
      <c r="HZ11" s="425"/>
      <c r="IA11" s="425"/>
      <c r="IB11" s="425"/>
      <c r="IC11" s="425"/>
      <c r="ID11" s="425"/>
      <c r="IE11" s="425"/>
      <c r="IF11" s="425"/>
      <c r="IG11" s="425"/>
      <c r="IH11" s="425"/>
      <c r="II11" s="425"/>
      <c r="IJ11" s="425"/>
      <c r="IK11" s="425"/>
      <c r="IL11" s="425"/>
      <c r="IM11" s="425"/>
      <c r="IN11" s="425"/>
      <c r="IO11" s="425"/>
      <c r="IP11" s="425"/>
      <c r="IQ11" s="425"/>
      <c r="IR11" s="425"/>
      <c r="IS11" s="425"/>
      <c r="IT11" s="425"/>
      <c r="IU11" s="425"/>
      <c r="IV11" s="425"/>
      <c r="IW11" s="425"/>
      <c r="IX11" s="425"/>
      <c r="IY11" s="425"/>
      <c r="IZ11" s="425"/>
      <c r="JA11" s="425"/>
      <c r="JB11" s="425"/>
      <c r="JC11" s="425"/>
      <c r="JD11" s="425"/>
      <c r="JE11" s="425"/>
      <c r="JF11" s="425"/>
      <c r="JG11" s="425"/>
      <c r="JH11" s="425"/>
      <c r="JI11" s="425"/>
      <c r="JJ11" s="425"/>
      <c r="JK11" s="425"/>
      <c r="JL11" s="425"/>
      <c r="JM11" s="425"/>
      <c r="JN11" s="425"/>
      <c r="JO11" s="425"/>
      <c r="JP11" s="425"/>
      <c r="JQ11" s="425"/>
      <c r="JR11" s="425"/>
      <c r="JS11" s="425"/>
      <c r="JT11" s="425"/>
      <c r="JU11" s="425"/>
      <c r="JV11" s="425"/>
      <c r="JW11" s="425"/>
      <c r="JX11" s="425"/>
      <c r="JY11" s="425"/>
      <c r="JZ11" s="425"/>
      <c r="KA11" s="425"/>
      <c r="KB11" s="425"/>
      <c r="KC11" s="425"/>
      <c r="KD11" s="425"/>
      <c r="KE11" s="425"/>
      <c r="KF11" s="425"/>
      <c r="KG11" s="425"/>
      <c r="KH11" s="425"/>
      <c r="KI11" s="425"/>
      <c r="KJ11" s="425"/>
      <c r="KK11" s="425"/>
      <c r="KL11" s="425"/>
      <c r="KM11" s="425"/>
      <c r="KN11" s="425"/>
      <c r="KO11" s="425"/>
      <c r="KP11" s="425"/>
      <c r="KQ11" s="425"/>
      <c r="KR11" s="425"/>
      <c r="KS11" s="425"/>
      <c r="KT11" s="425"/>
      <c r="KU11" s="425"/>
      <c r="KV11" s="425"/>
      <c r="KW11" s="425"/>
      <c r="KX11" s="425"/>
      <c r="KY11" s="425"/>
      <c r="KZ11" s="425"/>
      <c r="LA11" s="425"/>
      <c r="LB11" s="425"/>
      <c r="LC11" s="425"/>
      <c r="LD11" s="425"/>
      <c r="LE11" s="425"/>
      <c r="LF11" s="425"/>
      <c r="LG11" s="425"/>
      <c r="LH11" s="425"/>
      <c r="LI11" s="425"/>
      <c r="LJ11" s="425"/>
      <c r="LK11" s="425"/>
      <c r="LL11" s="425"/>
      <c r="LM11" s="425"/>
      <c r="LN11" s="425"/>
      <c r="LO11" s="425"/>
      <c r="LP11" s="425"/>
      <c r="LQ11" s="425"/>
      <c r="LR11" s="425"/>
      <c r="LS11" s="425"/>
      <c r="LT11" s="425"/>
      <c r="LU11" s="425"/>
      <c r="LV11" s="425"/>
      <c r="LW11" s="425"/>
      <c r="LX11" s="425"/>
      <c r="LY11" s="425"/>
      <c r="LZ11" s="425"/>
      <c r="MA11" s="425"/>
      <c r="MB11" s="425"/>
      <c r="MC11" s="425"/>
      <c r="MD11" s="425"/>
      <c r="ME11" s="425"/>
      <c r="MF11" s="425"/>
      <c r="MG11" s="425"/>
      <c r="MH11" s="425"/>
      <c r="MI11" s="425"/>
      <c r="MJ11" s="425"/>
      <c r="MK11" s="425"/>
      <c r="ML11" s="425"/>
      <c r="MM11" s="425"/>
      <c r="MN11" s="425"/>
      <c r="MO11" s="425"/>
      <c r="MP11" s="425"/>
      <c r="MQ11" s="425"/>
      <c r="MR11" s="425"/>
      <c r="MS11" s="425"/>
      <c r="MT11" s="425"/>
      <c r="MU11" s="425"/>
      <c r="MV11" s="425"/>
      <c r="MW11" s="425"/>
      <c r="MX11" s="425"/>
      <c r="MY11" s="425"/>
      <c r="MZ11" s="425"/>
      <c r="NA11" s="425"/>
      <c r="NB11" s="425"/>
      <c r="NC11" s="425"/>
      <c r="ND11" s="425"/>
      <c r="NE11" s="425"/>
      <c r="NF11" s="425"/>
      <c r="NG11" s="425"/>
      <c r="NH11" s="425"/>
      <c r="NI11" s="425"/>
      <c r="NJ11" s="425"/>
      <c r="NK11" s="425"/>
      <c r="NL11" s="425"/>
      <c r="NM11" s="425"/>
      <c r="NN11" s="425"/>
      <c r="NO11" s="425"/>
      <c r="NP11" s="425"/>
      <c r="NQ11" s="425"/>
      <c r="NR11" s="425"/>
      <c r="NS11" s="425"/>
      <c r="NT11" s="425"/>
      <c r="NU11" s="425"/>
      <c r="NV11" s="425"/>
      <c r="NW11" s="425"/>
      <c r="NX11" s="425"/>
      <c r="NY11" s="425"/>
      <c r="NZ11" s="425"/>
      <c r="OA11" s="425"/>
      <c r="OB11" s="425"/>
      <c r="OC11" s="425"/>
      <c r="OD11" s="425"/>
      <c r="OE11" s="425"/>
      <c r="OF11" s="425"/>
      <c r="OG11" s="425"/>
      <c r="OH11" s="425"/>
      <c r="OI11" s="425"/>
      <c r="OJ11" s="425"/>
      <c r="OK11" s="425"/>
      <c r="OL11" s="425"/>
      <c r="OM11" s="425"/>
      <c r="ON11" s="425"/>
      <c r="OO11" s="425"/>
      <c r="OP11" s="425"/>
      <c r="OQ11" s="425"/>
      <c r="OR11" s="425"/>
      <c r="OS11" s="425"/>
      <c r="OT11" s="425"/>
      <c r="OU11" s="425"/>
      <c r="OV11" s="425"/>
      <c r="OW11" s="425"/>
      <c r="OX11" s="425"/>
      <c r="OY11" s="425"/>
      <c r="OZ11" s="425"/>
      <c r="PA11" s="425"/>
      <c r="PB11" s="425"/>
      <c r="PC11" s="425"/>
      <c r="PD11" s="425"/>
      <c r="PE11" s="425"/>
      <c r="PF11" s="425"/>
      <c r="PG11" s="425"/>
      <c r="PH11" s="425"/>
      <c r="PI11" s="425"/>
      <c r="PJ11" s="425"/>
      <c r="PK11" s="425"/>
      <c r="PL11" s="425"/>
      <c r="PM11" s="425"/>
      <c r="PN11" s="425"/>
      <c r="PO11" s="425"/>
      <c r="PP11" s="425"/>
      <c r="PQ11" s="425"/>
      <c r="PR11" s="425"/>
      <c r="PS11" s="425"/>
      <c r="PT11" s="425"/>
      <c r="PU11" s="425"/>
      <c r="PV11" s="425"/>
      <c r="PW11" s="425"/>
      <c r="PX11" s="425"/>
      <c r="PY11" s="425"/>
      <c r="PZ11" s="425"/>
      <c r="QA11" s="425"/>
      <c r="QB11" s="425"/>
      <c r="QC11" s="425"/>
      <c r="QD11" s="425"/>
      <c r="QE11" s="425"/>
      <c r="QF11" s="425"/>
      <c r="QG11" s="425"/>
      <c r="QH11" s="425"/>
      <c r="QI11" s="425"/>
      <c r="QJ11" s="425"/>
      <c r="QK11" s="425"/>
      <c r="QL11" s="425"/>
      <c r="QM11" s="425"/>
      <c r="QN11" s="425"/>
      <c r="QO11" s="425"/>
      <c r="QP11" s="425"/>
      <c r="QQ11" s="425"/>
      <c r="QR11" s="425"/>
      <c r="QS11" s="425"/>
      <c r="QT11" s="425"/>
      <c r="QU11" s="425"/>
      <c r="QV11" s="425"/>
      <c r="QW11" s="425"/>
      <c r="QX11" s="425"/>
      <c r="QY11" s="425"/>
      <c r="QZ11" s="425"/>
      <c r="RA11" s="425"/>
      <c r="RB11" s="425"/>
      <c r="RC11" s="425"/>
      <c r="RD11" s="425"/>
      <c r="RE11" s="425"/>
      <c r="RF11" s="425"/>
      <c r="RG11" s="425"/>
      <c r="RH11" s="425"/>
      <c r="RI11" s="425"/>
      <c r="RJ11" s="425"/>
      <c r="RK11" s="425"/>
      <c r="RL11" s="425"/>
      <c r="RM11" s="425"/>
      <c r="RN11" s="425"/>
      <c r="RO11" s="425"/>
      <c r="RP11" s="425"/>
      <c r="RQ11" s="425"/>
      <c r="RR11" s="425"/>
      <c r="RS11" s="425"/>
      <c r="RT11" s="425"/>
      <c r="RU11" s="425"/>
      <c r="RV11" s="425"/>
      <c r="RW11" s="425"/>
      <c r="RX11" s="425"/>
      <c r="RY11" s="425"/>
      <c r="RZ11" s="425"/>
      <c r="SA11" s="425"/>
      <c r="SB11" s="425"/>
      <c r="SC11" s="425"/>
      <c r="SD11" s="425"/>
      <c r="SE11" s="425"/>
      <c r="SF11" s="425"/>
      <c r="SG11" s="425"/>
      <c r="SH11" s="425"/>
      <c r="SI11" s="425"/>
      <c r="SJ11" s="425"/>
      <c r="SK11" s="425"/>
      <c r="SL11" s="425"/>
      <c r="SM11" s="425"/>
      <c r="SN11" s="425"/>
      <c r="SO11" s="425"/>
      <c r="SP11" s="425"/>
      <c r="SQ11" s="425"/>
      <c r="SR11" s="425"/>
      <c r="SS11" s="425"/>
      <c r="ST11" s="425"/>
      <c r="SU11" s="425"/>
      <c r="SV11" s="425"/>
      <c r="SW11" s="425"/>
      <c r="SX11" s="425"/>
      <c r="SY11" s="425"/>
      <c r="SZ11" s="425"/>
      <c r="TA11" s="425"/>
      <c r="TB11" s="425"/>
      <c r="TC11" s="425"/>
      <c r="TD11" s="425"/>
      <c r="TE11" s="425"/>
      <c r="TF11" s="425"/>
      <c r="TG11" s="425"/>
      <c r="TH11" s="425"/>
      <c r="TI11" s="425"/>
      <c r="TJ11" s="425"/>
      <c r="TK11" s="425"/>
      <c r="TL11" s="425"/>
      <c r="TM11" s="425"/>
      <c r="TN11" s="425"/>
      <c r="TO11" s="425"/>
      <c r="TP11" s="425"/>
      <c r="TQ11" s="425"/>
      <c r="TR11" s="425"/>
      <c r="TS11" s="425"/>
      <c r="TT11" s="425"/>
      <c r="TU11" s="425"/>
      <c r="TV11" s="425"/>
      <c r="TW11" s="425"/>
      <c r="TX11" s="425"/>
      <c r="TY11" s="425"/>
      <c r="TZ11" s="425"/>
      <c r="UA11" s="425"/>
      <c r="UB11" s="425"/>
      <c r="UC11" s="425"/>
      <c r="UD11" s="425"/>
      <c r="UE11" s="425"/>
      <c r="UF11" s="425"/>
      <c r="UG11" s="425"/>
      <c r="UH11" s="425"/>
      <c r="UI11" s="425"/>
      <c r="UJ11" s="425"/>
      <c r="UK11" s="425"/>
      <c r="UL11" s="425"/>
      <c r="UM11" s="425"/>
      <c r="UN11" s="425"/>
      <c r="UO11" s="425"/>
      <c r="UP11" s="425"/>
      <c r="UQ11" s="425"/>
      <c r="UR11" s="425"/>
      <c r="US11" s="425"/>
      <c r="UT11" s="425"/>
      <c r="UU11" s="425"/>
      <c r="UV11" s="425"/>
      <c r="UW11" s="425"/>
      <c r="UX11" s="425"/>
      <c r="UY11" s="425"/>
      <c r="UZ11" s="425"/>
      <c r="VA11" s="425"/>
      <c r="VB11" s="425"/>
      <c r="VC11" s="425"/>
      <c r="VD11" s="425"/>
      <c r="VE11" s="425"/>
      <c r="VF11" s="425"/>
      <c r="VG11" s="425"/>
      <c r="VH11" s="425"/>
      <c r="VI11" s="425"/>
      <c r="VJ11" s="425"/>
      <c r="VK11" s="425"/>
      <c r="VL11" s="425"/>
      <c r="VM11" s="425"/>
      <c r="VN11" s="425"/>
      <c r="VO11" s="425"/>
      <c r="VP11" s="425"/>
      <c r="VQ11" s="425"/>
      <c r="VR11" s="425"/>
      <c r="VS11" s="425"/>
      <c r="VT11" s="425"/>
      <c r="VU11" s="425"/>
      <c r="VV11" s="425"/>
      <c r="VW11" s="425"/>
      <c r="VX11" s="425"/>
      <c r="VY11" s="425"/>
      <c r="VZ11" s="425"/>
      <c r="WA11" s="425"/>
      <c r="WB11" s="425"/>
      <c r="WC11" s="425"/>
      <c r="WD11" s="425"/>
      <c r="WE11" s="425"/>
      <c r="WF11" s="425"/>
      <c r="WG11" s="425"/>
      <c r="WH11" s="425"/>
      <c r="WI11" s="425"/>
      <c r="WJ11" s="425"/>
      <c r="WK11" s="425"/>
      <c r="WL11" s="425"/>
      <c r="WM11" s="425"/>
      <c r="WN11" s="425"/>
      <c r="WO11" s="425"/>
      <c r="WP11" s="425"/>
      <c r="WQ11" s="425"/>
      <c r="WR11" s="425"/>
      <c r="WS11" s="425"/>
      <c r="WT11" s="425"/>
      <c r="WU11" s="425"/>
      <c r="WV11" s="425"/>
      <c r="WW11" s="425"/>
      <c r="WX11" s="425"/>
      <c r="WY11" s="425"/>
      <c r="WZ11" s="425"/>
      <c r="XA11" s="425"/>
      <c r="XB11" s="425"/>
      <c r="XC11" s="425"/>
      <c r="XD11" s="425"/>
      <c r="XE11" s="425"/>
      <c r="XF11" s="425"/>
      <c r="XG11" s="425"/>
      <c r="XH11" s="425"/>
      <c r="XI11" s="425"/>
      <c r="XJ11" s="425"/>
      <c r="XK11" s="425"/>
      <c r="XL11" s="425"/>
      <c r="XM11" s="425"/>
      <c r="XN11" s="425"/>
      <c r="XO11" s="425"/>
      <c r="XP11" s="425"/>
      <c r="XQ11" s="425"/>
      <c r="XR11" s="425"/>
      <c r="XS11" s="425"/>
      <c r="XT11" s="425"/>
      <c r="XU11" s="425"/>
      <c r="XV11" s="425"/>
      <c r="XW11" s="425"/>
      <c r="XX11" s="425"/>
      <c r="XY11" s="425"/>
      <c r="XZ11" s="425"/>
      <c r="YA11" s="425"/>
      <c r="YB11" s="425"/>
      <c r="YC11" s="425"/>
      <c r="YD11" s="425"/>
      <c r="YE11" s="425"/>
      <c r="YF11" s="425"/>
      <c r="YG11" s="425"/>
      <c r="YH11" s="425"/>
      <c r="YI11" s="425"/>
      <c r="YJ11" s="425"/>
      <c r="YK11" s="425"/>
      <c r="YL11" s="425"/>
      <c r="YM11" s="425"/>
      <c r="YN11" s="425"/>
      <c r="YO11" s="425"/>
      <c r="YP11" s="425"/>
      <c r="YQ11" s="425"/>
      <c r="YR11" s="425"/>
      <c r="YS11" s="425"/>
      <c r="YT11" s="425"/>
      <c r="YU11" s="425"/>
      <c r="YV11" s="425"/>
      <c r="YW11" s="425"/>
      <c r="YX11" s="425"/>
      <c r="YY11" s="425"/>
      <c r="YZ11" s="425"/>
      <c r="ZA11" s="425"/>
      <c r="ZB11" s="425"/>
      <c r="ZC11" s="425"/>
      <c r="ZD11" s="425"/>
      <c r="ZE11" s="425"/>
      <c r="ZF11" s="425"/>
      <c r="ZG11" s="425"/>
      <c r="ZH11" s="425"/>
      <c r="ZI11" s="425"/>
      <c r="ZJ11" s="425"/>
      <c r="ZK11" s="425"/>
      <c r="ZL11" s="425"/>
      <c r="ZM11" s="425"/>
      <c r="ZN11" s="425"/>
      <c r="ZO11" s="425"/>
      <c r="ZP11" s="425"/>
      <c r="ZQ11" s="425"/>
      <c r="ZR11" s="425"/>
      <c r="ZS11" s="425"/>
      <c r="ZT11" s="425"/>
      <c r="ZU11" s="425"/>
      <c r="ZV11" s="425"/>
      <c r="ZW11" s="425"/>
      <c r="ZX11" s="425"/>
      <c r="ZY11" s="425"/>
      <c r="ZZ11" s="425"/>
      <c r="AAA11" s="425"/>
      <c r="AAB11" s="425"/>
      <c r="AAC11" s="425"/>
      <c r="AAD11" s="425"/>
      <c r="AAE11" s="425"/>
      <c r="AAF11" s="425"/>
      <c r="AAG11" s="425"/>
      <c r="AAH11" s="425"/>
      <c r="AAI11" s="425"/>
      <c r="AAJ11" s="425"/>
      <c r="AAK11" s="425"/>
      <c r="AAL11" s="425"/>
      <c r="AAM11" s="425"/>
      <c r="AAN11" s="425"/>
      <c r="AAO11" s="425"/>
      <c r="AAP11" s="425"/>
      <c r="AAQ11" s="425"/>
      <c r="AAR11" s="425"/>
      <c r="AAS11" s="425"/>
      <c r="AAT11" s="425"/>
      <c r="AAU11" s="425"/>
      <c r="AAV11" s="425"/>
      <c r="AAW11" s="425"/>
      <c r="AAX11" s="425"/>
      <c r="AAY11" s="425"/>
      <c r="AAZ11" s="425"/>
      <c r="ABA11" s="425"/>
      <c r="ABB11" s="425"/>
      <c r="ABC11" s="425"/>
      <c r="ABD11" s="425"/>
      <c r="ABE11" s="425"/>
      <c r="ABF11" s="425"/>
      <c r="ABG11" s="425"/>
      <c r="ABH11" s="425"/>
      <c r="ABI11" s="425"/>
      <c r="ABJ11" s="425"/>
      <c r="ABK11" s="425"/>
      <c r="ABL11" s="425"/>
      <c r="ABM11" s="425"/>
      <c r="ABN11" s="425"/>
      <c r="ABO11" s="425"/>
      <c r="ABP11" s="425"/>
      <c r="ABQ11" s="425"/>
      <c r="ABR11" s="425"/>
      <c r="ABS11" s="425"/>
      <c r="ABT11" s="425"/>
      <c r="ABU11" s="425"/>
      <c r="ABV11" s="425"/>
      <c r="ABW11" s="425"/>
      <c r="ABX11" s="425"/>
      <c r="ABY11" s="425"/>
      <c r="ABZ11" s="425"/>
      <c r="ACA11" s="425"/>
      <c r="ACB11" s="425"/>
      <c r="ACC11" s="425"/>
      <c r="ACD11" s="425"/>
      <c r="ACE11" s="425"/>
      <c r="ACF11" s="425"/>
      <c r="ACG11" s="425"/>
      <c r="ACH11" s="425"/>
      <c r="ACI11" s="425"/>
      <c r="ACJ11" s="425"/>
      <c r="ACK11" s="425"/>
      <c r="ACL11" s="425"/>
      <c r="ACM11" s="425"/>
      <c r="ACN11" s="425"/>
      <c r="ACO11" s="425"/>
      <c r="ACP11" s="425"/>
      <c r="ACQ11" s="425"/>
      <c r="ACR11" s="425"/>
      <c r="ACS11" s="425"/>
      <c r="ACT11" s="425"/>
      <c r="ACU11" s="425"/>
      <c r="ACV11" s="425"/>
      <c r="ACW11" s="425"/>
      <c r="ACX11" s="425"/>
      <c r="ACY11" s="425"/>
      <c r="ACZ11" s="425"/>
      <c r="ADA11" s="425"/>
      <c r="ADB11" s="425"/>
      <c r="ADC11" s="425"/>
      <c r="ADD11" s="425"/>
      <c r="ADE11" s="425"/>
      <c r="ADF11" s="425"/>
      <c r="ADG11" s="425"/>
      <c r="ADH11" s="425"/>
      <c r="ADI11" s="425"/>
      <c r="ADJ11" s="425"/>
      <c r="ADK11" s="425"/>
      <c r="ADL11" s="425"/>
      <c r="ADM11" s="425"/>
      <c r="ADN11" s="425"/>
      <c r="ADO11" s="425"/>
      <c r="ADP11" s="425"/>
      <c r="ADQ11" s="425"/>
      <c r="ADR11" s="425"/>
      <c r="ADS11" s="425"/>
      <c r="ADT11" s="425"/>
      <c r="ADU11" s="425"/>
      <c r="ADV11" s="425"/>
      <c r="ADW11" s="425"/>
      <c r="ADX11" s="425"/>
      <c r="ADY11" s="425"/>
      <c r="ADZ11" s="425"/>
      <c r="AEA11" s="425"/>
      <c r="AEB11" s="425"/>
      <c r="AEC11" s="425"/>
      <c r="AED11" s="425"/>
      <c r="AEE11" s="425"/>
      <c r="AEF11" s="425"/>
      <c r="AEG11" s="425"/>
      <c r="AEH11" s="425"/>
      <c r="AEI11" s="425"/>
      <c r="AEJ11" s="425"/>
      <c r="AEK11" s="425"/>
      <c r="AEL11" s="425"/>
      <c r="AEM11" s="425"/>
      <c r="AEN11" s="425"/>
      <c r="AEO11" s="425"/>
      <c r="AEP11" s="425"/>
      <c r="AEQ11" s="425"/>
      <c r="AER11" s="425"/>
      <c r="AES11" s="425"/>
      <c r="AET11" s="425"/>
      <c r="AEU11" s="425"/>
      <c r="AEV11" s="425"/>
      <c r="AEW11" s="425"/>
      <c r="AEX11" s="425"/>
      <c r="AEY11" s="425"/>
      <c r="AEZ11" s="425"/>
      <c r="AFA11" s="425"/>
      <c r="AFB11" s="425"/>
      <c r="AFC11" s="425"/>
      <c r="AFD11" s="425"/>
      <c r="AFE11" s="425"/>
      <c r="AFF11" s="425"/>
      <c r="AFG11" s="425"/>
      <c r="AFH11" s="425"/>
      <c r="AFI11" s="425"/>
      <c r="AFJ11" s="425"/>
      <c r="AFK11" s="425"/>
      <c r="AFL11" s="425"/>
      <c r="AFM11" s="425"/>
      <c r="AFN11" s="425"/>
      <c r="AFO11" s="425"/>
      <c r="AFP11" s="425"/>
      <c r="AFQ11" s="425"/>
      <c r="AFR11" s="425"/>
      <c r="AFS11" s="425"/>
      <c r="AFT11" s="425"/>
      <c r="AFU11" s="425"/>
      <c r="AFV11" s="425"/>
      <c r="AFW11" s="425"/>
      <c r="AFX11" s="425"/>
      <c r="AFY11" s="425"/>
      <c r="AFZ11" s="425"/>
      <c r="AGA11" s="425"/>
      <c r="AGB11" s="425"/>
      <c r="AGC11" s="425"/>
      <c r="AGD11" s="425"/>
      <c r="AGE11" s="425"/>
      <c r="AGF11" s="425"/>
      <c r="AGG11" s="425"/>
      <c r="AGH11" s="425"/>
      <c r="AGI11" s="425"/>
      <c r="AGJ11" s="425"/>
      <c r="AGK11" s="425"/>
      <c r="AGL11" s="425"/>
      <c r="AGM11" s="425"/>
      <c r="AGN11" s="425"/>
      <c r="AGO11" s="425"/>
      <c r="AGP11" s="425"/>
      <c r="AGQ11" s="425"/>
      <c r="AGR11" s="425"/>
      <c r="AGS11" s="425"/>
      <c r="AGT11" s="425"/>
      <c r="AGU11" s="425"/>
      <c r="AGV11" s="425"/>
      <c r="AGW11" s="425"/>
      <c r="AGX11" s="425"/>
      <c r="AGY11" s="425"/>
      <c r="AGZ11" s="425"/>
      <c r="AHA11" s="425"/>
      <c r="AHB11" s="425"/>
      <c r="AHC11" s="425"/>
      <c r="AHD11" s="425"/>
      <c r="AHE11" s="425"/>
      <c r="AHF11" s="425"/>
      <c r="AHG11" s="425"/>
      <c r="AHH11" s="425"/>
      <c r="AHI11" s="425"/>
      <c r="AHJ11" s="425"/>
      <c r="AHK11" s="425"/>
      <c r="AHL11" s="425"/>
      <c r="AHM11" s="425"/>
      <c r="AHN11" s="425"/>
      <c r="AHO11" s="425"/>
      <c r="AHP11" s="425"/>
      <c r="AHQ11" s="425"/>
      <c r="AHR11" s="425"/>
      <c r="AHS11" s="425"/>
      <c r="AHT11" s="425"/>
      <c r="AHU11" s="425"/>
      <c r="AHV11" s="425"/>
      <c r="AHW11" s="425"/>
      <c r="AHX11" s="425"/>
      <c r="AHY11" s="425"/>
      <c r="AHZ11" s="425"/>
      <c r="AIA11" s="425"/>
      <c r="AIB11" s="425"/>
      <c r="AIC11" s="425"/>
      <c r="AID11" s="425"/>
      <c r="AIE11" s="425"/>
      <c r="AIF11" s="425"/>
      <c r="AIG11" s="425"/>
      <c r="AIH11" s="425"/>
      <c r="AII11" s="425"/>
      <c r="AIJ11" s="425"/>
      <c r="AIK11" s="425"/>
      <c r="AIL11" s="425"/>
      <c r="AIM11" s="425"/>
      <c r="AIN11" s="425"/>
      <c r="AIO11" s="425"/>
      <c r="AIP11" s="425"/>
      <c r="AIQ11" s="425"/>
      <c r="AIR11" s="425"/>
      <c r="AIS11" s="425"/>
      <c r="AIT11" s="425"/>
      <c r="AIU11" s="425"/>
      <c r="AIV11" s="425"/>
      <c r="AIW11" s="425"/>
      <c r="AIX11" s="425"/>
      <c r="AIY11" s="425"/>
      <c r="AIZ11" s="425"/>
      <c r="AJA11" s="425"/>
      <c r="AJB11" s="425"/>
      <c r="AJC11" s="425"/>
      <c r="AJD11" s="425"/>
      <c r="AJE11" s="425"/>
      <c r="AJF11" s="425"/>
      <c r="AJG11" s="425"/>
      <c r="AJH11" s="425"/>
      <c r="AJI11" s="425"/>
      <c r="AJJ11" s="425"/>
      <c r="AJK11" s="425"/>
      <c r="AJL11" s="425"/>
      <c r="AJM11" s="425"/>
      <c r="AJN11" s="425"/>
      <c r="AJO11" s="425"/>
      <c r="AJP11" s="425"/>
      <c r="AJQ11" s="425"/>
      <c r="AJR11" s="425"/>
      <c r="AJS11" s="425"/>
      <c r="AJT11" s="425"/>
      <c r="AJU11" s="425"/>
      <c r="AJV11" s="425"/>
      <c r="AJW11" s="425"/>
      <c r="AJX11" s="425"/>
      <c r="AJY11" s="425"/>
      <c r="AJZ11" s="425"/>
      <c r="AKA11" s="425"/>
      <c r="AKB11" s="425"/>
      <c r="AKC11" s="425"/>
      <c r="AKD11" s="425"/>
      <c r="AKE11" s="425"/>
      <c r="AKF11" s="425"/>
      <c r="AKG11" s="425"/>
      <c r="AKH11" s="425"/>
      <c r="AKI11" s="425"/>
      <c r="AKJ11" s="425"/>
      <c r="AKK11" s="425"/>
      <c r="AKL11" s="425"/>
      <c r="AKM11" s="425"/>
      <c r="AKN11" s="425"/>
      <c r="AKO11" s="425"/>
      <c r="AKP11" s="425"/>
      <c r="AKQ11" s="425"/>
      <c r="AKR11" s="425"/>
      <c r="AKS11" s="425"/>
      <c r="AKT11" s="425"/>
      <c r="AKU11" s="425"/>
      <c r="AKV11" s="425"/>
      <c r="AKW11" s="425"/>
      <c r="AKX11" s="425"/>
      <c r="AKY11" s="425"/>
      <c r="AKZ11" s="425"/>
      <c r="ALA11" s="425"/>
      <c r="ALB11" s="425"/>
      <c r="ALC11" s="425"/>
      <c r="ALD11" s="425"/>
      <c r="ALE11" s="425"/>
      <c r="ALF11" s="425"/>
      <c r="ALG11" s="425"/>
      <c r="ALH11" s="425"/>
      <c r="ALI11" s="425"/>
      <c r="ALJ11" s="425"/>
      <c r="ALK11" s="425"/>
      <c r="ALL11" s="425"/>
      <c r="ALM11" s="425"/>
      <c r="ALN11" s="425"/>
      <c r="ALO11" s="425"/>
      <c r="ALP11" s="425"/>
      <c r="ALQ11" s="425"/>
      <c r="ALR11" s="425"/>
      <c r="ALS11" s="425"/>
      <c r="ALT11" s="425"/>
      <c r="ALU11" s="425"/>
      <c r="ALV11" s="425"/>
      <c r="ALW11" s="425"/>
      <c r="ALX11" s="425"/>
      <c r="ALY11" s="425"/>
      <c r="ALZ11" s="425"/>
      <c r="AMA11" s="425"/>
      <c r="AMB11" s="425"/>
      <c r="AMC11" s="425"/>
      <c r="AMD11" s="425"/>
      <c r="AME11" s="425"/>
      <c r="AMF11" s="425"/>
      <c r="AMG11" s="425"/>
      <c r="AMH11" s="425"/>
      <c r="AMI11" s="425"/>
      <c r="AMJ11" s="425"/>
      <c r="AMK11" s="425"/>
    </row>
    <row r="12" spans="1:1025" s="543" customFormat="1" ht="13.5" customHeight="1">
      <c r="A12" s="425"/>
      <c r="B12" s="425"/>
      <c r="C12" s="425"/>
      <c r="D12" s="425"/>
      <c r="E12" s="425"/>
      <c r="F12" s="432"/>
      <c r="G12" s="425"/>
      <c r="H12" s="545"/>
      <c r="I12" s="425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5"/>
      <c r="AC12" s="425"/>
      <c r="AD12" s="425"/>
      <c r="AE12" s="425"/>
      <c r="AF12" s="425"/>
      <c r="AG12" s="425"/>
      <c r="AH12" s="425"/>
      <c r="AI12" s="425"/>
      <c r="AJ12" s="425"/>
      <c r="AK12" s="425"/>
      <c r="AL12" s="425"/>
      <c r="AM12" s="425"/>
      <c r="AN12" s="425"/>
      <c r="AO12" s="425"/>
      <c r="AP12" s="425"/>
      <c r="AQ12" s="425"/>
      <c r="AR12" s="425"/>
      <c r="AS12" s="425"/>
      <c r="AT12" s="425"/>
      <c r="AU12" s="425"/>
      <c r="AV12" s="425"/>
      <c r="AW12" s="425"/>
      <c r="AX12" s="425"/>
      <c r="AY12" s="425"/>
      <c r="AZ12" s="425"/>
      <c r="BA12" s="425"/>
      <c r="BB12" s="425"/>
      <c r="BC12" s="425"/>
      <c r="BD12" s="425"/>
      <c r="BE12" s="425"/>
      <c r="BF12" s="425"/>
      <c r="BG12" s="425"/>
      <c r="BH12" s="425"/>
      <c r="BI12" s="425"/>
      <c r="BJ12" s="425"/>
      <c r="BK12" s="425"/>
      <c r="BL12" s="425"/>
      <c r="BM12" s="425"/>
      <c r="BN12" s="425"/>
      <c r="BO12" s="425"/>
      <c r="BP12" s="425"/>
      <c r="BQ12" s="425"/>
      <c r="BR12" s="425"/>
      <c r="BS12" s="425"/>
      <c r="BT12" s="425"/>
      <c r="BU12" s="425"/>
      <c r="BV12" s="425"/>
      <c r="BW12" s="425"/>
      <c r="BX12" s="425"/>
      <c r="BY12" s="425"/>
      <c r="BZ12" s="425"/>
      <c r="CA12" s="425"/>
      <c r="CB12" s="425"/>
      <c r="CC12" s="425"/>
      <c r="CD12" s="425"/>
      <c r="CE12" s="425"/>
      <c r="CF12" s="425"/>
      <c r="CG12" s="425"/>
      <c r="CH12" s="425"/>
      <c r="CI12" s="425"/>
      <c r="CJ12" s="425"/>
      <c r="CK12" s="425"/>
      <c r="CL12" s="425"/>
      <c r="CM12" s="425"/>
      <c r="CN12" s="425"/>
      <c r="CO12" s="425"/>
      <c r="CP12" s="425"/>
      <c r="CQ12" s="425"/>
      <c r="CR12" s="425"/>
      <c r="CS12" s="425"/>
      <c r="CT12" s="425"/>
      <c r="CU12" s="425"/>
      <c r="CV12" s="425"/>
      <c r="CW12" s="425"/>
      <c r="CX12" s="425"/>
      <c r="CY12" s="425"/>
      <c r="CZ12" s="425"/>
      <c r="DA12" s="425"/>
      <c r="DB12" s="425"/>
      <c r="DC12" s="425"/>
      <c r="DD12" s="425"/>
      <c r="DE12" s="425"/>
      <c r="DF12" s="425"/>
      <c r="DG12" s="425"/>
      <c r="DH12" s="425"/>
      <c r="DI12" s="425"/>
      <c r="DJ12" s="425"/>
      <c r="DK12" s="425"/>
      <c r="DL12" s="425"/>
      <c r="DM12" s="425"/>
      <c r="DN12" s="425"/>
      <c r="DO12" s="425"/>
      <c r="DP12" s="425"/>
      <c r="DQ12" s="425"/>
      <c r="DR12" s="425"/>
      <c r="DS12" s="425"/>
      <c r="DT12" s="425"/>
      <c r="DU12" s="425"/>
      <c r="DV12" s="425"/>
      <c r="DW12" s="425"/>
      <c r="DX12" s="425"/>
      <c r="DY12" s="425"/>
      <c r="DZ12" s="425"/>
      <c r="EA12" s="425"/>
      <c r="EB12" s="425"/>
      <c r="EC12" s="425"/>
      <c r="ED12" s="425"/>
      <c r="EE12" s="425"/>
      <c r="EF12" s="425"/>
      <c r="EG12" s="425"/>
      <c r="EH12" s="425"/>
      <c r="EI12" s="425"/>
      <c r="EJ12" s="425"/>
      <c r="EK12" s="425"/>
      <c r="EL12" s="425"/>
      <c r="EM12" s="425"/>
      <c r="EN12" s="425"/>
      <c r="EO12" s="425"/>
      <c r="EP12" s="425"/>
      <c r="EQ12" s="425"/>
      <c r="ER12" s="425"/>
      <c r="ES12" s="425"/>
      <c r="ET12" s="425"/>
      <c r="EU12" s="425"/>
      <c r="EV12" s="425"/>
      <c r="EW12" s="425"/>
      <c r="EX12" s="425"/>
      <c r="EY12" s="425"/>
      <c r="EZ12" s="425"/>
      <c r="FA12" s="425"/>
      <c r="FB12" s="425"/>
      <c r="FC12" s="425"/>
      <c r="FD12" s="425"/>
      <c r="FE12" s="425"/>
      <c r="FF12" s="425"/>
      <c r="FG12" s="425"/>
      <c r="FH12" s="425"/>
      <c r="FI12" s="425"/>
      <c r="FJ12" s="425"/>
      <c r="FK12" s="425"/>
      <c r="FL12" s="425"/>
      <c r="FM12" s="425"/>
      <c r="FN12" s="425"/>
      <c r="FO12" s="425"/>
      <c r="FP12" s="425"/>
      <c r="FQ12" s="425"/>
      <c r="FR12" s="425"/>
      <c r="FS12" s="425"/>
      <c r="FT12" s="425"/>
      <c r="FU12" s="425"/>
      <c r="FV12" s="425"/>
      <c r="FW12" s="425"/>
      <c r="FX12" s="425"/>
      <c r="FY12" s="425"/>
      <c r="FZ12" s="425"/>
      <c r="GA12" s="425"/>
      <c r="GB12" s="425"/>
      <c r="GC12" s="425"/>
      <c r="GD12" s="425"/>
      <c r="GE12" s="425"/>
      <c r="GF12" s="425"/>
      <c r="GG12" s="425"/>
      <c r="GH12" s="425"/>
      <c r="GI12" s="425"/>
      <c r="GJ12" s="425"/>
      <c r="GK12" s="425"/>
      <c r="GL12" s="425"/>
      <c r="GM12" s="425"/>
      <c r="GN12" s="425"/>
      <c r="GO12" s="425"/>
      <c r="GP12" s="425"/>
      <c r="GQ12" s="425"/>
      <c r="GR12" s="425"/>
      <c r="GS12" s="425"/>
      <c r="GT12" s="425"/>
      <c r="GU12" s="425"/>
      <c r="GV12" s="425"/>
      <c r="GW12" s="425"/>
      <c r="GX12" s="425"/>
      <c r="GY12" s="425"/>
      <c r="GZ12" s="425"/>
      <c r="HA12" s="425"/>
      <c r="HB12" s="425"/>
      <c r="HC12" s="425"/>
      <c r="HD12" s="425"/>
      <c r="HE12" s="425"/>
      <c r="HF12" s="425"/>
      <c r="HG12" s="425"/>
      <c r="HH12" s="425"/>
      <c r="HI12" s="425"/>
      <c r="HJ12" s="425"/>
      <c r="HK12" s="425"/>
      <c r="HL12" s="425"/>
      <c r="HM12" s="425"/>
      <c r="HN12" s="425"/>
      <c r="HO12" s="425"/>
      <c r="HP12" s="425"/>
      <c r="HQ12" s="425"/>
      <c r="HR12" s="425"/>
      <c r="HS12" s="425"/>
      <c r="HT12" s="425"/>
      <c r="HU12" s="425"/>
      <c r="HV12" s="425"/>
      <c r="HW12" s="425"/>
      <c r="HX12" s="425"/>
      <c r="HY12" s="425"/>
      <c r="HZ12" s="425"/>
      <c r="IA12" s="425"/>
      <c r="IB12" s="425"/>
      <c r="IC12" s="425"/>
      <c r="ID12" s="425"/>
      <c r="IE12" s="425"/>
      <c r="IF12" s="425"/>
      <c r="IG12" s="425"/>
      <c r="IH12" s="425"/>
      <c r="II12" s="425"/>
      <c r="IJ12" s="425"/>
      <c r="IK12" s="425"/>
      <c r="IL12" s="425"/>
      <c r="IM12" s="425"/>
      <c r="IN12" s="425"/>
      <c r="IO12" s="425"/>
      <c r="IP12" s="425"/>
      <c r="IQ12" s="425"/>
      <c r="IR12" s="425"/>
      <c r="IS12" s="425"/>
      <c r="IT12" s="425"/>
      <c r="IU12" s="425"/>
      <c r="IV12" s="425"/>
      <c r="IW12" s="425"/>
      <c r="IX12" s="425"/>
      <c r="IY12" s="425"/>
      <c r="IZ12" s="425"/>
      <c r="JA12" s="425"/>
      <c r="JB12" s="425"/>
      <c r="JC12" s="425"/>
      <c r="JD12" s="425"/>
      <c r="JE12" s="425"/>
      <c r="JF12" s="425"/>
      <c r="JG12" s="425"/>
      <c r="JH12" s="425"/>
      <c r="JI12" s="425"/>
      <c r="JJ12" s="425"/>
      <c r="JK12" s="425"/>
      <c r="JL12" s="425"/>
      <c r="JM12" s="425"/>
      <c r="JN12" s="425"/>
      <c r="JO12" s="425"/>
      <c r="JP12" s="425"/>
      <c r="JQ12" s="425"/>
      <c r="JR12" s="425"/>
      <c r="JS12" s="425"/>
      <c r="JT12" s="425"/>
      <c r="JU12" s="425"/>
      <c r="JV12" s="425"/>
      <c r="JW12" s="425"/>
      <c r="JX12" s="425"/>
      <c r="JY12" s="425"/>
      <c r="JZ12" s="425"/>
      <c r="KA12" s="425"/>
      <c r="KB12" s="425"/>
      <c r="KC12" s="425"/>
      <c r="KD12" s="425"/>
      <c r="KE12" s="425"/>
      <c r="KF12" s="425"/>
      <c r="KG12" s="425"/>
      <c r="KH12" s="425"/>
      <c r="KI12" s="425"/>
      <c r="KJ12" s="425"/>
      <c r="KK12" s="425"/>
      <c r="KL12" s="425"/>
      <c r="KM12" s="425"/>
      <c r="KN12" s="425"/>
      <c r="KO12" s="425"/>
      <c r="KP12" s="425"/>
      <c r="KQ12" s="425"/>
      <c r="KR12" s="425"/>
      <c r="KS12" s="425"/>
      <c r="KT12" s="425"/>
      <c r="KU12" s="425"/>
      <c r="KV12" s="425"/>
      <c r="KW12" s="425"/>
      <c r="KX12" s="425"/>
      <c r="KY12" s="425"/>
      <c r="KZ12" s="425"/>
      <c r="LA12" s="425"/>
      <c r="LB12" s="425"/>
      <c r="LC12" s="425"/>
      <c r="LD12" s="425"/>
      <c r="LE12" s="425"/>
      <c r="LF12" s="425"/>
      <c r="LG12" s="425"/>
      <c r="LH12" s="425"/>
      <c r="LI12" s="425"/>
      <c r="LJ12" s="425"/>
      <c r="LK12" s="425"/>
      <c r="LL12" s="425"/>
      <c r="LM12" s="425"/>
      <c r="LN12" s="425"/>
      <c r="LO12" s="425"/>
      <c r="LP12" s="425"/>
      <c r="LQ12" s="425"/>
      <c r="LR12" s="425"/>
      <c r="LS12" s="425"/>
      <c r="LT12" s="425"/>
      <c r="LU12" s="425"/>
      <c r="LV12" s="425"/>
      <c r="LW12" s="425"/>
      <c r="LX12" s="425"/>
      <c r="LY12" s="425"/>
      <c r="LZ12" s="425"/>
      <c r="MA12" s="425"/>
      <c r="MB12" s="425"/>
      <c r="MC12" s="425"/>
      <c r="MD12" s="425"/>
      <c r="ME12" s="425"/>
      <c r="MF12" s="425"/>
      <c r="MG12" s="425"/>
      <c r="MH12" s="425"/>
      <c r="MI12" s="425"/>
      <c r="MJ12" s="425"/>
      <c r="MK12" s="425"/>
      <c r="ML12" s="425"/>
      <c r="MM12" s="425"/>
      <c r="MN12" s="425"/>
      <c r="MO12" s="425"/>
      <c r="MP12" s="425"/>
      <c r="MQ12" s="425"/>
      <c r="MR12" s="425"/>
      <c r="MS12" s="425"/>
      <c r="MT12" s="425"/>
      <c r="MU12" s="425"/>
      <c r="MV12" s="425"/>
      <c r="MW12" s="425"/>
      <c r="MX12" s="425"/>
      <c r="MY12" s="425"/>
      <c r="MZ12" s="425"/>
      <c r="NA12" s="425"/>
      <c r="NB12" s="425"/>
      <c r="NC12" s="425"/>
      <c r="ND12" s="425"/>
      <c r="NE12" s="425"/>
      <c r="NF12" s="425"/>
      <c r="NG12" s="425"/>
      <c r="NH12" s="425"/>
      <c r="NI12" s="425"/>
      <c r="NJ12" s="425"/>
      <c r="NK12" s="425"/>
      <c r="NL12" s="425"/>
      <c r="NM12" s="425"/>
      <c r="NN12" s="425"/>
      <c r="NO12" s="425"/>
      <c r="NP12" s="425"/>
      <c r="NQ12" s="425"/>
      <c r="NR12" s="425"/>
      <c r="NS12" s="425"/>
      <c r="NT12" s="425"/>
      <c r="NU12" s="425"/>
      <c r="NV12" s="425"/>
      <c r="NW12" s="425"/>
      <c r="NX12" s="425"/>
      <c r="NY12" s="425"/>
      <c r="NZ12" s="425"/>
      <c r="OA12" s="425"/>
      <c r="OB12" s="425"/>
      <c r="OC12" s="425"/>
      <c r="OD12" s="425"/>
      <c r="OE12" s="425"/>
      <c r="OF12" s="425"/>
      <c r="OG12" s="425"/>
      <c r="OH12" s="425"/>
      <c r="OI12" s="425"/>
      <c r="OJ12" s="425"/>
      <c r="OK12" s="425"/>
      <c r="OL12" s="425"/>
      <c r="OM12" s="425"/>
      <c r="ON12" s="425"/>
      <c r="OO12" s="425"/>
      <c r="OP12" s="425"/>
      <c r="OQ12" s="425"/>
      <c r="OR12" s="425"/>
      <c r="OS12" s="425"/>
      <c r="OT12" s="425"/>
      <c r="OU12" s="425"/>
      <c r="OV12" s="425"/>
      <c r="OW12" s="425"/>
      <c r="OX12" s="425"/>
      <c r="OY12" s="425"/>
      <c r="OZ12" s="425"/>
      <c r="PA12" s="425"/>
      <c r="PB12" s="425"/>
      <c r="PC12" s="425"/>
      <c r="PD12" s="425"/>
      <c r="PE12" s="425"/>
      <c r="PF12" s="425"/>
      <c r="PG12" s="425"/>
      <c r="PH12" s="425"/>
      <c r="PI12" s="425"/>
      <c r="PJ12" s="425"/>
      <c r="PK12" s="425"/>
      <c r="PL12" s="425"/>
      <c r="PM12" s="425"/>
      <c r="PN12" s="425"/>
      <c r="PO12" s="425"/>
      <c r="PP12" s="425"/>
      <c r="PQ12" s="425"/>
      <c r="PR12" s="425"/>
      <c r="PS12" s="425"/>
      <c r="PT12" s="425"/>
      <c r="PU12" s="425"/>
      <c r="PV12" s="425"/>
      <c r="PW12" s="425"/>
      <c r="PX12" s="425"/>
      <c r="PY12" s="425"/>
      <c r="PZ12" s="425"/>
      <c r="QA12" s="425"/>
      <c r="QB12" s="425"/>
      <c r="QC12" s="425"/>
      <c r="QD12" s="425"/>
      <c r="QE12" s="425"/>
      <c r="QF12" s="425"/>
      <c r="QG12" s="425"/>
      <c r="QH12" s="425"/>
      <c r="QI12" s="425"/>
      <c r="QJ12" s="425"/>
      <c r="QK12" s="425"/>
      <c r="QL12" s="425"/>
      <c r="QM12" s="425"/>
      <c r="QN12" s="425"/>
      <c r="QO12" s="425"/>
      <c r="QP12" s="425"/>
      <c r="QQ12" s="425"/>
      <c r="QR12" s="425"/>
      <c r="QS12" s="425"/>
      <c r="QT12" s="425"/>
      <c r="QU12" s="425"/>
      <c r="QV12" s="425"/>
      <c r="QW12" s="425"/>
      <c r="QX12" s="425"/>
      <c r="QY12" s="425"/>
      <c r="QZ12" s="425"/>
      <c r="RA12" s="425"/>
      <c r="RB12" s="425"/>
      <c r="RC12" s="425"/>
      <c r="RD12" s="425"/>
      <c r="RE12" s="425"/>
      <c r="RF12" s="425"/>
      <c r="RG12" s="425"/>
      <c r="RH12" s="425"/>
      <c r="RI12" s="425"/>
      <c r="RJ12" s="425"/>
      <c r="RK12" s="425"/>
      <c r="RL12" s="425"/>
      <c r="RM12" s="425"/>
      <c r="RN12" s="425"/>
      <c r="RO12" s="425"/>
      <c r="RP12" s="425"/>
      <c r="RQ12" s="425"/>
      <c r="RR12" s="425"/>
      <c r="RS12" s="425"/>
      <c r="RT12" s="425"/>
      <c r="RU12" s="425"/>
      <c r="RV12" s="425"/>
      <c r="RW12" s="425"/>
      <c r="RX12" s="425"/>
      <c r="RY12" s="425"/>
      <c r="RZ12" s="425"/>
      <c r="SA12" s="425"/>
      <c r="SB12" s="425"/>
      <c r="SC12" s="425"/>
      <c r="SD12" s="425"/>
      <c r="SE12" s="425"/>
      <c r="SF12" s="425"/>
      <c r="SG12" s="425"/>
      <c r="SH12" s="425"/>
      <c r="SI12" s="425"/>
      <c r="SJ12" s="425"/>
      <c r="SK12" s="425"/>
      <c r="SL12" s="425"/>
      <c r="SM12" s="425"/>
      <c r="SN12" s="425"/>
      <c r="SO12" s="425"/>
      <c r="SP12" s="425"/>
      <c r="SQ12" s="425"/>
      <c r="SR12" s="425"/>
      <c r="SS12" s="425"/>
      <c r="ST12" s="425"/>
      <c r="SU12" s="425"/>
      <c r="SV12" s="425"/>
      <c r="SW12" s="425"/>
      <c r="SX12" s="425"/>
      <c r="SY12" s="425"/>
      <c r="SZ12" s="425"/>
      <c r="TA12" s="425"/>
      <c r="TB12" s="425"/>
      <c r="TC12" s="425"/>
      <c r="TD12" s="425"/>
      <c r="TE12" s="425"/>
      <c r="TF12" s="425"/>
      <c r="TG12" s="425"/>
      <c r="TH12" s="425"/>
      <c r="TI12" s="425"/>
      <c r="TJ12" s="425"/>
      <c r="TK12" s="425"/>
      <c r="TL12" s="425"/>
      <c r="TM12" s="425"/>
      <c r="TN12" s="425"/>
      <c r="TO12" s="425"/>
      <c r="TP12" s="425"/>
      <c r="TQ12" s="425"/>
      <c r="TR12" s="425"/>
      <c r="TS12" s="425"/>
      <c r="TT12" s="425"/>
      <c r="TU12" s="425"/>
      <c r="TV12" s="425"/>
      <c r="TW12" s="425"/>
      <c r="TX12" s="425"/>
      <c r="TY12" s="425"/>
      <c r="TZ12" s="425"/>
      <c r="UA12" s="425"/>
      <c r="UB12" s="425"/>
      <c r="UC12" s="425"/>
      <c r="UD12" s="425"/>
      <c r="UE12" s="425"/>
      <c r="UF12" s="425"/>
      <c r="UG12" s="425"/>
      <c r="UH12" s="425"/>
      <c r="UI12" s="425"/>
      <c r="UJ12" s="425"/>
      <c r="UK12" s="425"/>
      <c r="UL12" s="425"/>
      <c r="UM12" s="425"/>
      <c r="UN12" s="425"/>
      <c r="UO12" s="425"/>
      <c r="UP12" s="425"/>
      <c r="UQ12" s="425"/>
      <c r="UR12" s="425"/>
      <c r="US12" s="425"/>
      <c r="UT12" s="425"/>
      <c r="UU12" s="425"/>
      <c r="UV12" s="425"/>
      <c r="UW12" s="425"/>
      <c r="UX12" s="425"/>
      <c r="UY12" s="425"/>
      <c r="UZ12" s="425"/>
      <c r="VA12" s="425"/>
      <c r="VB12" s="425"/>
      <c r="VC12" s="425"/>
      <c r="VD12" s="425"/>
      <c r="VE12" s="425"/>
      <c r="VF12" s="425"/>
      <c r="VG12" s="425"/>
      <c r="VH12" s="425"/>
      <c r="VI12" s="425"/>
      <c r="VJ12" s="425"/>
      <c r="VK12" s="425"/>
      <c r="VL12" s="425"/>
      <c r="VM12" s="425"/>
      <c r="VN12" s="425"/>
      <c r="VO12" s="425"/>
      <c r="VP12" s="425"/>
      <c r="VQ12" s="425"/>
      <c r="VR12" s="425"/>
      <c r="VS12" s="425"/>
      <c r="VT12" s="425"/>
      <c r="VU12" s="425"/>
      <c r="VV12" s="425"/>
      <c r="VW12" s="425"/>
      <c r="VX12" s="425"/>
      <c r="VY12" s="425"/>
      <c r="VZ12" s="425"/>
      <c r="WA12" s="425"/>
      <c r="WB12" s="425"/>
      <c r="WC12" s="425"/>
      <c r="WD12" s="425"/>
      <c r="WE12" s="425"/>
      <c r="WF12" s="425"/>
      <c r="WG12" s="425"/>
      <c r="WH12" s="425"/>
      <c r="WI12" s="425"/>
      <c r="WJ12" s="425"/>
      <c r="WK12" s="425"/>
      <c r="WL12" s="425"/>
      <c r="WM12" s="425"/>
      <c r="WN12" s="425"/>
      <c r="WO12" s="425"/>
      <c r="WP12" s="425"/>
      <c r="WQ12" s="425"/>
      <c r="WR12" s="425"/>
      <c r="WS12" s="425"/>
      <c r="WT12" s="425"/>
      <c r="WU12" s="425"/>
      <c r="WV12" s="425"/>
      <c r="WW12" s="425"/>
      <c r="WX12" s="425"/>
      <c r="WY12" s="425"/>
      <c r="WZ12" s="425"/>
      <c r="XA12" s="425"/>
      <c r="XB12" s="425"/>
      <c r="XC12" s="425"/>
      <c r="XD12" s="425"/>
      <c r="XE12" s="425"/>
      <c r="XF12" s="425"/>
      <c r="XG12" s="425"/>
      <c r="XH12" s="425"/>
      <c r="XI12" s="425"/>
      <c r="XJ12" s="425"/>
      <c r="XK12" s="425"/>
      <c r="XL12" s="425"/>
      <c r="XM12" s="425"/>
      <c r="XN12" s="425"/>
      <c r="XO12" s="425"/>
      <c r="XP12" s="425"/>
      <c r="XQ12" s="425"/>
      <c r="XR12" s="425"/>
      <c r="XS12" s="425"/>
      <c r="XT12" s="425"/>
      <c r="XU12" s="425"/>
      <c r="XV12" s="425"/>
      <c r="XW12" s="425"/>
      <c r="XX12" s="425"/>
      <c r="XY12" s="425"/>
      <c r="XZ12" s="425"/>
      <c r="YA12" s="425"/>
      <c r="YB12" s="425"/>
      <c r="YC12" s="425"/>
      <c r="YD12" s="425"/>
      <c r="YE12" s="425"/>
      <c r="YF12" s="425"/>
      <c r="YG12" s="425"/>
      <c r="YH12" s="425"/>
      <c r="YI12" s="425"/>
      <c r="YJ12" s="425"/>
      <c r="YK12" s="425"/>
      <c r="YL12" s="425"/>
      <c r="YM12" s="425"/>
      <c r="YN12" s="425"/>
      <c r="YO12" s="425"/>
      <c r="YP12" s="425"/>
      <c r="YQ12" s="425"/>
      <c r="YR12" s="425"/>
      <c r="YS12" s="425"/>
      <c r="YT12" s="425"/>
      <c r="YU12" s="425"/>
      <c r="YV12" s="425"/>
      <c r="YW12" s="425"/>
      <c r="YX12" s="425"/>
      <c r="YY12" s="425"/>
      <c r="YZ12" s="425"/>
      <c r="ZA12" s="425"/>
      <c r="ZB12" s="425"/>
      <c r="ZC12" s="425"/>
      <c r="ZD12" s="425"/>
      <c r="ZE12" s="425"/>
      <c r="ZF12" s="425"/>
      <c r="ZG12" s="425"/>
      <c r="ZH12" s="425"/>
      <c r="ZI12" s="425"/>
      <c r="ZJ12" s="425"/>
      <c r="ZK12" s="425"/>
      <c r="ZL12" s="425"/>
      <c r="ZM12" s="425"/>
      <c r="ZN12" s="425"/>
      <c r="ZO12" s="425"/>
      <c r="ZP12" s="425"/>
      <c r="ZQ12" s="425"/>
      <c r="ZR12" s="425"/>
      <c r="ZS12" s="425"/>
      <c r="ZT12" s="425"/>
      <c r="ZU12" s="425"/>
      <c r="ZV12" s="425"/>
      <c r="ZW12" s="425"/>
      <c r="ZX12" s="425"/>
      <c r="ZY12" s="425"/>
      <c r="ZZ12" s="425"/>
      <c r="AAA12" s="425"/>
      <c r="AAB12" s="425"/>
      <c r="AAC12" s="425"/>
      <c r="AAD12" s="425"/>
      <c r="AAE12" s="425"/>
      <c r="AAF12" s="425"/>
      <c r="AAG12" s="425"/>
      <c r="AAH12" s="425"/>
      <c r="AAI12" s="425"/>
      <c r="AAJ12" s="425"/>
      <c r="AAK12" s="425"/>
      <c r="AAL12" s="425"/>
      <c r="AAM12" s="425"/>
      <c r="AAN12" s="425"/>
      <c r="AAO12" s="425"/>
      <c r="AAP12" s="425"/>
      <c r="AAQ12" s="425"/>
      <c r="AAR12" s="425"/>
      <c r="AAS12" s="425"/>
      <c r="AAT12" s="425"/>
      <c r="AAU12" s="425"/>
      <c r="AAV12" s="425"/>
      <c r="AAW12" s="425"/>
      <c r="AAX12" s="425"/>
      <c r="AAY12" s="425"/>
      <c r="AAZ12" s="425"/>
      <c r="ABA12" s="425"/>
      <c r="ABB12" s="425"/>
      <c r="ABC12" s="425"/>
      <c r="ABD12" s="425"/>
      <c r="ABE12" s="425"/>
      <c r="ABF12" s="425"/>
      <c r="ABG12" s="425"/>
      <c r="ABH12" s="425"/>
      <c r="ABI12" s="425"/>
      <c r="ABJ12" s="425"/>
      <c r="ABK12" s="425"/>
      <c r="ABL12" s="425"/>
      <c r="ABM12" s="425"/>
      <c r="ABN12" s="425"/>
      <c r="ABO12" s="425"/>
      <c r="ABP12" s="425"/>
      <c r="ABQ12" s="425"/>
      <c r="ABR12" s="425"/>
      <c r="ABS12" s="425"/>
      <c r="ABT12" s="425"/>
      <c r="ABU12" s="425"/>
      <c r="ABV12" s="425"/>
      <c r="ABW12" s="425"/>
      <c r="ABX12" s="425"/>
      <c r="ABY12" s="425"/>
      <c r="ABZ12" s="425"/>
      <c r="ACA12" s="425"/>
      <c r="ACB12" s="425"/>
      <c r="ACC12" s="425"/>
      <c r="ACD12" s="425"/>
      <c r="ACE12" s="425"/>
      <c r="ACF12" s="425"/>
      <c r="ACG12" s="425"/>
      <c r="ACH12" s="425"/>
      <c r="ACI12" s="425"/>
      <c r="ACJ12" s="425"/>
      <c r="ACK12" s="425"/>
      <c r="ACL12" s="425"/>
      <c r="ACM12" s="425"/>
      <c r="ACN12" s="425"/>
      <c r="ACO12" s="425"/>
      <c r="ACP12" s="425"/>
      <c r="ACQ12" s="425"/>
      <c r="ACR12" s="425"/>
      <c r="ACS12" s="425"/>
      <c r="ACT12" s="425"/>
      <c r="ACU12" s="425"/>
      <c r="ACV12" s="425"/>
      <c r="ACW12" s="425"/>
      <c r="ACX12" s="425"/>
      <c r="ACY12" s="425"/>
      <c r="ACZ12" s="425"/>
      <c r="ADA12" s="425"/>
      <c r="ADB12" s="425"/>
      <c r="ADC12" s="425"/>
      <c r="ADD12" s="425"/>
      <c r="ADE12" s="425"/>
      <c r="ADF12" s="425"/>
      <c r="ADG12" s="425"/>
      <c r="ADH12" s="425"/>
      <c r="ADI12" s="425"/>
      <c r="ADJ12" s="425"/>
      <c r="ADK12" s="425"/>
      <c r="ADL12" s="425"/>
      <c r="ADM12" s="425"/>
      <c r="ADN12" s="425"/>
      <c r="ADO12" s="425"/>
      <c r="ADP12" s="425"/>
      <c r="ADQ12" s="425"/>
      <c r="ADR12" s="425"/>
      <c r="ADS12" s="425"/>
      <c r="ADT12" s="425"/>
      <c r="ADU12" s="425"/>
      <c r="ADV12" s="425"/>
      <c r="ADW12" s="425"/>
      <c r="ADX12" s="425"/>
      <c r="ADY12" s="425"/>
      <c r="ADZ12" s="425"/>
      <c r="AEA12" s="425"/>
      <c r="AEB12" s="425"/>
      <c r="AEC12" s="425"/>
      <c r="AED12" s="425"/>
      <c r="AEE12" s="425"/>
      <c r="AEF12" s="425"/>
      <c r="AEG12" s="425"/>
      <c r="AEH12" s="425"/>
      <c r="AEI12" s="425"/>
      <c r="AEJ12" s="425"/>
      <c r="AEK12" s="425"/>
      <c r="AEL12" s="425"/>
      <c r="AEM12" s="425"/>
      <c r="AEN12" s="425"/>
      <c r="AEO12" s="425"/>
      <c r="AEP12" s="425"/>
      <c r="AEQ12" s="425"/>
      <c r="AER12" s="425"/>
      <c r="AES12" s="425"/>
      <c r="AET12" s="425"/>
      <c r="AEU12" s="425"/>
      <c r="AEV12" s="425"/>
      <c r="AEW12" s="425"/>
      <c r="AEX12" s="425"/>
      <c r="AEY12" s="425"/>
      <c r="AEZ12" s="425"/>
      <c r="AFA12" s="425"/>
      <c r="AFB12" s="425"/>
      <c r="AFC12" s="425"/>
      <c r="AFD12" s="425"/>
      <c r="AFE12" s="425"/>
      <c r="AFF12" s="425"/>
      <c r="AFG12" s="425"/>
      <c r="AFH12" s="425"/>
      <c r="AFI12" s="425"/>
      <c r="AFJ12" s="425"/>
      <c r="AFK12" s="425"/>
      <c r="AFL12" s="425"/>
      <c r="AFM12" s="425"/>
      <c r="AFN12" s="425"/>
      <c r="AFO12" s="425"/>
      <c r="AFP12" s="425"/>
      <c r="AFQ12" s="425"/>
      <c r="AFR12" s="425"/>
      <c r="AFS12" s="425"/>
      <c r="AFT12" s="425"/>
      <c r="AFU12" s="425"/>
      <c r="AFV12" s="425"/>
      <c r="AFW12" s="425"/>
      <c r="AFX12" s="425"/>
      <c r="AFY12" s="425"/>
      <c r="AFZ12" s="425"/>
      <c r="AGA12" s="425"/>
      <c r="AGB12" s="425"/>
      <c r="AGC12" s="425"/>
      <c r="AGD12" s="425"/>
      <c r="AGE12" s="425"/>
      <c r="AGF12" s="425"/>
      <c r="AGG12" s="425"/>
      <c r="AGH12" s="425"/>
      <c r="AGI12" s="425"/>
      <c r="AGJ12" s="425"/>
      <c r="AGK12" s="425"/>
      <c r="AGL12" s="425"/>
      <c r="AGM12" s="425"/>
      <c r="AGN12" s="425"/>
      <c r="AGO12" s="425"/>
      <c r="AGP12" s="425"/>
      <c r="AGQ12" s="425"/>
      <c r="AGR12" s="425"/>
      <c r="AGS12" s="425"/>
      <c r="AGT12" s="425"/>
      <c r="AGU12" s="425"/>
      <c r="AGV12" s="425"/>
      <c r="AGW12" s="425"/>
      <c r="AGX12" s="425"/>
      <c r="AGY12" s="425"/>
      <c r="AGZ12" s="425"/>
      <c r="AHA12" s="425"/>
      <c r="AHB12" s="425"/>
      <c r="AHC12" s="425"/>
      <c r="AHD12" s="425"/>
      <c r="AHE12" s="425"/>
      <c r="AHF12" s="425"/>
      <c r="AHG12" s="425"/>
      <c r="AHH12" s="425"/>
      <c r="AHI12" s="425"/>
      <c r="AHJ12" s="425"/>
      <c r="AHK12" s="425"/>
      <c r="AHL12" s="425"/>
      <c r="AHM12" s="425"/>
      <c r="AHN12" s="425"/>
      <c r="AHO12" s="425"/>
      <c r="AHP12" s="425"/>
      <c r="AHQ12" s="425"/>
      <c r="AHR12" s="425"/>
      <c r="AHS12" s="425"/>
      <c r="AHT12" s="425"/>
      <c r="AHU12" s="425"/>
      <c r="AHV12" s="425"/>
      <c r="AHW12" s="425"/>
      <c r="AHX12" s="425"/>
      <c r="AHY12" s="425"/>
      <c r="AHZ12" s="425"/>
      <c r="AIA12" s="425"/>
      <c r="AIB12" s="425"/>
      <c r="AIC12" s="425"/>
      <c r="AID12" s="425"/>
      <c r="AIE12" s="425"/>
      <c r="AIF12" s="425"/>
      <c r="AIG12" s="425"/>
      <c r="AIH12" s="425"/>
      <c r="AII12" s="425"/>
      <c r="AIJ12" s="425"/>
      <c r="AIK12" s="425"/>
      <c r="AIL12" s="425"/>
      <c r="AIM12" s="425"/>
      <c r="AIN12" s="425"/>
      <c r="AIO12" s="425"/>
      <c r="AIP12" s="425"/>
      <c r="AIQ12" s="425"/>
      <c r="AIR12" s="425"/>
      <c r="AIS12" s="425"/>
      <c r="AIT12" s="425"/>
      <c r="AIU12" s="425"/>
      <c r="AIV12" s="425"/>
      <c r="AIW12" s="425"/>
      <c r="AIX12" s="425"/>
      <c r="AIY12" s="425"/>
      <c r="AIZ12" s="425"/>
      <c r="AJA12" s="425"/>
      <c r="AJB12" s="425"/>
      <c r="AJC12" s="425"/>
      <c r="AJD12" s="425"/>
      <c r="AJE12" s="425"/>
      <c r="AJF12" s="425"/>
      <c r="AJG12" s="425"/>
      <c r="AJH12" s="425"/>
      <c r="AJI12" s="425"/>
      <c r="AJJ12" s="425"/>
      <c r="AJK12" s="425"/>
      <c r="AJL12" s="425"/>
      <c r="AJM12" s="425"/>
      <c r="AJN12" s="425"/>
      <c r="AJO12" s="425"/>
      <c r="AJP12" s="425"/>
      <c r="AJQ12" s="425"/>
      <c r="AJR12" s="425"/>
      <c r="AJS12" s="425"/>
      <c r="AJT12" s="425"/>
      <c r="AJU12" s="425"/>
      <c r="AJV12" s="425"/>
      <c r="AJW12" s="425"/>
      <c r="AJX12" s="425"/>
      <c r="AJY12" s="425"/>
      <c r="AJZ12" s="425"/>
      <c r="AKA12" s="425"/>
      <c r="AKB12" s="425"/>
      <c r="AKC12" s="425"/>
      <c r="AKD12" s="425"/>
      <c r="AKE12" s="425"/>
      <c r="AKF12" s="425"/>
      <c r="AKG12" s="425"/>
      <c r="AKH12" s="425"/>
      <c r="AKI12" s="425"/>
      <c r="AKJ12" s="425"/>
      <c r="AKK12" s="425"/>
      <c r="AKL12" s="425"/>
      <c r="AKM12" s="425"/>
      <c r="AKN12" s="425"/>
      <c r="AKO12" s="425"/>
      <c r="AKP12" s="425"/>
      <c r="AKQ12" s="425"/>
      <c r="AKR12" s="425"/>
      <c r="AKS12" s="425"/>
      <c r="AKT12" s="425"/>
      <c r="AKU12" s="425"/>
      <c r="AKV12" s="425"/>
      <c r="AKW12" s="425"/>
      <c r="AKX12" s="425"/>
      <c r="AKY12" s="425"/>
      <c r="AKZ12" s="425"/>
      <c r="ALA12" s="425"/>
      <c r="ALB12" s="425"/>
      <c r="ALC12" s="425"/>
      <c r="ALD12" s="425"/>
      <c r="ALE12" s="425"/>
      <c r="ALF12" s="425"/>
      <c r="ALG12" s="425"/>
      <c r="ALH12" s="425"/>
      <c r="ALI12" s="425"/>
      <c r="ALJ12" s="425"/>
      <c r="ALK12" s="425"/>
      <c r="ALL12" s="425"/>
      <c r="ALM12" s="425"/>
      <c r="ALN12" s="425"/>
      <c r="ALO12" s="425"/>
      <c r="ALP12" s="425"/>
      <c r="ALQ12" s="425"/>
      <c r="ALR12" s="425"/>
      <c r="ALS12" s="425"/>
      <c r="ALT12" s="425"/>
      <c r="ALU12" s="425"/>
      <c r="ALV12" s="425"/>
      <c r="ALW12" s="425"/>
      <c r="ALX12" s="425"/>
      <c r="ALY12" s="425"/>
      <c r="ALZ12" s="425"/>
      <c r="AMA12" s="425"/>
      <c r="AMB12" s="425"/>
      <c r="AMC12" s="425"/>
      <c r="AMD12" s="425"/>
      <c r="AME12" s="425"/>
      <c r="AMF12" s="425"/>
      <c r="AMG12" s="425"/>
      <c r="AMH12" s="425"/>
      <c r="AMI12" s="425"/>
      <c r="AMJ12" s="425"/>
      <c r="AMK12" s="425"/>
    </row>
    <row r="13" spans="1:1025" s="543" customFormat="1" ht="13.5" customHeight="1">
      <c r="A13" s="425"/>
      <c r="B13" s="425"/>
      <c r="C13" s="425"/>
      <c r="D13" s="425"/>
      <c r="E13" s="425"/>
      <c r="F13" s="432"/>
      <c r="G13" s="425"/>
      <c r="H13" s="432"/>
      <c r="I13" s="425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5"/>
      <c r="AC13" s="425"/>
      <c r="AD13" s="425"/>
      <c r="AE13" s="425"/>
      <c r="AF13" s="425"/>
      <c r="AG13" s="425"/>
      <c r="AH13" s="425"/>
      <c r="AI13" s="425"/>
      <c r="AJ13" s="425"/>
      <c r="AK13" s="425"/>
      <c r="AL13" s="425"/>
      <c r="AM13" s="425"/>
      <c r="AN13" s="425"/>
      <c r="AO13" s="425"/>
      <c r="AP13" s="425"/>
      <c r="AQ13" s="425"/>
      <c r="AR13" s="425"/>
      <c r="AS13" s="425"/>
      <c r="AT13" s="425"/>
      <c r="AU13" s="425"/>
      <c r="AV13" s="425"/>
      <c r="AW13" s="425"/>
      <c r="AX13" s="425"/>
      <c r="AY13" s="425"/>
      <c r="AZ13" s="425"/>
      <c r="BA13" s="425"/>
      <c r="BB13" s="425"/>
      <c r="BC13" s="425"/>
      <c r="BD13" s="425"/>
      <c r="BE13" s="425"/>
      <c r="BF13" s="425"/>
      <c r="BG13" s="425"/>
      <c r="BH13" s="425"/>
      <c r="BI13" s="425"/>
      <c r="BJ13" s="425"/>
      <c r="BK13" s="425"/>
      <c r="BL13" s="425"/>
      <c r="BM13" s="425"/>
      <c r="BN13" s="425"/>
      <c r="BO13" s="425"/>
      <c r="BP13" s="425"/>
      <c r="BQ13" s="425"/>
      <c r="BR13" s="425"/>
      <c r="BS13" s="425"/>
      <c r="BT13" s="425"/>
      <c r="BU13" s="425"/>
      <c r="BV13" s="425"/>
      <c r="BW13" s="425"/>
      <c r="BX13" s="425"/>
      <c r="BY13" s="425"/>
      <c r="BZ13" s="425"/>
      <c r="CA13" s="425"/>
      <c r="CB13" s="425"/>
      <c r="CC13" s="425"/>
      <c r="CD13" s="425"/>
      <c r="CE13" s="425"/>
      <c r="CF13" s="425"/>
      <c r="CG13" s="425"/>
      <c r="CH13" s="425"/>
      <c r="CI13" s="425"/>
      <c r="CJ13" s="425"/>
      <c r="CK13" s="425"/>
      <c r="CL13" s="425"/>
      <c r="CM13" s="425"/>
      <c r="CN13" s="425"/>
      <c r="CO13" s="425"/>
      <c r="CP13" s="425"/>
      <c r="CQ13" s="425"/>
      <c r="CR13" s="425"/>
      <c r="CS13" s="425"/>
      <c r="CT13" s="425"/>
      <c r="CU13" s="425"/>
      <c r="CV13" s="425"/>
      <c r="CW13" s="425"/>
      <c r="CX13" s="425"/>
      <c r="CY13" s="425"/>
      <c r="CZ13" s="425"/>
      <c r="DA13" s="425"/>
      <c r="DB13" s="425"/>
      <c r="DC13" s="425"/>
      <c r="DD13" s="425"/>
      <c r="DE13" s="425"/>
      <c r="DF13" s="425"/>
      <c r="DG13" s="425"/>
      <c r="DH13" s="425"/>
      <c r="DI13" s="425"/>
      <c r="DJ13" s="425"/>
      <c r="DK13" s="425"/>
      <c r="DL13" s="425"/>
      <c r="DM13" s="425"/>
      <c r="DN13" s="425"/>
      <c r="DO13" s="425"/>
      <c r="DP13" s="425"/>
      <c r="DQ13" s="425"/>
      <c r="DR13" s="425"/>
      <c r="DS13" s="425"/>
      <c r="DT13" s="425"/>
      <c r="DU13" s="425"/>
      <c r="DV13" s="425"/>
      <c r="DW13" s="425"/>
      <c r="DX13" s="425"/>
      <c r="DY13" s="425"/>
      <c r="DZ13" s="425"/>
      <c r="EA13" s="425"/>
      <c r="EB13" s="425"/>
      <c r="EC13" s="425"/>
      <c r="ED13" s="425"/>
      <c r="EE13" s="425"/>
      <c r="EF13" s="425"/>
      <c r="EG13" s="425"/>
      <c r="EH13" s="425"/>
      <c r="EI13" s="425"/>
      <c r="EJ13" s="425"/>
      <c r="EK13" s="425"/>
      <c r="EL13" s="425"/>
      <c r="EM13" s="425"/>
      <c r="EN13" s="425"/>
      <c r="EO13" s="425"/>
      <c r="EP13" s="425"/>
      <c r="EQ13" s="425"/>
      <c r="ER13" s="425"/>
      <c r="ES13" s="425"/>
      <c r="ET13" s="425"/>
      <c r="EU13" s="425"/>
      <c r="EV13" s="425"/>
      <c r="EW13" s="425"/>
      <c r="EX13" s="425"/>
      <c r="EY13" s="425"/>
      <c r="EZ13" s="425"/>
      <c r="FA13" s="425"/>
      <c r="FB13" s="425"/>
      <c r="FC13" s="425"/>
      <c r="FD13" s="425"/>
      <c r="FE13" s="425"/>
      <c r="FF13" s="425"/>
      <c r="FG13" s="425"/>
      <c r="FH13" s="425"/>
      <c r="FI13" s="425"/>
      <c r="FJ13" s="425"/>
      <c r="FK13" s="425"/>
      <c r="FL13" s="425"/>
      <c r="FM13" s="425"/>
      <c r="FN13" s="425"/>
      <c r="FO13" s="425"/>
      <c r="FP13" s="425"/>
      <c r="FQ13" s="425"/>
      <c r="FR13" s="425"/>
      <c r="FS13" s="425"/>
      <c r="FT13" s="425"/>
      <c r="FU13" s="425"/>
      <c r="FV13" s="425"/>
      <c r="FW13" s="425"/>
      <c r="FX13" s="425"/>
      <c r="FY13" s="425"/>
      <c r="FZ13" s="425"/>
      <c r="GA13" s="425"/>
      <c r="GB13" s="425"/>
      <c r="GC13" s="425"/>
      <c r="GD13" s="425"/>
      <c r="GE13" s="425"/>
      <c r="GF13" s="425"/>
      <c r="GG13" s="425"/>
      <c r="GH13" s="425"/>
      <c r="GI13" s="425"/>
      <c r="GJ13" s="425"/>
      <c r="GK13" s="425"/>
      <c r="GL13" s="425"/>
      <c r="GM13" s="425"/>
      <c r="GN13" s="425"/>
      <c r="GO13" s="425"/>
      <c r="GP13" s="425"/>
      <c r="GQ13" s="425"/>
      <c r="GR13" s="425"/>
      <c r="GS13" s="425"/>
      <c r="GT13" s="425"/>
      <c r="GU13" s="425"/>
      <c r="GV13" s="425"/>
      <c r="GW13" s="425"/>
      <c r="GX13" s="425"/>
      <c r="GY13" s="425"/>
      <c r="GZ13" s="425"/>
      <c r="HA13" s="425"/>
      <c r="HB13" s="425"/>
      <c r="HC13" s="425"/>
      <c r="HD13" s="425"/>
      <c r="HE13" s="425"/>
      <c r="HF13" s="425"/>
      <c r="HG13" s="425"/>
      <c r="HH13" s="425"/>
      <c r="HI13" s="425"/>
      <c r="HJ13" s="425"/>
      <c r="HK13" s="425"/>
      <c r="HL13" s="425"/>
      <c r="HM13" s="425"/>
      <c r="HN13" s="425"/>
      <c r="HO13" s="425"/>
      <c r="HP13" s="425"/>
      <c r="HQ13" s="425"/>
      <c r="HR13" s="425"/>
      <c r="HS13" s="425"/>
      <c r="HT13" s="425"/>
      <c r="HU13" s="425"/>
      <c r="HV13" s="425"/>
      <c r="HW13" s="425"/>
      <c r="HX13" s="425"/>
      <c r="HY13" s="425"/>
      <c r="HZ13" s="425"/>
      <c r="IA13" s="425"/>
      <c r="IB13" s="425"/>
      <c r="IC13" s="425"/>
      <c r="ID13" s="425"/>
      <c r="IE13" s="425"/>
      <c r="IF13" s="425"/>
      <c r="IG13" s="425"/>
      <c r="IH13" s="425"/>
      <c r="II13" s="425"/>
      <c r="IJ13" s="425"/>
      <c r="IK13" s="425"/>
      <c r="IL13" s="425"/>
      <c r="IM13" s="425"/>
      <c r="IN13" s="425"/>
      <c r="IO13" s="425"/>
      <c r="IP13" s="425"/>
      <c r="IQ13" s="425"/>
      <c r="IR13" s="425"/>
      <c r="IS13" s="425"/>
      <c r="IT13" s="425"/>
      <c r="IU13" s="425"/>
      <c r="IV13" s="425"/>
      <c r="IW13" s="425"/>
      <c r="IX13" s="425"/>
      <c r="IY13" s="425"/>
      <c r="IZ13" s="425"/>
      <c r="JA13" s="425"/>
      <c r="JB13" s="425"/>
      <c r="JC13" s="425"/>
      <c r="JD13" s="425"/>
      <c r="JE13" s="425"/>
      <c r="JF13" s="425"/>
      <c r="JG13" s="425"/>
      <c r="JH13" s="425"/>
      <c r="JI13" s="425"/>
      <c r="JJ13" s="425"/>
      <c r="JK13" s="425"/>
      <c r="JL13" s="425"/>
      <c r="JM13" s="425"/>
      <c r="JN13" s="425"/>
      <c r="JO13" s="425"/>
      <c r="JP13" s="425"/>
      <c r="JQ13" s="425"/>
      <c r="JR13" s="425"/>
      <c r="JS13" s="425"/>
      <c r="JT13" s="425"/>
      <c r="JU13" s="425"/>
      <c r="JV13" s="425"/>
      <c r="JW13" s="425"/>
      <c r="JX13" s="425"/>
      <c r="JY13" s="425"/>
      <c r="JZ13" s="425"/>
      <c r="KA13" s="425"/>
      <c r="KB13" s="425"/>
      <c r="KC13" s="425"/>
      <c r="KD13" s="425"/>
      <c r="KE13" s="425"/>
      <c r="KF13" s="425"/>
      <c r="KG13" s="425"/>
      <c r="KH13" s="425"/>
      <c r="KI13" s="425"/>
      <c r="KJ13" s="425"/>
      <c r="KK13" s="425"/>
      <c r="KL13" s="425"/>
      <c r="KM13" s="425"/>
      <c r="KN13" s="425"/>
      <c r="KO13" s="425"/>
      <c r="KP13" s="425"/>
      <c r="KQ13" s="425"/>
      <c r="KR13" s="425"/>
      <c r="KS13" s="425"/>
      <c r="KT13" s="425"/>
      <c r="KU13" s="425"/>
      <c r="KV13" s="425"/>
      <c r="KW13" s="425"/>
      <c r="KX13" s="425"/>
      <c r="KY13" s="425"/>
      <c r="KZ13" s="425"/>
      <c r="LA13" s="425"/>
      <c r="LB13" s="425"/>
      <c r="LC13" s="425"/>
      <c r="LD13" s="425"/>
      <c r="LE13" s="425"/>
      <c r="LF13" s="425"/>
      <c r="LG13" s="425"/>
      <c r="LH13" s="425"/>
      <c r="LI13" s="425"/>
      <c r="LJ13" s="425"/>
      <c r="LK13" s="425"/>
      <c r="LL13" s="425"/>
      <c r="LM13" s="425"/>
      <c r="LN13" s="425"/>
      <c r="LO13" s="425"/>
      <c r="LP13" s="425"/>
      <c r="LQ13" s="425"/>
      <c r="LR13" s="425"/>
      <c r="LS13" s="425"/>
      <c r="LT13" s="425"/>
      <c r="LU13" s="425"/>
      <c r="LV13" s="425"/>
      <c r="LW13" s="425"/>
      <c r="LX13" s="425"/>
      <c r="LY13" s="425"/>
      <c r="LZ13" s="425"/>
      <c r="MA13" s="425"/>
      <c r="MB13" s="425"/>
      <c r="MC13" s="425"/>
      <c r="MD13" s="425"/>
      <c r="ME13" s="425"/>
      <c r="MF13" s="425"/>
      <c r="MG13" s="425"/>
      <c r="MH13" s="425"/>
      <c r="MI13" s="425"/>
      <c r="MJ13" s="425"/>
      <c r="MK13" s="425"/>
      <c r="ML13" s="425"/>
      <c r="MM13" s="425"/>
      <c r="MN13" s="425"/>
      <c r="MO13" s="425"/>
      <c r="MP13" s="425"/>
      <c r="MQ13" s="425"/>
      <c r="MR13" s="425"/>
      <c r="MS13" s="425"/>
      <c r="MT13" s="425"/>
      <c r="MU13" s="425"/>
      <c r="MV13" s="425"/>
      <c r="MW13" s="425"/>
      <c r="MX13" s="425"/>
      <c r="MY13" s="425"/>
      <c r="MZ13" s="425"/>
      <c r="NA13" s="425"/>
      <c r="NB13" s="425"/>
      <c r="NC13" s="425"/>
      <c r="ND13" s="425"/>
      <c r="NE13" s="425"/>
      <c r="NF13" s="425"/>
      <c r="NG13" s="425"/>
      <c r="NH13" s="425"/>
      <c r="NI13" s="425"/>
      <c r="NJ13" s="425"/>
      <c r="NK13" s="425"/>
      <c r="NL13" s="425"/>
      <c r="NM13" s="425"/>
      <c r="NN13" s="425"/>
      <c r="NO13" s="425"/>
      <c r="NP13" s="425"/>
      <c r="NQ13" s="425"/>
      <c r="NR13" s="425"/>
      <c r="NS13" s="425"/>
      <c r="NT13" s="425"/>
      <c r="NU13" s="425"/>
      <c r="NV13" s="425"/>
      <c r="NW13" s="425"/>
      <c r="NX13" s="425"/>
      <c r="NY13" s="425"/>
      <c r="NZ13" s="425"/>
      <c r="OA13" s="425"/>
      <c r="OB13" s="425"/>
      <c r="OC13" s="425"/>
      <c r="OD13" s="425"/>
      <c r="OE13" s="425"/>
      <c r="OF13" s="425"/>
      <c r="OG13" s="425"/>
      <c r="OH13" s="425"/>
      <c r="OI13" s="425"/>
      <c r="OJ13" s="425"/>
      <c r="OK13" s="425"/>
      <c r="OL13" s="425"/>
      <c r="OM13" s="425"/>
      <c r="ON13" s="425"/>
      <c r="OO13" s="425"/>
      <c r="OP13" s="425"/>
      <c r="OQ13" s="425"/>
      <c r="OR13" s="425"/>
      <c r="OS13" s="425"/>
      <c r="OT13" s="425"/>
      <c r="OU13" s="425"/>
      <c r="OV13" s="425"/>
      <c r="OW13" s="425"/>
      <c r="OX13" s="425"/>
      <c r="OY13" s="425"/>
      <c r="OZ13" s="425"/>
      <c r="PA13" s="425"/>
      <c r="PB13" s="425"/>
      <c r="PC13" s="425"/>
      <c r="PD13" s="425"/>
      <c r="PE13" s="425"/>
      <c r="PF13" s="425"/>
      <c r="PG13" s="425"/>
      <c r="PH13" s="425"/>
      <c r="PI13" s="425"/>
      <c r="PJ13" s="425"/>
      <c r="PK13" s="425"/>
      <c r="PL13" s="425"/>
      <c r="PM13" s="425"/>
      <c r="PN13" s="425"/>
      <c r="PO13" s="425"/>
      <c r="PP13" s="425"/>
      <c r="PQ13" s="425"/>
      <c r="PR13" s="425"/>
      <c r="PS13" s="425"/>
      <c r="PT13" s="425"/>
      <c r="PU13" s="425"/>
      <c r="PV13" s="425"/>
      <c r="PW13" s="425"/>
      <c r="PX13" s="425"/>
      <c r="PY13" s="425"/>
      <c r="PZ13" s="425"/>
      <c r="QA13" s="425"/>
      <c r="QB13" s="425"/>
      <c r="QC13" s="425"/>
      <c r="QD13" s="425"/>
      <c r="QE13" s="425"/>
      <c r="QF13" s="425"/>
      <c r="QG13" s="425"/>
      <c r="QH13" s="425"/>
      <c r="QI13" s="425"/>
      <c r="QJ13" s="425"/>
      <c r="QK13" s="425"/>
      <c r="QL13" s="425"/>
      <c r="QM13" s="425"/>
      <c r="QN13" s="425"/>
      <c r="QO13" s="425"/>
      <c r="QP13" s="425"/>
      <c r="QQ13" s="425"/>
      <c r="QR13" s="425"/>
      <c r="QS13" s="425"/>
      <c r="QT13" s="425"/>
      <c r="QU13" s="425"/>
      <c r="QV13" s="425"/>
      <c r="QW13" s="425"/>
      <c r="QX13" s="425"/>
      <c r="QY13" s="425"/>
      <c r="QZ13" s="425"/>
      <c r="RA13" s="425"/>
      <c r="RB13" s="425"/>
      <c r="RC13" s="425"/>
      <c r="RD13" s="425"/>
      <c r="RE13" s="425"/>
      <c r="RF13" s="425"/>
      <c r="RG13" s="425"/>
      <c r="RH13" s="425"/>
      <c r="RI13" s="425"/>
      <c r="RJ13" s="425"/>
      <c r="RK13" s="425"/>
      <c r="RL13" s="425"/>
      <c r="RM13" s="425"/>
      <c r="RN13" s="425"/>
      <c r="RO13" s="425"/>
      <c r="RP13" s="425"/>
      <c r="RQ13" s="425"/>
      <c r="RR13" s="425"/>
      <c r="RS13" s="425"/>
      <c r="RT13" s="425"/>
      <c r="RU13" s="425"/>
      <c r="RV13" s="425"/>
      <c r="RW13" s="425"/>
      <c r="RX13" s="425"/>
      <c r="RY13" s="425"/>
      <c r="RZ13" s="425"/>
      <c r="SA13" s="425"/>
      <c r="SB13" s="425"/>
      <c r="SC13" s="425"/>
      <c r="SD13" s="425"/>
      <c r="SE13" s="425"/>
      <c r="SF13" s="425"/>
      <c r="SG13" s="425"/>
      <c r="SH13" s="425"/>
      <c r="SI13" s="425"/>
      <c r="SJ13" s="425"/>
      <c r="SK13" s="425"/>
      <c r="SL13" s="425"/>
      <c r="SM13" s="425"/>
      <c r="SN13" s="425"/>
      <c r="SO13" s="425"/>
      <c r="SP13" s="425"/>
      <c r="SQ13" s="425"/>
      <c r="SR13" s="425"/>
      <c r="SS13" s="425"/>
      <c r="ST13" s="425"/>
      <c r="SU13" s="425"/>
      <c r="SV13" s="425"/>
      <c r="SW13" s="425"/>
      <c r="SX13" s="425"/>
      <c r="SY13" s="425"/>
      <c r="SZ13" s="425"/>
      <c r="TA13" s="425"/>
      <c r="TB13" s="425"/>
      <c r="TC13" s="425"/>
      <c r="TD13" s="425"/>
      <c r="TE13" s="425"/>
      <c r="TF13" s="425"/>
      <c r="TG13" s="425"/>
      <c r="TH13" s="425"/>
      <c r="TI13" s="425"/>
      <c r="TJ13" s="425"/>
      <c r="TK13" s="425"/>
      <c r="TL13" s="425"/>
      <c r="TM13" s="425"/>
      <c r="TN13" s="425"/>
      <c r="TO13" s="425"/>
      <c r="TP13" s="425"/>
      <c r="TQ13" s="425"/>
      <c r="TR13" s="425"/>
      <c r="TS13" s="425"/>
      <c r="TT13" s="425"/>
      <c r="TU13" s="425"/>
      <c r="TV13" s="425"/>
      <c r="TW13" s="425"/>
      <c r="TX13" s="425"/>
      <c r="TY13" s="425"/>
      <c r="TZ13" s="425"/>
      <c r="UA13" s="425"/>
      <c r="UB13" s="425"/>
      <c r="UC13" s="425"/>
      <c r="UD13" s="425"/>
      <c r="UE13" s="425"/>
      <c r="UF13" s="425"/>
      <c r="UG13" s="425"/>
      <c r="UH13" s="425"/>
      <c r="UI13" s="425"/>
      <c r="UJ13" s="425"/>
      <c r="UK13" s="425"/>
      <c r="UL13" s="425"/>
      <c r="UM13" s="425"/>
      <c r="UN13" s="425"/>
      <c r="UO13" s="425"/>
      <c r="UP13" s="425"/>
      <c r="UQ13" s="425"/>
      <c r="UR13" s="425"/>
      <c r="US13" s="425"/>
      <c r="UT13" s="425"/>
      <c r="UU13" s="425"/>
      <c r="UV13" s="425"/>
      <c r="UW13" s="425"/>
      <c r="UX13" s="425"/>
      <c r="UY13" s="425"/>
      <c r="UZ13" s="425"/>
      <c r="VA13" s="425"/>
      <c r="VB13" s="425"/>
      <c r="VC13" s="425"/>
      <c r="VD13" s="425"/>
      <c r="VE13" s="425"/>
      <c r="VF13" s="425"/>
      <c r="VG13" s="425"/>
      <c r="VH13" s="425"/>
      <c r="VI13" s="425"/>
      <c r="VJ13" s="425"/>
      <c r="VK13" s="425"/>
      <c r="VL13" s="425"/>
      <c r="VM13" s="425"/>
      <c r="VN13" s="425"/>
      <c r="VO13" s="425"/>
      <c r="VP13" s="425"/>
      <c r="VQ13" s="425"/>
      <c r="VR13" s="425"/>
      <c r="VS13" s="425"/>
      <c r="VT13" s="425"/>
      <c r="VU13" s="425"/>
      <c r="VV13" s="425"/>
      <c r="VW13" s="425"/>
      <c r="VX13" s="425"/>
      <c r="VY13" s="425"/>
      <c r="VZ13" s="425"/>
      <c r="WA13" s="425"/>
      <c r="WB13" s="425"/>
      <c r="WC13" s="425"/>
      <c r="WD13" s="425"/>
      <c r="WE13" s="425"/>
      <c r="WF13" s="425"/>
      <c r="WG13" s="425"/>
      <c r="WH13" s="425"/>
      <c r="WI13" s="425"/>
      <c r="WJ13" s="425"/>
      <c r="WK13" s="425"/>
      <c r="WL13" s="425"/>
      <c r="WM13" s="425"/>
      <c r="WN13" s="425"/>
      <c r="WO13" s="425"/>
      <c r="WP13" s="425"/>
      <c r="WQ13" s="425"/>
      <c r="WR13" s="425"/>
      <c r="WS13" s="425"/>
      <c r="WT13" s="425"/>
      <c r="WU13" s="425"/>
      <c r="WV13" s="425"/>
      <c r="WW13" s="425"/>
      <c r="WX13" s="425"/>
      <c r="WY13" s="425"/>
      <c r="WZ13" s="425"/>
      <c r="XA13" s="425"/>
      <c r="XB13" s="425"/>
      <c r="XC13" s="425"/>
      <c r="XD13" s="425"/>
      <c r="XE13" s="425"/>
      <c r="XF13" s="425"/>
      <c r="XG13" s="425"/>
      <c r="XH13" s="425"/>
      <c r="XI13" s="425"/>
      <c r="XJ13" s="425"/>
      <c r="XK13" s="425"/>
      <c r="XL13" s="425"/>
      <c r="XM13" s="425"/>
      <c r="XN13" s="425"/>
      <c r="XO13" s="425"/>
      <c r="XP13" s="425"/>
      <c r="XQ13" s="425"/>
      <c r="XR13" s="425"/>
      <c r="XS13" s="425"/>
      <c r="XT13" s="425"/>
      <c r="XU13" s="425"/>
      <c r="XV13" s="425"/>
      <c r="XW13" s="425"/>
      <c r="XX13" s="425"/>
      <c r="XY13" s="425"/>
      <c r="XZ13" s="425"/>
      <c r="YA13" s="425"/>
      <c r="YB13" s="425"/>
      <c r="YC13" s="425"/>
      <c r="YD13" s="425"/>
      <c r="YE13" s="425"/>
      <c r="YF13" s="425"/>
      <c r="YG13" s="425"/>
      <c r="YH13" s="425"/>
      <c r="YI13" s="425"/>
      <c r="YJ13" s="425"/>
      <c r="YK13" s="425"/>
      <c r="YL13" s="425"/>
      <c r="YM13" s="425"/>
      <c r="YN13" s="425"/>
      <c r="YO13" s="425"/>
      <c r="YP13" s="425"/>
      <c r="YQ13" s="425"/>
      <c r="YR13" s="425"/>
      <c r="YS13" s="425"/>
      <c r="YT13" s="425"/>
      <c r="YU13" s="425"/>
      <c r="YV13" s="425"/>
      <c r="YW13" s="425"/>
      <c r="YX13" s="425"/>
      <c r="YY13" s="425"/>
      <c r="YZ13" s="425"/>
      <c r="ZA13" s="425"/>
      <c r="ZB13" s="425"/>
      <c r="ZC13" s="425"/>
      <c r="ZD13" s="425"/>
      <c r="ZE13" s="425"/>
      <c r="ZF13" s="425"/>
      <c r="ZG13" s="425"/>
      <c r="ZH13" s="425"/>
      <c r="ZI13" s="425"/>
      <c r="ZJ13" s="425"/>
      <c r="ZK13" s="425"/>
      <c r="ZL13" s="425"/>
      <c r="ZM13" s="425"/>
      <c r="ZN13" s="425"/>
      <c r="ZO13" s="425"/>
      <c r="ZP13" s="425"/>
      <c r="ZQ13" s="425"/>
      <c r="ZR13" s="425"/>
      <c r="ZS13" s="425"/>
      <c r="ZT13" s="425"/>
      <c r="ZU13" s="425"/>
      <c r="ZV13" s="425"/>
      <c r="ZW13" s="425"/>
      <c r="ZX13" s="425"/>
      <c r="ZY13" s="425"/>
      <c r="ZZ13" s="425"/>
      <c r="AAA13" s="425"/>
      <c r="AAB13" s="425"/>
      <c r="AAC13" s="425"/>
      <c r="AAD13" s="425"/>
      <c r="AAE13" s="425"/>
      <c r="AAF13" s="425"/>
      <c r="AAG13" s="425"/>
      <c r="AAH13" s="425"/>
      <c r="AAI13" s="425"/>
      <c r="AAJ13" s="425"/>
      <c r="AAK13" s="425"/>
      <c r="AAL13" s="425"/>
      <c r="AAM13" s="425"/>
      <c r="AAN13" s="425"/>
      <c r="AAO13" s="425"/>
      <c r="AAP13" s="425"/>
      <c r="AAQ13" s="425"/>
      <c r="AAR13" s="425"/>
      <c r="AAS13" s="425"/>
      <c r="AAT13" s="425"/>
      <c r="AAU13" s="425"/>
      <c r="AAV13" s="425"/>
      <c r="AAW13" s="425"/>
      <c r="AAX13" s="425"/>
      <c r="AAY13" s="425"/>
      <c r="AAZ13" s="425"/>
      <c r="ABA13" s="425"/>
      <c r="ABB13" s="425"/>
      <c r="ABC13" s="425"/>
      <c r="ABD13" s="425"/>
      <c r="ABE13" s="425"/>
      <c r="ABF13" s="425"/>
      <c r="ABG13" s="425"/>
      <c r="ABH13" s="425"/>
      <c r="ABI13" s="425"/>
      <c r="ABJ13" s="425"/>
      <c r="ABK13" s="425"/>
      <c r="ABL13" s="425"/>
      <c r="ABM13" s="425"/>
      <c r="ABN13" s="425"/>
      <c r="ABO13" s="425"/>
      <c r="ABP13" s="425"/>
      <c r="ABQ13" s="425"/>
      <c r="ABR13" s="425"/>
      <c r="ABS13" s="425"/>
      <c r="ABT13" s="425"/>
      <c r="ABU13" s="425"/>
      <c r="ABV13" s="425"/>
      <c r="ABW13" s="425"/>
      <c r="ABX13" s="425"/>
      <c r="ABY13" s="425"/>
      <c r="ABZ13" s="425"/>
      <c r="ACA13" s="425"/>
      <c r="ACB13" s="425"/>
      <c r="ACC13" s="425"/>
      <c r="ACD13" s="425"/>
      <c r="ACE13" s="425"/>
      <c r="ACF13" s="425"/>
      <c r="ACG13" s="425"/>
      <c r="ACH13" s="425"/>
      <c r="ACI13" s="425"/>
      <c r="ACJ13" s="425"/>
      <c r="ACK13" s="425"/>
      <c r="ACL13" s="425"/>
      <c r="ACM13" s="425"/>
      <c r="ACN13" s="425"/>
      <c r="ACO13" s="425"/>
      <c r="ACP13" s="425"/>
      <c r="ACQ13" s="425"/>
      <c r="ACR13" s="425"/>
      <c r="ACS13" s="425"/>
      <c r="ACT13" s="425"/>
      <c r="ACU13" s="425"/>
      <c r="ACV13" s="425"/>
      <c r="ACW13" s="425"/>
      <c r="ACX13" s="425"/>
      <c r="ACY13" s="425"/>
      <c r="ACZ13" s="425"/>
      <c r="ADA13" s="425"/>
      <c r="ADB13" s="425"/>
      <c r="ADC13" s="425"/>
      <c r="ADD13" s="425"/>
      <c r="ADE13" s="425"/>
      <c r="ADF13" s="425"/>
      <c r="ADG13" s="425"/>
      <c r="ADH13" s="425"/>
      <c r="ADI13" s="425"/>
      <c r="ADJ13" s="425"/>
      <c r="ADK13" s="425"/>
      <c r="ADL13" s="425"/>
      <c r="ADM13" s="425"/>
      <c r="ADN13" s="425"/>
      <c r="ADO13" s="425"/>
      <c r="ADP13" s="425"/>
      <c r="ADQ13" s="425"/>
      <c r="ADR13" s="425"/>
      <c r="ADS13" s="425"/>
      <c r="ADT13" s="425"/>
      <c r="ADU13" s="425"/>
      <c r="ADV13" s="425"/>
      <c r="ADW13" s="425"/>
      <c r="ADX13" s="425"/>
      <c r="ADY13" s="425"/>
      <c r="ADZ13" s="425"/>
      <c r="AEA13" s="425"/>
      <c r="AEB13" s="425"/>
      <c r="AEC13" s="425"/>
      <c r="AED13" s="425"/>
      <c r="AEE13" s="425"/>
      <c r="AEF13" s="425"/>
      <c r="AEG13" s="425"/>
      <c r="AEH13" s="425"/>
      <c r="AEI13" s="425"/>
      <c r="AEJ13" s="425"/>
      <c r="AEK13" s="425"/>
      <c r="AEL13" s="425"/>
      <c r="AEM13" s="425"/>
      <c r="AEN13" s="425"/>
      <c r="AEO13" s="425"/>
      <c r="AEP13" s="425"/>
      <c r="AEQ13" s="425"/>
      <c r="AER13" s="425"/>
      <c r="AES13" s="425"/>
      <c r="AET13" s="425"/>
      <c r="AEU13" s="425"/>
      <c r="AEV13" s="425"/>
      <c r="AEW13" s="425"/>
      <c r="AEX13" s="425"/>
      <c r="AEY13" s="425"/>
      <c r="AEZ13" s="425"/>
      <c r="AFA13" s="425"/>
      <c r="AFB13" s="425"/>
      <c r="AFC13" s="425"/>
      <c r="AFD13" s="425"/>
      <c r="AFE13" s="425"/>
      <c r="AFF13" s="425"/>
      <c r="AFG13" s="425"/>
      <c r="AFH13" s="425"/>
      <c r="AFI13" s="425"/>
      <c r="AFJ13" s="425"/>
      <c r="AFK13" s="425"/>
      <c r="AFL13" s="425"/>
      <c r="AFM13" s="425"/>
      <c r="AFN13" s="425"/>
      <c r="AFO13" s="425"/>
      <c r="AFP13" s="425"/>
      <c r="AFQ13" s="425"/>
      <c r="AFR13" s="425"/>
      <c r="AFS13" s="425"/>
      <c r="AFT13" s="425"/>
      <c r="AFU13" s="425"/>
      <c r="AFV13" s="425"/>
      <c r="AFW13" s="425"/>
      <c r="AFX13" s="425"/>
      <c r="AFY13" s="425"/>
      <c r="AFZ13" s="425"/>
      <c r="AGA13" s="425"/>
      <c r="AGB13" s="425"/>
      <c r="AGC13" s="425"/>
      <c r="AGD13" s="425"/>
      <c r="AGE13" s="425"/>
      <c r="AGF13" s="425"/>
      <c r="AGG13" s="425"/>
      <c r="AGH13" s="425"/>
      <c r="AGI13" s="425"/>
      <c r="AGJ13" s="425"/>
      <c r="AGK13" s="425"/>
      <c r="AGL13" s="425"/>
      <c r="AGM13" s="425"/>
      <c r="AGN13" s="425"/>
      <c r="AGO13" s="425"/>
      <c r="AGP13" s="425"/>
      <c r="AGQ13" s="425"/>
      <c r="AGR13" s="425"/>
      <c r="AGS13" s="425"/>
      <c r="AGT13" s="425"/>
      <c r="AGU13" s="425"/>
      <c r="AGV13" s="425"/>
      <c r="AGW13" s="425"/>
      <c r="AGX13" s="425"/>
      <c r="AGY13" s="425"/>
      <c r="AGZ13" s="425"/>
      <c r="AHA13" s="425"/>
      <c r="AHB13" s="425"/>
      <c r="AHC13" s="425"/>
      <c r="AHD13" s="425"/>
      <c r="AHE13" s="425"/>
      <c r="AHF13" s="425"/>
      <c r="AHG13" s="425"/>
      <c r="AHH13" s="425"/>
      <c r="AHI13" s="425"/>
      <c r="AHJ13" s="425"/>
      <c r="AHK13" s="425"/>
      <c r="AHL13" s="425"/>
      <c r="AHM13" s="425"/>
      <c r="AHN13" s="425"/>
      <c r="AHO13" s="425"/>
      <c r="AHP13" s="425"/>
      <c r="AHQ13" s="425"/>
      <c r="AHR13" s="425"/>
      <c r="AHS13" s="425"/>
      <c r="AHT13" s="425"/>
      <c r="AHU13" s="425"/>
      <c r="AHV13" s="425"/>
      <c r="AHW13" s="425"/>
      <c r="AHX13" s="425"/>
      <c r="AHY13" s="425"/>
      <c r="AHZ13" s="425"/>
      <c r="AIA13" s="425"/>
      <c r="AIB13" s="425"/>
      <c r="AIC13" s="425"/>
      <c r="AID13" s="425"/>
      <c r="AIE13" s="425"/>
      <c r="AIF13" s="425"/>
      <c r="AIG13" s="425"/>
      <c r="AIH13" s="425"/>
      <c r="AII13" s="425"/>
      <c r="AIJ13" s="425"/>
      <c r="AIK13" s="425"/>
      <c r="AIL13" s="425"/>
      <c r="AIM13" s="425"/>
      <c r="AIN13" s="425"/>
      <c r="AIO13" s="425"/>
      <c r="AIP13" s="425"/>
      <c r="AIQ13" s="425"/>
      <c r="AIR13" s="425"/>
      <c r="AIS13" s="425"/>
      <c r="AIT13" s="425"/>
      <c r="AIU13" s="425"/>
      <c r="AIV13" s="425"/>
      <c r="AIW13" s="425"/>
      <c r="AIX13" s="425"/>
      <c r="AIY13" s="425"/>
      <c r="AIZ13" s="425"/>
      <c r="AJA13" s="425"/>
      <c r="AJB13" s="425"/>
      <c r="AJC13" s="425"/>
      <c r="AJD13" s="425"/>
      <c r="AJE13" s="425"/>
      <c r="AJF13" s="425"/>
      <c r="AJG13" s="425"/>
      <c r="AJH13" s="425"/>
      <c r="AJI13" s="425"/>
      <c r="AJJ13" s="425"/>
      <c r="AJK13" s="425"/>
      <c r="AJL13" s="425"/>
      <c r="AJM13" s="425"/>
      <c r="AJN13" s="425"/>
      <c r="AJO13" s="425"/>
      <c r="AJP13" s="425"/>
      <c r="AJQ13" s="425"/>
      <c r="AJR13" s="425"/>
      <c r="AJS13" s="425"/>
      <c r="AJT13" s="425"/>
      <c r="AJU13" s="425"/>
      <c r="AJV13" s="425"/>
      <c r="AJW13" s="425"/>
      <c r="AJX13" s="425"/>
      <c r="AJY13" s="425"/>
      <c r="AJZ13" s="425"/>
      <c r="AKA13" s="425"/>
      <c r="AKB13" s="425"/>
      <c r="AKC13" s="425"/>
      <c r="AKD13" s="425"/>
      <c r="AKE13" s="425"/>
      <c r="AKF13" s="425"/>
      <c r="AKG13" s="425"/>
      <c r="AKH13" s="425"/>
      <c r="AKI13" s="425"/>
      <c r="AKJ13" s="425"/>
      <c r="AKK13" s="425"/>
      <c r="AKL13" s="425"/>
      <c r="AKM13" s="425"/>
      <c r="AKN13" s="425"/>
      <c r="AKO13" s="425"/>
      <c r="AKP13" s="425"/>
      <c r="AKQ13" s="425"/>
      <c r="AKR13" s="425"/>
      <c r="AKS13" s="425"/>
      <c r="AKT13" s="425"/>
      <c r="AKU13" s="425"/>
      <c r="AKV13" s="425"/>
      <c r="AKW13" s="425"/>
      <c r="AKX13" s="425"/>
      <c r="AKY13" s="425"/>
      <c r="AKZ13" s="425"/>
      <c r="ALA13" s="425"/>
      <c r="ALB13" s="425"/>
      <c r="ALC13" s="425"/>
      <c r="ALD13" s="425"/>
      <c r="ALE13" s="425"/>
      <c r="ALF13" s="425"/>
      <c r="ALG13" s="425"/>
      <c r="ALH13" s="425"/>
      <c r="ALI13" s="425"/>
      <c r="ALJ13" s="425"/>
      <c r="ALK13" s="425"/>
      <c r="ALL13" s="425"/>
      <c r="ALM13" s="425"/>
      <c r="ALN13" s="425"/>
      <c r="ALO13" s="425"/>
      <c r="ALP13" s="425"/>
      <c r="ALQ13" s="425"/>
      <c r="ALR13" s="425"/>
      <c r="ALS13" s="425"/>
      <c r="ALT13" s="425"/>
      <c r="ALU13" s="425"/>
      <c r="ALV13" s="425"/>
      <c r="ALW13" s="425"/>
      <c r="ALX13" s="425"/>
      <c r="ALY13" s="425"/>
      <c r="ALZ13" s="425"/>
      <c r="AMA13" s="425"/>
      <c r="AMB13" s="425"/>
      <c r="AMC13" s="425"/>
      <c r="AMD13" s="425"/>
      <c r="AME13" s="425"/>
      <c r="AMF13" s="425"/>
      <c r="AMG13" s="425"/>
      <c r="AMH13" s="425"/>
      <c r="AMI13" s="425"/>
      <c r="AMJ13" s="425"/>
      <c r="AMK13" s="425"/>
    </row>
    <row r="14" spans="1:1025" s="543" customFormat="1" ht="13.5" customHeight="1">
      <c r="A14" s="425"/>
      <c r="B14" s="425"/>
      <c r="C14" s="425"/>
      <c r="D14" s="425"/>
      <c r="E14" s="425"/>
      <c r="F14" s="432"/>
      <c r="G14" s="425"/>
      <c r="H14" s="432"/>
      <c r="I14" s="425"/>
      <c r="J14" s="433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5"/>
      <c r="AC14" s="425"/>
      <c r="AD14" s="425"/>
      <c r="AE14" s="425"/>
      <c r="AF14" s="425"/>
      <c r="AG14" s="425"/>
      <c r="AH14" s="425"/>
      <c r="AI14" s="425"/>
      <c r="AJ14" s="425"/>
      <c r="AK14" s="425"/>
      <c r="AL14" s="425"/>
      <c r="AM14" s="425"/>
      <c r="AN14" s="425"/>
      <c r="AO14" s="425"/>
      <c r="AP14" s="425"/>
      <c r="AQ14" s="425"/>
      <c r="AR14" s="425"/>
      <c r="AS14" s="425"/>
      <c r="AT14" s="425"/>
      <c r="AU14" s="425"/>
      <c r="AV14" s="425"/>
      <c r="AW14" s="425"/>
      <c r="AX14" s="425"/>
      <c r="AY14" s="425"/>
      <c r="AZ14" s="425"/>
      <c r="BA14" s="425"/>
      <c r="BB14" s="425"/>
      <c r="BC14" s="425"/>
      <c r="BD14" s="425"/>
      <c r="BE14" s="425"/>
      <c r="BF14" s="425"/>
      <c r="BG14" s="425"/>
      <c r="BH14" s="425"/>
      <c r="BI14" s="425"/>
      <c r="BJ14" s="425"/>
      <c r="BK14" s="425"/>
      <c r="BL14" s="425"/>
      <c r="BM14" s="425"/>
      <c r="BN14" s="425"/>
      <c r="BO14" s="425"/>
      <c r="BP14" s="425"/>
      <c r="BQ14" s="425"/>
      <c r="BR14" s="425"/>
      <c r="BS14" s="425"/>
      <c r="BT14" s="425"/>
      <c r="BU14" s="425"/>
      <c r="BV14" s="425"/>
      <c r="BW14" s="425"/>
      <c r="BX14" s="425"/>
      <c r="BY14" s="425"/>
      <c r="BZ14" s="425"/>
      <c r="CA14" s="425"/>
      <c r="CB14" s="425"/>
      <c r="CC14" s="425"/>
      <c r="CD14" s="425"/>
      <c r="CE14" s="425"/>
      <c r="CF14" s="425"/>
      <c r="CG14" s="425"/>
      <c r="CH14" s="425"/>
      <c r="CI14" s="425"/>
      <c r="CJ14" s="425"/>
      <c r="CK14" s="425"/>
      <c r="CL14" s="425"/>
      <c r="CM14" s="425"/>
      <c r="CN14" s="425"/>
      <c r="CO14" s="425"/>
      <c r="CP14" s="425"/>
      <c r="CQ14" s="425"/>
      <c r="CR14" s="425"/>
      <c r="CS14" s="425"/>
      <c r="CT14" s="425"/>
      <c r="CU14" s="425"/>
      <c r="CV14" s="425"/>
      <c r="CW14" s="425"/>
      <c r="CX14" s="425"/>
      <c r="CY14" s="425"/>
      <c r="CZ14" s="425"/>
      <c r="DA14" s="425"/>
      <c r="DB14" s="425"/>
      <c r="DC14" s="425"/>
      <c r="DD14" s="425"/>
      <c r="DE14" s="425"/>
      <c r="DF14" s="425"/>
      <c r="DG14" s="425"/>
      <c r="DH14" s="425"/>
      <c r="DI14" s="425"/>
      <c r="DJ14" s="425"/>
      <c r="DK14" s="425"/>
      <c r="DL14" s="425"/>
      <c r="DM14" s="425"/>
      <c r="DN14" s="425"/>
      <c r="DO14" s="425"/>
      <c r="DP14" s="425"/>
      <c r="DQ14" s="425"/>
      <c r="DR14" s="425"/>
      <c r="DS14" s="425"/>
      <c r="DT14" s="425"/>
      <c r="DU14" s="425"/>
      <c r="DV14" s="425"/>
      <c r="DW14" s="425"/>
      <c r="DX14" s="425"/>
      <c r="DY14" s="425"/>
      <c r="DZ14" s="425"/>
      <c r="EA14" s="425"/>
      <c r="EB14" s="425"/>
      <c r="EC14" s="425"/>
      <c r="ED14" s="425"/>
      <c r="EE14" s="425"/>
      <c r="EF14" s="425"/>
      <c r="EG14" s="425"/>
      <c r="EH14" s="425"/>
      <c r="EI14" s="425"/>
      <c r="EJ14" s="425"/>
      <c r="EK14" s="425"/>
      <c r="EL14" s="425"/>
      <c r="EM14" s="425"/>
      <c r="EN14" s="425"/>
      <c r="EO14" s="425"/>
      <c r="EP14" s="425"/>
      <c r="EQ14" s="425"/>
      <c r="ER14" s="425"/>
      <c r="ES14" s="425"/>
      <c r="ET14" s="425"/>
      <c r="EU14" s="425"/>
      <c r="EV14" s="425"/>
      <c r="EW14" s="425"/>
      <c r="EX14" s="425"/>
      <c r="EY14" s="425"/>
      <c r="EZ14" s="425"/>
      <c r="FA14" s="425"/>
      <c r="FB14" s="425"/>
      <c r="FC14" s="425"/>
      <c r="FD14" s="425"/>
      <c r="FE14" s="425"/>
      <c r="FF14" s="425"/>
      <c r="FG14" s="425"/>
      <c r="FH14" s="425"/>
      <c r="FI14" s="425"/>
      <c r="FJ14" s="425"/>
      <c r="FK14" s="425"/>
      <c r="FL14" s="425"/>
      <c r="FM14" s="425"/>
      <c r="FN14" s="425"/>
      <c r="FO14" s="425"/>
      <c r="FP14" s="425"/>
      <c r="FQ14" s="425"/>
      <c r="FR14" s="425"/>
      <c r="FS14" s="425"/>
      <c r="FT14" s="425"/>
      <c r="FU14" s="425"/>
      <c r="FV14" s="425"/>
      <c r="FW14" s="425"/>
      <c r="FX14" s="425"/>
      <c r="FY14" s="425"/>
      <c r="FZ14" s="425"/>
      <c r="GA14" s="425"/>
      <c r="GB14" s="425"/>
      <c r="GC14" s="425"/>
      <c r="GD14" s="425"/>
      <c r="GE14" s="425"/>
      <c r="GF14" s="425"/>
      <c r="GG14" s="425"/>
      <c r="GH14" s="425"/>
      <c r="GI14" s="425"/>
      <c r="GJ14" s="425"/>
      <c r="GK14" s="425"/>
      <c r="GL14" s="425"/>
      <c r="GM14" s="425"/>
      <c r="GN14" s="425"/>
      <c r="GO14" s="425"/>
      <c r="GP14" s="425"/>
      <c r="GQ14" s="425"/>
      <c r="GR14" s="425"/>
      <c r="GS14" s="425"/>
      <c r="GT14" s="425"/>
      <c r="GU14" s="425"/>
      <c r="GV14" s="425"/>
      <c r="GW14" s="425"/>
      <c r="GX14" s="425"/>
      <c r="GY14" s="425"/>
      <c r="GZ14" s="425"/>
      <c r="HA14" s="425"/>
      <c r="HB14" s="425"/>
      <c r="HC14" s="425"/>
      <c r="HD14" s="425"/>
      <c r="HE14" s="425"/>
      <c r="HF14" s="425"/>
      <c r="HG14" s="425"/>
      <c r="HH14" s="425"/>
      <c r="HI14" s="425"/>
      <c r="HJ14" s="425"/>
      <c r="HK14" s="425"/>
      <c r="HL14" s="425"/>
      <c r="HM14" s="425"/>
      <c r="HN14" s="425"/>
      <c r="HO14" s="425"/>
      <c r="HP14" s="425"/>
      <c r="HQ14" s="425"/>
      <c r="HR14" s="425"/>
      <c r="HS14" s="425"/>
      <c r="HT14" s="425"/>
      <c r="HU14" s="425"/>
      <c r="HV14" s="425"/>
      <c r="HW14" s="425"/>
      <c r="HX14" s="425"/>
      <c r="HY14" s="425"/>
      <c r="HZ14" s="425"/>
      <c r="IA14" s="425"/>
      <c r="IB14" s="425"/>
      <c r="IC14" s="425"/>
      <c r="ID14" s="425"/>
      <c r="IE14" s="425"/>
      <c r="IF14" s="425"/>
      <c r="IG14" s="425"/>
      <c r="IH14" s="425"/>
      <c r="II14" s="425"/>
      <c r="IJ14" s="425"/>
      <c r="IK14" s="425"/>
      <c r="IL14" s="425"/>
      <c r="IM14" s="425"/>
      <c r="IN14" s="425"/>
      <c r="IO14" s="425"/>
      <c r="IP14" s="425"/>
      <c r="IQ14" s="425"/>
      <c r="IR14" s="425"/>
      <c r="IS14" s="425"/>
      <c r="IT14" s="425"/>
      <c r="IU14" s="425"/>
      <c r="IV14" s="425"/>
      <c r="IW14" s="425"/>
      <c r="IX14" s="425"/>
      <c r="IY14" s="425"/>
      <c r="IZ14" s="425"/>
      <c r="JA14" s="425"/>
      <c r="JB14" s="425"/>
      <c r="JC14" s="425"/>
      <c r="JD14" s="425"/>
      <c r="JE14" s="425"/>
      <c r="JF14" s="425"/>
      <c r="JG14" s="425"/>
      <c r="JH14" s="425"/>
      <c r="JI14" s="425"/>
      <c r="JJ14" s="425"/>
      <c r="JK14" s="425"/>
      <c r="JL14" s="425"/>
      <c r="JM14" s="425"/>
      <c r="JN14" s="425"/>
      <c r="JO14" s="425"/>
      <c r="JP14" s="425"/>
      <c r="JQ14" s="425"/>
      <c r="JR14" s="425"/>
      <c r="JS14" s="425"/>
      <c r="JT14" s="425"/>
      <c r="JU14" s="425"/>
      <c r="JV14" s="425"/>
      <c r="JW14" s="425"/>
      <c r="JX14" s="425"/>
      <c r="JY14" s="425"/>
      <c r="JZ14" s="425"/>
      <c r="KA14" s="425"/>
      <c r="KB14" s="425"/>
      <c r="KC14" s="425"/>
      <c r="KD14" s="425"/>
      <c r="KE14" s="425"/>
      <c r="KF14" s="425"/>
      <c r="KG14" s="425"/>
      <c r="KH14" s="425"/>
      <c r="KI14" s="425"/>
      <c r="KJ14" s="425"/>
      <c r="KK14" s="425"/>
      <c r="KL14" s="425"/>
      <c r="KM14" s="425"/>
      <c r="KN14" s="425"/>
      <c r="KO14" s="425"/>
      <c r="KP14" s="425"/>
      <c r="KQ14" s="425"/>
      <c r="KR14" s="425"/>
      <c r="KS14" s="425"/>
      <c r="KT14" s="425"/>
      <c r="KU14" s="425"/>
      <c r="KV14" s="425"/>
      <c r="KW14" s="425"/>
      <c r="KX14" s="425"/>
      <c r="KY14" s="425"/>
      <c r="KZ14" s="425"/>
      <c r="LA14" s="425"/>
      <c r="LB14" s="425"/>
      <c r="LC14" s="425"/>
      <c r="LD14" s="425"/>
      <c r="LE14" s="425"/>
      <c r="LF14" s="425"/>
      <c r="LG14" s="425"/>
      <c r="LH14" s="425"/>
      <c r="LI14" s="425"/>
      <c r="LJ14" s="425"/>
      <c r="LK14" s="425"/>
      <c r="LL14" s="425"/>
      <c r="LM14" s="425"/>
      <c r="LN14" s="425"/>
      <c r="LO14" s="425"/>
      <c r="LP14" s="425"/>
      <c r="LQ14" s="425"/>
      <c r="LR14" s="425"/>
      <c r="LS14" s="425"/>
      <c r="LT14" s="425"/>
      <c r="LU14" s="425"/>
      <c r="LV14" s="425"/>
      <c r="LW14" s="425"/>
      <c r="LX14" s="425"/>
      <c r="LY14" s="425"/>
      <c r="LZ14" s="425"/>
      <c r="MA14" s="425"/>
      <c r="MB14" s="425"/>
      <c r="MC14" s="425"/>
      <c r="MD14" s="425"/>
      <c r="ME14" s="425"/>
      <c r="MF14" s="425"/>
      <c r="MG14" s="425"/>
      <c r="MH14" s="425"/>
      <c r="MI14" s="425"/>
      <c r="MJ14" s="425"/>
      <c r="MK14" s="425"/>
      <c r="ML14" s="425"/>
      <c r="MM14" s="425"/>
      <c r="MN14" s="425"/>
      <c r="MO14" s="425"/>
      <c r="MP14" s="425"/>
      <c r="MQ14" s="425"/>
      <c r="MR14" s="425"/>
      <c r="MS14" s="425"/>
      <c r="MT14" s="425"/>
      <c r="MU14" s="425"/>
      <c r="MV14" s="425"/>
      <c r="MW14" s="425"/>
      <c r="MX14" s="425"/>
      <c r="MY14" s="425"/>
      <c r="MZ14" s="425"/>
      <c r="NA14" s="425"/>
      <c r="NB14" s="425"/>
      <c r="NC14" s="425"/>
      <c r="ND14" s="425"/>
      <c r="NE14" s="425"/>
      <c r="NF14" s="425"/>
      <c r="NG14" s="425"/>
      <c r="NH14" s="425"/>
      <c r="NI14" s="425"/>
      <c r="NJ14" s="425"/>
      <c r="NK14" s="425"/>
      <c r="NL14" s="425"/>
      <c r="NM14" s="425"/>
      <c r="NN14" s="425"/>
      <c r="NO14" s="425"/>
      <c r="NP14" s="425"/>
      <c r="NQ14" s="425"/>
      <c r="NR14" s="425"/>
      <c r="NS14" s="425"/>
      <c r="NT14" s="425"/>
      <c r="NU14" s="425"/>
      <c r="NV14" s="425"/>
      <c r="NW14" s="425"/>
      <c r="NX14" s="425"/>
      <c r="NY14" s="425"/>
      <c r="NZ14" s="425"/>
      <c r="OA14" s="425"/>
      <c r="OB14" s="425"/>
      <c r="OC14" s="425"/>
      <c r="OD14" s="425"/>
      <c r="OE14" s="425"/>
      <c r="OF14" s="425"/>
      <c r="OG14" s="425"/>
      <c r="OH14" s="425"/>
      <c r="OI14" s="425"/>
      <c r="OJ14" s="425"/>
      <c r="OK14" s="425"/>
      <c r="OL14" s="425"/>
      <c r="OM14" s="425"/>
      <c r="ON14" s="425"/>
      <c r="OO14" s="425"/>
      <c r="OP14" s="425"/>
      <c r="OQ14" s="425"/>
      <c r="OR14" s="425"/>
      <c r="OS14" s="425"/>
      <c r="OT14" s="425"/>
      <c r="OU14" s="425"/>
      <c r="OV14" s="425"/>
      <c r="OW14" s="425"/>
      <c r="OX14" s="425"/>
      <c r="OY14" s="425"/>
      <c r="OZ14" s="425"/>
      <c r="PA14" s="425"/>
      <c r="PB14" s="425"/>
      <c r="PC14" s="425"/>
      <c r="PD14" s="425"/>
      <c r="PE14" s="425"/>
      <c r="PF14" s="425"/>
      <c r="PG14" s="425"/>
      <c r="PH14" s="425"/>
      <c r="PI14" s="425"/>
      <c r="PJ14" s="425"/>
      <c r="PK14" s="425"/>
      <c r="PL14" s="425"/>
      <c r="PM14" s="425"/>
      <c r="PN14" s="425"/>
      <c r="PO14" s="425"/>
      <c r="PP14" s="425"/>
      <c r="PQ14" s="425"/>
      <c r="PR14" s="425"/>
      <c r="PS14" s="425"/>
      <c r="PT14" s="425"/>
      <c r="PU14" s="425"/>
      <c r="PV14" s="425"/>
      <c r="PW14" s="425"/>
      <c r="PX14" s="425"/>
      <c r="PY14" s="425"/>
      <c r="PZ14" s="425"/>
      <c r="QA14" s="425"/>
      <c r="QB14" s="425"/>
      <c r="QC14" s="425"/>
      <c r="QD14" s="425"/>
      <c r="QE14" s="425"/>
      <c r="QF14" s="425"/>
      <c r="QG14" s="425"/>
      <c r="QH14" s="425"/>
      <c r="QI14" s="425"/>
      <c r="QJ14" s="425"/>
      <c r="QK14" s="425"/>
      <c r="QL14" s="425"/>
      <c r="QM14" s="425"/>
      <c r="QN14" s="425"/>
      <c r="QO14" s="425"/>
      <c r="QP14" s="425"/>
      <c r="QQ14" s="425"/>
      <c r="QR14" s="425"/>
      <c r="QS14" s="425"/>
      <c r="QT14" s="425"/>
      <c r="QU14" s="425"/>
      <c r="QV14" s="425"/>
      <c r="QW14" s="425"/>
      <c r="QX14" s="425"/>
      <c r="QY14" s="425"/>
      <c r="QZ14" s="425"/>
      <c r="RA14" s="425"/>
      <c r="RB14" s="425"/>
      <c r="RC14" s="425"/>
      <c r="RD14" s="425"/>
      <c r="RE14" s="425"/>
      <c r="RF14" s="425"/>
      <c r="RG14" s="425"/>
      <c r="RH14" s="425"/>
      <c r="RI14" s="425"/>
      <c r="RJ14" s="425"/>
      <c r="RK14" s="425"/>
      <c r="RL14" s="425"/>
      <c r="RM14" s="425"/>
      <c r="RN14" s="425"/>
      <c r="RO14" s="425"/>
      <c r="RP14" s="425"/>
      <c r="RQ14" s="425"/>
      <c r="RR14" s="425"/>
      <c r="RS14" s="425"/>
      <c r="RT14" s="425"/>
      <c r="RU14" s="425"/>
      <c r="RV14" s="425"/>
      <c r="RW14" s="425"/>
      <c r="RX14" s="425"/>
      <c r="RY14" s="425"/>
      <c r="RZ14" s="425"/>
      <c r="SA14" s="425"/>
      <c r="SB14" s="425"/>
      <c r="SC14" s="425"/>
      <c r="SD14" s="425"/>
      <c r="SE14" s="425"/>
      <c r="SF14" s="425"/>
      <c r="SG14" s="425"/>
      <c r="SH14" s="425"/>
      <c r="SI14" s="425"/>
      <c r="SJ14" s="425"/>
      <c r="SK14" s="425"/>
      <c r="SL14" s="425"/>
      <c r="SM14" s="425"/>
      <c r="SN14" s="425"/>
      <c r="SO14" s="425"/>
      <c r="SP14" s="425"/>
      <c r="SQ14" s="425"/>
      <c r="SR14" s="425"/>
      <c r="SS14" s="425"/>
      <c r="ST14" s="425"/>
      <c r="SU14" s="425"/>
      <c r="SV14" s="425"/>
      <c r="SW14" s="425"/>
      <c r="SX14" s="425"/>
      <c r="SY14" s="425"/>
      <c r="SZ14" s="425"/>
      <c r="TA14" s="425"/>
      <c r="TB14" s="425"/>
      <c r="TC14" s="425"/>
      <c r="TD14" s="425"/>
      <c r="TE14" s="425"/>
      <c r="TF14" s="425"/>
      <c r="TG14" s="425"/>
      <c r="TH14" s="425"/>
      <c r="TI14" s="425"/>
      <c r="TJ14" s="425"/>
      <c r="TK14" s="425"/>
      <c r="TL14" s="425"/>
      <c r="TM14" s="425"/>
      <c r="TN14" s="425"/>
      <c r="TO14" s="425"/>
      <c r="TP14" s="425"/>
      <c r="TQ14" s="425"/>
      <c r="TR14" s="425"/>
      <c r="TS14" s="425"/>
      <c r="TT14" s="425"/>
      <c r="TU14" s="425"/>
      <c r="TV14" s="425"/>
      <c r="TW14" s="425"/>
      <c r="TX14" s="425"/>
      <c r="TY14" s="425"/>
      <c r="TZ14" s="425"/>
      <c r="UA14" s="425"/>
      <c r="UB14" s="425"/>
      <c r="UC14" s="425"/>
      <c r="UD14" s="425"/>
      <c r="UE14" s="425"/>
      <c r="UF14" s="425"/>
      <c r="UG14" s="425"/>
      <c r="UH14" s="425"/>
      <c r="UI14" s="425"/>
      <c r="UJ14" s="425"/>
      <c r="UK14" s="425"/>
      <c r="UL14" s="425"/>
      <c r="UM14" s="425"/>
      <c r="UN14" s="425"/>
      <c r="UO14" s="425"/>
      <c r="UP14" s="425"/>
      <c r="UQ14" s="425"/>
      <c r="UR14" s="425"/>
      <c r="US14" s="425"/>
      <c r="UT14" s="425"/>
      <c r="UU14" s="425"/>
      <c r="UV14" s="425"/>
      <c r="UW14" s="425"/>
      <c r="UX14" s="425"/>
      <c r="UY14" s="425"/>
      <c r="UZ14" s="425"/>
      <c r="VA14" s="425"/>
      <c r="VB14" s="425"/>
      <c r="VC14" s="425"/>
      <c r="VD14" s="425"/>
      <c r="VE14" s="425"/>
      <c r="VF14" s="425"/>
      <c r="VG14" s="425"/>
      <c r="VH14" s="425"/>
      <c r="VI14" s="425"/>
      <c r="VJ14" s="425"/>
      <c r="VK14" s="425"/>
      <c r="VL14" s="425"/>
      <c r="VM14" s="425"/>
      <c r="VN14" s="425"/>
      <c r="VO14" s="425"/>
      <c r="VP14" s="425"/>
      <c r="VQ14" s="425"/>
      <c r="VR14" s="425"/>
      <c r="VS14" s="425"/>
      <c r="VT14" s="425"/>
      <c r="VU14" s="425"/>
      <c r="VV14" s="425"/>
      <c r="VW14" s="425"/>
      <c r="VX14" s="425"/>
      <c r="VY14" s="425"/>
      <c r="VZ14" s="425"/>
      <c r="WA14" s="425"/>
      <c r="WB14" s="425"/>
      <c r="WC14" s="425"/>
      <c r="WD14" s="425"/>
      <c r="WE14" s="425"/>
      <c r="WF14" s="425"/>
      <c r="WG14" s="425"/>
      <c r="WH14" s="425"/>
      <c r="WI14" s="425"/>
      <c r="WJ14" s="425"/>
      <c r="WK14" s="425"/>
      <c r="WL14" s="425"/>
      <c r="WM14" s="425"/>
      <c r="WN14" s="425"/>
      <c r="WO14" s="425"/>
      <c r="WP14" s="425"/>
      <c r="WQ14" s="425"/>
      <c r="WR14" s="425"/>
      <c r="WS14" s="425"/>
      <c r="WT14" s="425"/>
      <c r="WU14" s="425"/>
      <c r="WV14" s="425"/>
      <c r="WW14" s="425"/>
      <c r="WX14" s="425"/>
      <c r="WY14" s="425"/>
      <c r="WZ14" s="425"/>
      <c r="XA14" s="425"/>
      <c r="XB14" s="425"/>
      <c r="XC14" s="425"/>
      <c r="XD14" s="425"/>
      <c r="XE14" s="425"/>
      <c r="XF14" s="425"/>
      <c r="XG14" s="425"/>
      <c r="XH14" s="425"/>
      <c r="XI14" s="425"/>
      <c r="XJ14" s="425"/>
      <c r="XK14" s="425"/>
      <c r="XL14" s="425"/>
      <c r="XM14" s="425"/>
      <c r="XN14" s="425"/>
      <c r="XO14" s="425"/>
      <c r="XP14" s="425"/>
      <c r="XQ14" s="425"/>
      <c r="XR14" s="425"/>
      <c r="XS14" s="425"/>
      <c r="XT14" s="425"/>
      <c r="XU14" s="425"/>
      <c r="XV14" s="425"/>
      <c r="XW14" s="425"/>
      <c r="XX14" s="425"/>
      <c r="XY14" s="425"/>
      <c r="XZ14" s="425"/>
      <c r="YA14" s="425"/>
      <c r="YB14" s="425"/>
      <c r="YC14" s="425"/>
      <c r="YD14" s="425"/>
      <c r="YE14" s="425"/>
      <c r="YF14" s="425"/>
      <c r="YG14" s="425"/>
      <c r="YH14" s="425"/>
      <c r="YI14" s="425"/>
      <c r="YJ14" s="425"/>
      <c r="YK14" s="425"/>
      <c r="YL14" s="425"/>
      <c r="YM14" s="425"/>
      <c r="YN14" s="425"/>
      <c r="YO14" s="425"/>
      <c r="YP14" s="425"/>
      <c r="YQ14" s="425"/>
      <c r="YR14" s="425"/>
      <c r="YS14" s="425"/>
      <c r="YT14" s="425"/>
      <c r="YU14" s="425"/>
      <c r="YV14" s="425"/>
      <c r="YW14" s="425"/>
      <c r="YX14" s="425"/>
      <c r="YY14" s="425"/>
      <c r="YZ14" s="425"/>
      <c r="ZA14" s="425"/>
      <c r="ZB14" s="425"/>
      <c r="ZC14" s="425"/>
      <c r="ZD14" s="425"/>
      <c r="ZE14" s="425"/>
      <c r="ZF14" s="425"/>
      <c r="ZG14" s="425"/>
      <c r="ZH14" s="425"/>
      <c r="ZI14" s="425"/>
      <c r="ZJ14" s="425"/>
      <c r="ZK14" s="425"/>
      <c r="ZL14" s="425"/>
      <c r="ZM14" s="425"/>
      <c r="ZN14" s="425"/>
      <c r="ZO14" s="425"/>
      <c r="ZP14" s="425"/>
      <c r="ZQ14" s="425"/>
      <c r="ZR14" s="425"/>
      <c r="ZS14" s="425"/>
      <c r="ZT14" s="425"/>
      <c r="ZU14" s="425"/>
      <c r="ZV14" s="425"/>
      <c r="ZW14" s="425"/>
      <c r="ZX14" s="425"/>
      <c r="ZY14" s="425"/>
      <c r="ZZ14" s="425"/>
      <c r="AAA14" s="425"/>
      <c r="AAB14" s="425"/>
      <c r="AAC14" s="425"/>
      <c r="AAD14" s="425"/>
      <c r="AAE14" s="425"/>
      <c r="AAF14" s="425"/>
      <c r="AAG14" s="425"/>
      <c r="AAH14" s="425"/>
      <c r="AAI14" s="425"/>
      <c r="AAJ14" s="425"/>
      <c r="AAK14" s="425"/>
      <c r="AAL14" s="425"/>
      <c r="AAM14" s="425"/>
      <c r="AAN14" s="425"/>
      <c r="AAO14" s="425"/>
      <c r="AAP14" s="425"/>
      <c r="AAQ14" s="425"/>
      <c r="AAR14" s="425"/>
      <c r="AAS14" s="425"/>
      <c r="AAT14" s="425"/>
      <c r="AAU14" s="425"/>
      <c r="AAV14" s="425"/>
      <c r="AAW14" s="425"/>
      <c r="AAX14" s="425"/>
      <c r="AAY14" s="425"/>
      <c r="AAZ14" s="425"/>
      <c r="ABA14" s="425"/>
      <c r="ABB14" s="425"/>
      <c r="ABC14" s="425"/>
      <c r="ABD14" s="425"/>
      <c r="ABE14" s="425"/>
      <c r="ABF14" s="425"/>
      <c r="ABG14" s="425"/>
      <c r="ABH14" s="425"/>
      <c r="ABI14" s="425"/>
      <c r="ABJ14" s="425"/>
      <c r="ABK14" s="425"/>
      <c r="ABL14" s="425"/>
      <c r="ABM14" s="425"/>
      <c r="ABN14" s="425"/>
      <c r="ABO14" s="425"/>
      <c r="ABP14" s="425"/>
      <c r="ABQ14" s="425"/>
      <c r="ABR14" s="425"/>
      <c r="ABS14" s="425"/>
      <c r="ABT14" s="425"/>
      <c r="ABU14" s="425"/>
      <c r="ABV14" s="425"/>
      <c r="ABW14" s="425"/>
      <c r="ABX14" s="425"/>
      <c r="ABY14" s="425"/>
      <c r="ABZ14" s="425"/>
      <c r="ACA14" s="425"/>
      <c r="ACB14" s="425"/>
      <c r="ACC14" s="425"/>
      <c r="ACD14" s="425"/>
      <c r="ACE14" s="425"/>
      <c r="ACF14" s="425"/>
      <c r="ACG14" s="425"/>
      <c r="ACH14" s="425"/>
      <c r="ACI14" s="425"/>
      <c r="ACJ14" s="425"/>
      <c r="ACK14" s="425"/>
      <c r="ACL14" s="425"/>
      <c r="ACM14" s="425"/>
      <c r="ACN14" s="425"/>
      <c r="ACO14" s="425"/>
      <c r="ACP14" s="425"/>
      <c r="ACQ14" s="425"/>
      <c r="ACR14" s="425"/>
      <c r="ACS14" s="425"/>
      <c r="ACT14" s="425"/>
      <c r="ACU14" s="425"/>
      <c r="ACV14" s="425"/>
      <c r="ACW14" s="425"/>
      <c r="ACX14" s="425"/>
      <c r="ACY14" s="425"/>
      <c r="ACZ14" s="425"/>
      <c r="ADA14" s="425"/>
      <c r="ADB14" s="425"/>
      <c r="ADC14" s="425"/>
      <c r="ADD14" s="425"/>
      <c r="ADE14" s="425"/>
      <c r="ADF14" s="425"/>
      <c r="ADG14" s="425"/>
      <c r="ADH14" s="425"/>
      <c r="ADI14" s="425"/>
      <c r="ADJ14" s="425"/>
      <c r="ADK14" s="425"/>
      <c r="ADL14" s="425"/>
      <c r="ADM14" s="425"/>
      <c r="ADN14" s="425"/>
      <c r="ADO14" s="425"/>
      <c r="ADP14" s="425"/>
      <c r="ADQ14" s="425"/>
      <c r="ADR14" s="425"/>
      <c r="ADS14" s="425"/>
      <c r="ADT14" s="425"/>
      <c r="ADU14" s="425"/>
      <c r="ADV14" s="425"/>
      <c r="ADW14" s="425"/>
      <c r="ADX14" s="425"/>
      <c r="ADY14" s="425"/>
      <c r="ADZ14" s="425"/>
      <c r="AEA14" s="425"/>
      <c r="AEB14" s="425"/>
      <c r="AEC14" s="425"/>
      <c r="AED14" s="425"/>
      <c r="AEE14" s="425"/>
      <c r="AEF14" s="425"/>
      <c r="AEG14" s="425"/>
      <c r="AEH14" s="425"/>
      <c r="AEI14" s="425"/>
      <c r="AEJ14" s="425"/>
      <c r="AEK14" s="425"/>
      <c r="AEL14" s="425"/>
      <c r="AEM14" s="425"/>
      <c r="AEN14" s="425"/>
      <c r="AEO14" s="425"/>
      <c r="AEP14" s="425"/>
      <c r="AEQ14" s="425"/>
      <c r="AER14" s="425"/>
      <c r="AES14" s="425"/>
      <c r="AET14" s="425"/>
      <c r="AEU14" s="425"/>
      <c r="AEV14" s="425"/>
      <c r="AEW14" s="425"/>
      <c r="AEX14" s="425"/>
      <c r="AEY14" s="425"/>
      <c r="AEZ14" s="425"/>
      <c r="AFA14" s="425"/>
      <c r="AFB14" s="425"/>
      <c r="AFC14" s="425"/>
      <c r="AFD14" s="425"/>
      <c r="AFE14" s="425"/>
      <c r="AFF14" s="425"/>
      <c r="AFG14" s="425"/>
      <c r="AFH14" s="425"/>
      <c r="AFI14" s="425"/>
      <c r="AFJ14" s="425"/>
      <c r="AFK14" s="425"/>
      <c r="AFL14" s="425"/>
      <c r="AFM14" s="425"/>
      <c r="AFN14" s="425"/>
      <c r="AFO14" s="425"/>
      <c r="AFP14" s="425"/>
      <c r="AFQ14" s="425"/>
      <c r="AFR14" s="425"/>
      <c r="AFS14" s="425"/>
      <c r="AFT14" s="425"/>
      <c r="AFU14" s="425"/>
      <c r="AFV14" s="425"/>
      <c r="AFW14" s="425"/>
      <c r="AFX14" s="425"/>
      <c r="AFY14" s="425"/>
      <c r="AFZ14" s="425"/>
      <c r="AGA14" s="425"/>
      <c r="AGB14" s="425"/>
      <c r="AGC14" s="425"/>
      <c r="AGD14" s="425"/>
      <c r="AGE14" s="425"/>
      <c r="AGF14" s="425"/>
      <c r="AGG14" s="425"/>
      <c r="AGH14" s="425"/>
      <c r="AGI14" s="425"/>
      <c r="AGJ14" s="425"/>
      <c r="AGK14" s="425"/>
      <c r="AGL14" s="425"/>
      <c r="AGM14" s="425"/>
      <c r="AGN14" s="425"/>
      <c r="AGO14" s="425"/>
      <c r="AGP14" s="425"/>
      <c r="AGQ14" s="425"/>
      <c r="AGR14" s="425"/>
      <c r="AGS14" s="425"/>
      <c r="AGT14" s="425"/>
      <c r="AGU14" s="425"/>
      <c r="AGV14" s="425"/>
      <c r="AGW14" s="425"/>
      <c r="AGX14" s="425"/>
      <c r="AGY14" s="425"/>
      <c r="AGZ14" s="425"/>
      <c r="AHA14" s="425"/>
      <c r="AHB14" s="425"/>
      <c r="AHC14" s="425"/>
      <c r="AHD14" s="425"/>
      <c r="AHE14" s="425"/>
      <c r="AHF14" s="425"/>
      <c r="AHG14" s="425"/>
      <c r="AHH14" s="425"/>
      <c r="AHI14" s="425"/>
      <c r="AHJ14" s="425"/>
      <c r="AHK14" s="425"/>
      <c r="AHL14" s="425"/>
      <c r="AHM14" s="425"/>
      <c r="AHN14" s="425"/>
      <c r="AHO14" s="425"/>
      <c r="AHP14" s="425"/>
      <c r="AHQ14" s="425"/>
      <c r="AHR14" s="425"/>
      <c r="AHS14" s="425"/>
      <c r="AHT14" s="425"/>
      <c r="AHU14" s="425"/>
      <c r="AHV14" s="425"/>
      <c r="AHW14" s="425"/>
      <c r="AHX14" s="425"/>
      <c r="AHY14" s="425"/>
      <c r="AHZ14" s="425"/>
      <c r="AIA14" s="425"/>
      <c r="AIB14" s="425"/>
      <c r="AIC14" s="425"/>
      <c r="AID14" s="425"/>
      <c r="AIE14" s="425"/>
      <c r="AIF14" s="425"/>
      <c r="AIG14" s="425"/>
      <c r="AIH14" s="425"/>
      <c r="AII14" s="425"/>
      <c r="AIJ14" s="425"/>
      <c r="AIK14" s="425"/>
      <c r="AIL14" s="425"/>
      <c r="AIM14" s="425"/>
      <c r="AIN14" s="425"/>
      <c r="AIO14" s="425"/>
      <c r="AIP14" s="425"/>
      <c r="AIQ14" s="425"/>
      <c r="AIR14" s="425"/>
      <c r="AIS14" s="425"/>
      <c r="AIT14" s="425"/>
      <c r="AIU14" s="425"/>
      <c r="AIV14" s="425"/>
      <c r="AIW14" s="425"/>
      <c r="AIX14" s="425"/>
      <c r="AIY14" s="425"/>
      <c r="AIZ14" s="425"/>
      <c r="AJA14" s="425"/>
      <c r="AJB14" s="425"/>
      <c r="AJC14" s="425"/>
      <c r="AJD14" s="425"/>
      <c r="AJE14" s="425"/>
      <c r="AJF14" s="425"/>
      <c r="AJG14" s="425"/>
      <c r="AJH14" s="425"/>
      <c r="AJI14" s="425"/>
      <c r="AJJ14" s="425"/>
      <c r="AJK14" s="425"/>
      <c r="AJL14" s="425"/>
      <c r="AJM14" s="425"/>
      <c r="AJN14" s="425"/>
      <c r="AJO14" s="425"/>
      <c r="AJP14" s="425"/>
      <c r="AJQ14" s="425"/>
      <c r="AJR14" s="425"/>
      <c r="AJS14" s="425"/>
      <c r="AJT14" s="425"/>
      <c r="AJU14" s="425"/>
      <c r="AJV14" s="425"/>
      <c r="AJW14" s="425"/>
      <c r="AJX14" s="425"/>
      <c r="AJY14" s="425"/>
      <c r="AJZ14" s="425"/>
      <c r="AKA14" s="425"/>
      <c r="AKB14" s="425"/>
      <c r="AKC14" s="425"/>
      <c r="AKD14" s="425"/>
      <c r="AKE14" s="425"/>
      <c r="AKF14" s="425"/>
      <c r="AKG14" s="425"/>
      <c r="AKH14" s="425"/>
      <c r="AKI14" s="425"/>
      <c r="AKJ14" s="425"/>
      <c r="AKK14" s="425"/>
      <c r="AKL14" s="425"/>
      <c r="AKM14" s="425"/>
      <c r="AKN14" s="425"/>
      <c r="AKO14" s="425"/>
      <c r="AKP14" s="425"/>
      <c r="AKQ14" s="425"/>
      <c r="AKR14" s="425"/>
      <c r="AKS14" s="425"/>
      <c r="AKT14" s="425"/>
      <c r="AKU14" s="425"/>
      <c r="AKV14" s="425"/>
      <c r="AKW14" s="425"/>
      <c r="AKX14" s="425"/>
      <c r="AKY14" s="425"/>
      <c r="AKZ14" s="425"/>
      <c r="ALA14" s="425"/>
      <c r="ALB14" s="425"/>
      <c r="ALC14" s="425"/>
      <c r="ALD14" s="425"/>
      <c r="ALE14" s="425"/>
      <c r="ALF14" s="425"/>
      <c r="ALG14" s="425"/>
      <c r="ALH14" s="425"/>
      <c r="ALI14" s="425"/>
      <c r="ALJ14" s="425"/>
      <c r="ALK14" s="425"/>
      <c r="ALL14" s="425"/>
      <c r="ALM14" s="425"/>
      <c r="ALN14" s="425"/>
      <c r="ALO14" s="425"/>
      <c r="ALP14" s="425"/>
      <c r="ALQ14" s="425"/>
      <c r="ALR14" s="425"/>
      <c r="ALS14" s="425"/>
      <c r="ALT14" s="425"/>
      <c r="ALU14" s="425"/>
      <c r="ALV14" s="425"/>
      <c r="ALW14" s="425"/>
      <c r="ALX14" s="425"/>
      <c r="ALY14" s="425"/>
      <c r="ALZ14" s="425"/>
      <c r="AMA14" s="425"/>
      <c r="AMB14" s="425"/>
      <c r="AMC14" s="425"/>
      <c r="AMD14" s="425"/>
      <c r="AME14" s="425"/>
      <c r="AMF14" s="425"/>
      <c r="AMG14" s="425"/>
      <c r="AMH14" s="425"/>
      <c r="AMI14" s="425"/>
      <c r="AMJ14" s="425"/>
      <c r="AMK14" s="425"/>
    </row>
    <row r="15" spans="1:1025" s="543" customFormat="1" ht="13.5" customHeight="1">
      <c r="A15" s="425"/>
      <c r="B15" s="425"/>
      <c r="C15" s="425"/>
      <c r="D15" s="425"/>
      <c r="E15" s="425"/>
      <c r="F15" s="544"/>
      <c r="G15" s="425"/>
      <c r="H15" s="544"/>
      <c r="I15" s="425"/>
      <c r="J15" s="425"/>
      <c r="K15" s="425"/>
      <c r="L15" s="425"/>
      <c r="M15" s="425"/>
      <c r="N15" s="425"/>
      <c r="O15" s="425"/>
      <c r="P15" s="425"/>
      <c r="Q15" s="425"/>
      <c r="R15" s="425"/>
      <c r="S15" s="425"/>
      <c r="T15" s="425"/>
      <c r="U15" s="425"/>
      <c r="V15" s="425"/>
      <c r="W15" s="425"/>
      <c r="X15" s="425"/>
      <c r="Y15" s="425"/>
      <c r="Z15" s="425"/>
      <c r="AA15" s="425"/>
      <c r="AB15" s="425"/>
      <c r="AC15" s="425"/>
      <c r="AD15" s="425"/>
      <c r="AE15" s="425"/>
      <c r="AF15" s="425"/>
      <c r="AG15" s="425"/>
      <c r="AH15" s="425"/>
      <c r="AI15" s="425"/>
      <c r="AJ15" s="425"/>
      <c r="AK15" s="425"/>
      <c r="AL15" s="425"/>
      <c r="AM15" s="425"/>
      <c r="AN15" s="425"/>
      <c r="AO15" s="425"/>
      <c r="AP15" s="425"/>
      <c r="AQ15" s="425"/>
      <c r="AR15" s="425"/>
      <c r="AS15" s="425"/>
      <c r="AT15" s="425"/>
      <c r="AU15" s="425"/>
      <c r="AV15" s="425"/>
      <c r="AW15" s="425"/>
      <c r="AX15" s="425"/>
      <c r="AY15" s="425"/>
      <c r="AZ15" s="425"/>
      <c r="BA15" s="425"/>
      <c r="BB15" s="425"/>
      <c r="BC15" s="425"/>
      <c r="BD15" s="425"/>
      <c r="BE15" s="425"/>
      <c r="BF15" s="425"/>
      <c r="BG15" s="425"/>
      <c r="BH15" s="425"/>
      <c r="BI15" s="425"/>
      <c r="BJ15" s="425"/>
      <c r="BK15" s="425"/>
      <c r="BL15" s="425"/>
      <c r="BM15" s="425"/>
      <c r="BN15" s="425"/>
      <c r="BO15" s="425"/>
      <c r="BP15" s="425"/>
      <c r="BQ15" s="425"/>
      <c r="BR15" s="425"/>
      <c r="BS15" s="425"/>
      <c r="BT15" s="425"/>
      <c r="BU15" s="425"/>
      <c r="BV15" s="425"/>
      <c r="BW15" s="425"/>
      <c r="BX15" s="425"/>
      <c r="BY15" s="425"/>
      <c r="BZ15" s="425"/>
      <c r="CA15" s="425"/>
      <c r="CB15" s="425"/>
      <c r="CC15" s="425"/>
      <c r="CD15" s="425"/>
      <c r="CE15" s="425"/>
      <c r="CF15" s="425"/>
      <c r="CG15" s="425"/>
      <c r="CH15" s="425"/>
      <c r="CI15" s="425"/>
      <c r="CJ15" s="425"/>
      <c r="CK15" s="425"/>
      <c r="CL15" s="425"/>
      <c r="CM15" s="425"/>
      <c r="CN15" s="425"/>
      <c r="CO15" s="425"/>
      <c r="CP15" s="425"/>
      <c r="CQ15" s="425"/>
      <c r="CR15" s="425"/>
      <c r="CS15" s="425"/>
      <c r="CT15" s="425"/>
      <c r="CU15" s="425"/>
      <c r="CV15" s="425"/>
      <c r="CW15" s="425"/>
      <c r="CX15" s="425"/>
      <c r="CY15" s="425"/>
      <c r="CZ15" s="425"/>
      <c r="DA15" s="425"/>
      <c r="DB15" s="425"/>
      <c r="DC15" s="425"/>
      <c r="DD15" s="425"/>
      <c r="DE15" s="425"/>
      <c r="DF15" s="425"/>
      <c r="DG15" s="425"/>
      <c r="DH15" s="425"/>
      <c r="DI15" s="425"/>
      <c r="DJ15" s="425"/>
      <c r="DK15" s="425"/>
      <c r="DL15" s="425"/>
      <c r="DM15" s="425"/>
      <c r="DN15" s="425"/>
      <c r="DO15" s="425"/>
      <c r="DP15" s="425"/>
      <c r="DQ15" s="425"/>
      <c r="DR15" s="425"/>
      <c r="DS15" s="425"/>
      <c r="DT15" s="425"/>
      <c r="DU15" s="425"/>
      <c r="DV15" s="425"/>
      <c r="DW15" s="425"/>
      <c r="DX15" s="425"/>
      <c r="DY15" s="425"/>
      <c r="DZ15" s="425"/>
      <c r="EA15" s="425"/>
      <c r="EB15" s="425"/>
      <c r="EC15" s="425"/>
      <c r="ED15" s="425"/>
      <c r="EE15" s="425"/>
      <c r="EF15" s="425"/>
      <c r="EG15" s="425"/>
      <c r="EH15" s="425"/>
      <c r="EI15" s="425"/>
      <c r="EJ15" s="425"/>
      <c r="EK15" s="425"/>
      <c r="EL15" s="425"/>
      <c r="EM15" s="425"/>
      <c r="EN15" s="425"/>
      <c r="EO15" s="425"/>
      <c r="EP15" s="425"/>
      <c r="EQ15" s="425"/>
      <c r="ER15" s="425"/>
      <c r="ES15" s="425"/>
      <c r="ET15" s="425"/>
      <c r="EU15" s="425"/>
      <c r="EV15" s="425"/>
      <c r="EW15" s="425"/>
      <c r="EX15" s="425"/>
      <c r="EY15" s="425"/>
      <c r="EZ15" s="425"/>
      <c r="FA15" s="425"/>
      <c r="FB15" s="425"/>
      <c r="FC15" s="425"/>
      <c r="FD15" s="425"/>
      <c r="FE15" s="425"/>
      <c r="FF15" s="425"/>
      <c r="FG15" s="425"/>
      <c r="FH15" s="425"/>
      <c r="FI15" s="425"/>
      <c r="FJ15" s="425"/>
      <c r="FK15" s="425"/>
      <c r="FL15" s="425"/>
      <c r="FM15" s="425"/>
      <c r="FN15" s="425"/>
      <c r="FO15" s="425"/>
      <c r="FP15" s="425"/>
      <c r="FQ15" s="425"/>
      <c r="FR15" s="425"/>
      <c r="FS15" s="425"/>
      <c r="FT15" s="425"/>
      <c r="FU15" s="425"/>
      <c r="FV15" s="425"/>
      <c r="FW15" s="425"/>
      <c r="FX15" s="425"/>
      <c r="FY15" s="425"/>
      <c r="FZ15" s="425"/>
      <c r="GA15" s="425"/>
      <c r="GB15" s="425"/>
      <c r="GC15" s="425"/>
      <c r="GD15" s="425"/>
      <c r="GE15" s="425"/>
      <c r="GF15" s="425"/>
      <c r="GG15" s="425"/>
      <c r="GH15" s="425"/>
      <c r="GI15" s="425"/>
      <c r="GJ15" s="425"/>
      <c r="GK15" s="425"/>
      <c r="GL15" s="425"/>
      <c r="GM15" s="425"/>
      <c r="GN15" s="425"/>
      <c r="GO15" s="425"/>
      <c r="GP15" s="425"/>
      <c r="GQ15" s="425"/>
      <c r="GR15" s="425"/>
      <c r="GS15" s="425"/>
      <c r="GT15" s="425"/>
      <c r="GU15" s="425"/>
      <c r="GV15" s="425"/>
      <c r="GW15" s="425"/>
      <c r="GX15" s="425"/>
      <c r="GY15" s="425"/>
      <c r="GZ15" s="425"/>
      <c r="HA15" s="425"/>
      <c r="HB15" s="425"/>
      <c r="HC15" s="425"/>
      <c r="HD15" s="425"/>
      <c r="HE15" s="425"/>
      <c r="HF15" s="425"/>
      <c r="HG15" s="425"/>
      <c r="HH15" s="425"/>
      <c r="HI15" s="425"/>
      <c r="HJ15" s="425"/>
      <c r="HK15" s="425"/>
      <c r="HL15" s="425"/>
      <c r="HM15" s="425"/>
      <c r="HN15" s="425"/>
      <c r="HO15" s="425"/>
      <c r="HP15" s="425"/>
      <c r="HQ15" s="425"/>
      <c r="HR15" s="425"/>
      <c r="HS15" s="425"/>
      <c r="HT15" s="425"/>
      <c r="HU15" s="425"/>
      <c r="HV15" s="425"/>
      <c r="HW15" s="425"/>
      <c r="HX15" s="425"/>
      <c r="HY15" s="425"/>
      <c r="HZ15" s="425"/>
      <c r="IA15" s="425"/>
      <c r="IB15" s="425"/>
      <c r="IC15" s="425"/>
      <c r="ID15" s="425"/>
      <c r="IE15" s="425"/>
      <c r="IF15" s="425"/>
      <c r="IG15" s="425"/>
      <c r="IH15" s="425"/>
      <c r="II15" s="425"/>
      <c r="IJ15" s="425"/>
      <c r="IK15" s="425"/>
      <c r="IL15" s="425"/>
      <c r="IM15" s="425"/>
      <c r="IN15" s="425"/>
      <c r="IO15" s="425"/>
      <c r="IP15" s="425"/>
      <c r="IQ15" s="425"/>
      <c r="IR15" s="425"/>
      <c r="IS15" s="425"/>
      <c r="IT15" s="425"/>
      <c r="IU15" s="425"/>
      <c r="IV15" s="425"/>
      <c r="IW15" s="425"/>
      <c r="IX15" s="425"/>
      <c r="IY15" s="425"/>
      <c r="IZ15" s="425"/>
      <c r="JA15" s="425"/>
      <c r="JB15" s="425"/>
      <c r="JC15" s="425"/>
      <c r="JD15" s="425"/>
      <c r="JE15" s="425"/>
      <c r="JF15" s="425"/>
      <c r="JG15" s="425"/>
      <c r="JH15" s="425"/>
      <c r="JI15" s="425"/>
      <c r="JJ15" s="425"/>
      <c r="JK15" s="425"/>
      <c r="JL15" s="425"/>
      <c r="JM15" s="425"/>
      <c r="JN15" s="425"/>
      <c r="JO15" s="425"/>
      <c r="JP15" s="425"/>
      <c r="JQ15" s="425"/>
      <c r="JR15" s="425"/>
      <c r="JS15" s="425"/>
      <c r="JT15" s="425"/>
      <c r="JU15" s="425"/>
      <c r="JV15" s="425"/>
      <c r="JW15" s="425"/>
      <c r="JX15" s="425"/>
      <c r="JY15" s="425"/>
      <c r="JZ15" s="425"/>
      <c r="KA15" s="425"/>
      <c r="KB15" s="425"/>
      <c r="KC15" s="425"/>
      <c r="KD15" s="425"/>
      <c r="KE15" s="425"/>
      <c r="KF15" s="425"/>
      <c r="KG15" s="425"/>
      <c r="KH15" s="425"/>
      <c r="KI15" s="425"/>
      <c r="KJ15" s="425"/>
      <c r="KK15" s="425"/>
      <c r="KL15" s="425"/>
      <c r="KM15" s="425"/>
      <c r="KN15" s="425"/>
      <c r="KO15" s="425"/>
      <c r="KP15" s="425"/>
      <c r="KQ15" s="425"/>
      <c r="KR15" s="425"/>
      <c r="KS15" s="425"/>
      <c r="KT15" s="425"/>
      <c r="KU15" s="425"/>
      <c r="KV15" s="425"/>
      <c r="KW15" s="425"/>
      <c r="KX15" s="425"/>
      <c r="KY15" s="425"/>
      <c r="KZ15" s="425"/>
      <c r="LA15" s="425"/>
      <c r="LB15" s="425"/>
      <c r="LC15" s="425"/>
      <c r="LD15" s="425"/>
      <c r="LE15" s="425"/>
      <c r="LF15" s="425"/>
      <c r="LG15" s="425"/>
      <c r="LH15" s="425"/>
      <c r="LI15" s="425"/>
      <c r="LJ15" s="425"/>
      <c r="LK15" s="425"/>
      <c r="LL15" s="425"/>
      <c r="LM15" s="425"/>
      <c r="LN15" s="425"/>
      <c r="LO15" s="425"/>
      <c r="LP15" s="425"/>
      <c r="LQ15" s="425"/>
      <c r="LR15" s="425"/>
      <c r="LS15" s="425"/>
      <c r="LT15" s="425"/>
      <c r="LU15" s="425"/>
      <c r="LV15" s="425"/>
      <c r="LW15" s="425"/>
      <c r="LX15" s="425"/>
      <c r="LY15" s="425"/>
      <c r="LZ15" s="425"/>
      <c r="MA15" s="425"/>
      <c r="MB15" s="425"/>
      <c r="MC15" s="425"/>
      <c r="MD15" s="425"/>
      <c r="ME15" s="425"/>
      <c r="MF15" s="425"/>
      <c r="MG15" s="425"/>
      <c r="MH15" s="425"/>
      <c r="MI15" s="425"/>
      <c r="MJ15" s="425"/>
      <c r="MK15" s="425"/>
      <c r="ML15" s="425"/>
      <c r="MM15" s="425"/>
      <c r="MN15" s="425"/>
      <c r="MO15" s="425"/>
      <c r="MP15" s="425"/>
      <c r="MQ15" s="425"/>
      <c r="MR15" s="425"/>
      <c r="MS15" s="425"/>
      <c r="MT15" s="425"/>
      <c r="MU15" s="425"/>
      <c r="MV15" s="425"/>
      <c r="MW15" s="425"/>
      <c r="MX15" s="425"/>
      <c r="MY15" s="425"/>
      <c r="MZ15" s="425"/>
      <c r="NA15" s="425"/>
      <c r="NB15" s="425"/>
      <c r="NC15" s="425"/>
      <c r="ND15" s="425"/>
      <c r="NE15" s="425"/>
      <c r="NF15" s="425"/>
      <c r="NG15" s="425"/>
      <c r="NH15" s="425"/>
      <c r="NI15" s="425"/>
      <c r="NJ15" s="425"/>
      <c r="NK15" s="425"/>
      <c r="NL15" s="425"/>
      <c r="NM15" s="425"/>
      <c r="NN15" s="425"/>
      <c r="NO15" s="425"/>
      <c r="NP15" s="425"/>
      <c r="NQ15" s="425"/>
      <c r="NR15" s="425"/>
      <c r="NS15" s="425"/>
      <c r="NT15" s="425"/>
      <c r="NU15" s="425"/>
      <c r="NV15" s="425"/>
      <c r="NW15" s="425"/>
      <c r="NX15" s="425"/>
      <c r="NY15" s="425"/>
      <c r="NZ15" s="425"/>
      <c r="OA15" s="425"/>
      <c r="OB15" s="425"/>
      <c r="OC15" s="425"/>
      <c r="OD15" s="425"/>
      <c r="OE15" s="425"/>
      <c r="OF15" s="425"/>
      <c r="OG15" s="425"/>
      <c r="OH15" s="425"/>
      <c r="OI15" s="425"/>
      <c r="OJ15" s="425"/>
      <c r="OK15" s="425"/>
      <c r="OL15" s="425"/>
      <c r="OM15" s="425"/>
      <c r="ON15" s="425"/>
      <c r="OO15" s="425"/>
      <c r="OP15" s="425"/>
      <c r="OQ15" s="425"/>
      <c r="OR15" s="425"/>
      <c r="OS15" s="425"/>
      <c r="OT15" s="425"/>
      <c r="OU15" s="425"/>
      <c r="OV15" s="425"/>
      <c r="OW15" s="425"/>
      <c r="OX15" s="425"/>
      <c r="OY15" s="425"/>
      <c r="OZ15" s="425"/>
      <c r="PA15" s="425"/>
      <c r="PB15" s="425"/>
      <c r="PC15" s="425"/>
      <c r="PD15" s="425"/>
      <c r="PE15" s="425"/>
      <c r="PF15" s="425"/>
      <c r="PG15" s="425"/>
      <c r="PH15" s="425"/>
      <c r="PI15" s="425"/>
      <c r="PJ15" s="425"/>
      <c r="PK15" s="425"/>
      <c r="PL15" s="425"/>
      <c r="PM15" s="425"/>
      <c r="PN15" s="425"/>
      <c r="PO15" s="425"/>
      <c r="PP15" s="425"/>
      <c r="PQ15" s="425"/>
      <c r="PR15" s="425"/>
      <c r="PS15" s="425"/>
      <c r="PT15" s="425"/>
      <c r="PU15" s="425"/>
      <c r="PV15" s="425"/>
      <c r="PW15" s="425"/>
      <c r="PX15" s="425"/>
      <c r="PY15" s="425"/>
      <c r="PZ15" s="425"/>
      <c r="QA15" s="425"/>
      <c r="QB15" s="425"/>
      <c r="QC15" s="425"/>
      <c r="QD15" s="425"/>
      <c r="QE15" s="425"/>
      <c r="QF15" s="425"/>
      <c r="QG15" s="425"/>
      <c r="QH15" s="425"/>
      <c r="QI15" s="425"/>
      <c r="QJ15" s="425"/>
      <c r="QK15" s="425"/>
      <c r="QL15" s="425"/>
      <c r="QM15" s="425"/>
      <c r="QN15" s="425"/>
      <c r="QO15" s="425"/>
      <c r="QP15" s="425"/>
      <c r="QQ15" s="425"/>
      <c r="QR15" s="425"/>
      <c r="QS15" s="425"/>
      <c r="QT15" s="425"/>
      <c r="QU15" s="425"/>
      <c r="QV15" s="425"/>
      <c r="QW15" s="425"/>
      <c r="QX15" s="425"/>
      <c r="QY15" s="425"/>
      <c r="QZ15" s="425"/>
      <c r="RA15" s="425"/>
      <c r="RB15" s="425"/>
      <c r="RC15" s="425"/>
      <c r="RD15" s="425"/>
      <c r="RE15" s="425"/>
      <c r="RF15" s="425"/>
      <c r="RG15" s="425"/>
      <c r="RH15" s="425"/>
      <c r="RI15" s="425"/>
      <c r="RJ15" s="425"/>
      <c r="RK15" s="425"/>
      <c r="RL15" s="425"/>
      <c r="RM15" s="425"/>
      <c r="RN15" s="425"/>
      <c r="RO15" s="425"/>
      <c r="RP15" s="425"/>
      <c r="RQ15" s="425"/>
      <c r="RR15" s="425"/>
      <c r="RS15" s="425"/>
      <c r="RT15" s="425"/>
      <c r="RU15" s="425"/>
      <c r="RV15" s="425"/>
      <c r="RW15" s="425"/>
      <c r="RX15" s="425"/>
      <c r="RY15" s="425"/>
      <c r="RZ15" s="425"/>
      <c r="SA15" s="425"/>
      <c r="SB15" s="425"/>
      <c r="SC15" s="425"/>
      <c r="SD15" s="425"/>
      <c r="SE15" s="425"/>
      <c r="SF15" s="425"/>
      <c r="SG15" s="425"/>
      <c r="SH15" s="425"/>
      <c r="SI15" s="425"/>
      <c r="SJ15" s="425"/>
      <c r="SK15" s="425"/>
      <c r="SL15" s="425"/>
      <c r="SM15" s="425"/>
      <c r="SN15" s="425"/>
      <c r="SO15" s="425"/>
      <c r="SP15" s="425"/>
      <c r="SQ15" s="425"/>
      <c r="SR15" s="425"/>
      <c r="SS15" s="425"/>
      <c r="ST15" s="425"/>
      <c r="SU15" s="425"/>
      <c r="SV15" s="425"/>
      <c r="SW15" s="425"/>
      <c r="SX15" s="425"/>
      <c r="SY15" s="425"/>
      <c r="SZ15" s="425"/>
      <c r="TA15" s="425"/>
      <c r="TB15" s="425"/>
      <c r="TC15" s="425"/>
      <c r="TD15" s="425"/>
      <c r="TE15" s="425"/>
      <c r="TF15" s="425"/>
      <c r="TG15" s="425"/>
      <c r="TH15" s="425"/>
      <c r="TI15" s="425"/>
      <c r="TJ15" s="425"/>
      <c r="TK15" s="425"/>
      <c r="TL15" s="425"/>
      <c r="TM15" s="425"/>
      <c r="TN15" s="425"/>
      <c r="TO15" s="425"/>
      <c r="TP15" s="425"/>
      <c r="TQ15" s="425"/>
      <c r="TR15" s="425"/>
      <c r="TS15" s="425"/>
      <c r="TT15" s="425"/>
      <c r="TU15" s="425"/>
      <c r="TV15" s="425"/>
      <c r="TW15" s="425"/>
      <c r="TX15" s="425"/>
      <c r="TY15" s="425"/>
      <c r="TZ15" s="425"/>
      <c r="UA15" s="425"/>
      <c r="UB15" s="425"/>
      <c r="UC15" s="425"/>
      <c r="UD15" s="425"/>
      <c r="UE15" s="425"/>
      <c r="UF15" s="425"/>
      <c r="UG15" s="425"/>
      <c r="UH15" s="425"/>
      <c r="UI15" s="425"/>
      <c r="UJ15" s="425"/>
      <c r="UK15" s="425"/>
      <c r="UL15" s="425"/>
      <c r="UM15" s="425"/>
      <c r="UN15" s="425"/>
      <c r="UO15" s="425"/>
      <c r="UP15" s="425"/>
      <c r="UQ15" s="425"/>
      <c r="UR15" s="425"/>
      <c r="US15" s="425"/>
      <c r="UT15" s="425"/>
      <c r="UU15" s="425"/>
      <c r="UV15" s="425"/>
      <c r="UW15" s="425"/>
      <c r="UX15" s="425"/>
      <c r="UY15" s="425"/>
      <c r="UZ15" s="425"/>
      <c r="VA15" s="425"/>
      <c r="VB15" s="425"/>
      <c r="VC15" s="425"/>
      <c r="VD15" s="425"/>
      <c r="VE15" s="425"/>
      <c r="VF15" s="425"/>
      <c r="VG15" s="425"/>
      <c r="VH15" s="425"/>
      <c r="VI15" s="425"/>
      <c r="VJ15" s="425"/>
      <c r="VK15" s="425"/>
      <c r="VL15" s="425"/>
      <c r="VM15" s="425"/>
      <c r="VN15" s="425"/>
      <c r="VO15" s="425"/>
      <c r="VP15" s="425"/>
      <c r="VQ15" s="425"/>
      <c r="VR15" s="425"/>
      <c r="VS15" s="425"/>
      <c r="VT15" s="425"/>
      <c r="VU15" s="425"/>
      <c r="VV15" s="425"/>
      <c r="VW15" s="425"/>
      <c r="VX15" s="425"/>
      <c r="VY15" s="425"/>
      <c r="VZ15" s="425"/>
      <c r="WA15" s="425"/>
      <c r="WB15" s="425"/>
      <c r="WC15" s="425"/>
      <c r="WD15" s="425"/>
      <c r="WE15" s="425"/>
      <c r="WF15" s="425"/>
      <c r="WG15" s="425"/>
      <c r="WH15" s="425"/>
      <c r="WI15" s="425"/>
      <c r="WJ15" s="425"/>
      <c r="WK15" s="425"/>
      <c r="WL15" s="425"/>
      <c r="WM15" s="425"/>
      <c r="WN15" s="425"/>
      <c r="WO15" s="425"/>
      <c r="WP15" s="425"/>
      <c r="WQ15" s="425"/>
      <c r="WR15" s="425"/>
      <c r="WS15" s="425"/>
      <c r="WT15" s="425"/>
      <c r="WU15" s="425"/>
      <c r="WV15" s="425"/>
      <c r="WW15" s="425"/>
      <c r="WX15" s="425"/>
      <c r="WY15" s="425"/>
      <c r="WZ15" s="425"/>
      <c r="XA15" s="425"/>
      <c r="XB15" s="425"/>
      <c r="XC15" s="425"/>
      <c r="XD15" s="425"/>
      <c r="XE15" s="425"/>
      <c r="XF15" s="425"/>
      <c r="XG15" s="425"/>
      <c r="XH15" s="425"/>
      <c r="XI15" s="425"/>
      <c r="XJ15" s="425"/>
      <c r="XK15" s="425"/>
      <c r="XL15" s="425"/>
      <c r="XM15" s="425"/>
      <c r="XN15" s="425"/>
      <c r="XO15" s="425"/>
      <c r="XP15" s="425"/>
      <c r="XQ15" s="425"/>
      <c r="XR15" s="425"/>
      <c r="XS15" s="425"/>
      <c r="XT15" s="425"/>
      <c r="XU15" s="425"/>
      <c r="XV15" s="425"/>
      <c r="XW15" s="425"/>
      <c r="XX15" s="425"/>
      <c r="XY15" s="425"/>
      <c r="XZ15" s="425"/>
      <c r="YA15" s="425"/>
      <c r="YB15" s="425"/>
      <c r="YC15" s="425"/>
      <c r="YD15" s="425"/>
      <c r="YE15" s="425"/>
      <c r="YF15" s="425"/>
      <c r="YG15" s="425"/>
      <c r="YH15" s="425"/>
      <c r="YI15" s="425"/>
      <c r="YJ15" s="425"/>
      <c r="YK15" s="425"/>
      <c r="YL15" s="425"/>
      <c r="YM15" s="425"/>
      <c r="YN15" s="425"/>
      <c r="YO15" s="425"/>
      <c r="YP15" s="425"/>
      <c r="YQ15" s="425"/>
      <c r="YR15" s="425"/>
      <c r="YS15" s="425"/>
      <c r="YT15" s="425"/>
      <c r="YU15" s="425"/>
      <c r="YV15" s="425"/>
      <c r="YW15" s="425"/>
      <c r="YX15" s="425"/>
      <c r="YY15" s="425"/>
      <c r="YZ15" s="425"/>
      <c r="ZA15" s="425"/>
      <c r="ZB15" s="425"/>
      <c r="ZC15" s="425"/>
      <c r="ZD15" s="425"/>
      <c r="ZE15" s="425"/>
      <c r="ZF15" s="425"/>
      <c r="ZG15" s="425"/>
      <c r="ZH15" s="425"/>
      <c r="ZI15" s="425"/>
      <c r="ZJ15" s="425"/>
      <c r="ZK15" s="425"/>
      <c r="ZL15" s="425"/>
      <c r="ZM15" s="425"/>
      <c r="ZN15" s="425"/>
      <c r="ZO15" s="425"/>
      <c r="ZP15" s="425"/>
      <c r="ZQ15" s="425"/>
      <c r="ZR15" s="425"/>
      <c r="ZS15" s="425"/>
      <c r="ZT15" s="425"/>
      <c r="ZU15" s="425"/>
      <c r="ZV15" s="425"/>
      <c r="ZW15" s="425"/>
      <c r="ZX15" s="425"/>
      <c r="ZY15" s="425"/>
      <c r="ZZ15" s="425"/>
      <c r="AAA15" s="425"/>
      <c r="AAB15" s="425"/>
      <c r="AAC15" s="425"/>
      <c r="AAD15" s="425"/>
      <c r="AAE15" s="425"/>
      <c r="AAF15" s="425"/>
      <c r="AAG15" s="425"/>
      <c r="AAH15" s="425"/>
      <c r="AAI15" s="425"/>
      <c r="AAJ15" s="425"/>
      <c r="AAK15" s="425"/>
      <c r="AAL15" s="425"/>
      <c r="AAM15" s="425"/>
      <c r="AAN15" s="425"/>
      <c r="AAO15" s="425"/>
      <c r="AAP15" s="425"/>
      <c r="AAQ15" s="425"/>
      <c r="AAR15" s="425"/>
      <c r="AAS15" s="425"/>
      <c r="AAT15" s="425"/>
      <c r="AAU15" s="425"/>
      <c r="AAV15" s="425"/>
      <c r="AAW15" s="425"/>
      <c r="AAX15" s="425"/>
      <c r="AAY15" s="425"/>
      <c r="AAZ15" s="425"/>
      <c r="ABA15" s="425"/>
      <c r="ABB15" s="425"/>
      <c r="ABC15" s="425"/>
      <c r="ABD15" s="425"/>
      <c r="ABE15" s="425"/>
      <c r="ABF15" s="425"/>
      <c r="ABG15" s="425"/>
      <c r="ABH15" s="425"/>
      <c r="ABI15" s="425"/>
      <c r="ABJ15" s="425"/>
      <c r="ABK15" s="425"/>
      <c r="ABL15" s="425"/>
      <c r="ABM15" s="425"/>
      <c r="ABN15" s="425"/>
      <c r="ABO15" s="425"/>
      <c r="ABP15" s="425"/>
      <c r="ABQ15" s="425"/>
      <c r="ABR15" s="425"/>
      <c r="ABS15" s="425"/>
      <c r="ABT15" s="425"/>
      <c r="ABU15" s="425"/>
      <c r="ABV15" s="425"/>
      <c r="ABW15" s="425"/>
      <c r="ABX15" s="425"/>
      <c r="ABY15" s="425"/>
      <c r="ABZ15" s="425"/>
      <c r="ACA15" s="425"/>
      <c r="ACB15" s="425"/>
      <c r="ACC15" s="425"/>
      <c r="ACD15" s="425"/>
      <c r="ACE15" s="425"/>
      <c r="ACF15" s="425"/>
      <c r="ACG15" s="425"/>
      <c r="ACH15" s="425"/>
      <c r="ACI15" s="425"/>
      <c r="ACJ15" s="425"/>
      <c r="ACK15" s="425"/>
      <c r="ACL15" s="425"/>
      <c r="ACM15" s="425"/>
      <c r="ACN15" s="425"/>
      <c r="ACO15" s="425"/>
      <c r="ACP15" s="425"/>
      <c r="ACQ15" s="425"/>
      <c r="ACR15" s="425"/>
      <c r="ACS15" s="425"/>
      <c r="ACT15" s="425"/>
      <c r="ACU15" s="425"/>
      <c r="ACV15" s="425"/>
      <c r="ACW15" s="425"/>
      <c r="ACX15" s="425"/>
      <c r="ACY15" s="425"/>
      <c r="ACZ15" s="425"/>
      <c r="ADA15" s="425"/>
      <c r="ADB15" s="425"/>
      <c r="ADC15" s="425"/>
      <c r="ADD15" s="425"/>
      <c r="ADE15" s="425"/>
      <c r="ADF15" s="425"/>
      <c r="ADG15" s="425"/>
      <c r="ADH15" s="425"/>
      <c r="ADI15" s="425"/>
      <c r="ADJ15" s="425"/>
      <c r="ADK15" s="425"/>
      <c r="ADL15" s="425"/>
      <c r="ADM15" s="425"/>
      <c r="ADN15" s="425"/>
      <c r="ADO15" s="425"/>
      <c r="ADP15" s="425"/>
      <c r="ADQ15" s="425"/>
      <c r="ADR15" s="425"/>
      <c r="ADS15" s="425"/>
      <c r="ADT15" s="425"/>
      <c r="ADU15" s="425"/>
      <c r="ADV15" s="425"/>
      <c r="ADW15" s="425"/>
      <c r="ADX15" s="425"/>
      <c r="ADY15" s="425"/>
      <c r="ADZ15" s="425"/>
      <c r="AEA15" s="425"/>
      <c r="AEB15" s="425"/>
      <c r="AEC15" s="425"/>
      <c r="AED15" s="425"/>
      <c r="AEE15" s="425"/>
      <c r="AEF15" s="425"/>
      <c r="AEG15" s="425"/>
      <c r="AEH15" s="425"/>
      <c r="AEI15" s="425"/>
      <c r="AEJ15" s="425"/>
      <c r="AEK15" s="425"/>
      <c r="AEL15" s="425"/>
      <c r="AEM15" s="425"/>
      <c r="AEN15" s="425"/>
      <c r="AEO15" s="425"/>
      <c r="AEP15" s="425"/>
      <c r="AEQ15" s="425"/>
      <c r="AER15" s="425"/>
      <c r="AES15" s="425"/>
      <c r="AET15" s="425"/>
      <c r="AEU15" s="425"/>
      <c r="AEV15" s="425"/>
      <c r="AEW15" s="425"/>
      <c r="AEX15" s="425"/>
      <c r="AEY15" s="425"/>
      <c r="AEZ15" s="425"/>
      <c r="AFA15" s="425"/>
      <c r="AFB15" s="425"/>
      <c r="AFC15" s="425"/>
      <c r="AFD15" s="425"/>
      <c r="AFE15" s="425"/>
      <c r="AFF15" s="425"/>
      <c r="AFG15" s="425"/>
      <c r="AFH15" s="425"/>
      <c r="AFI15" s="425"/>
      <c r="AFJ15" s="425"/>
      <c r="AFK15" s="425"/>
      <c r="AFL15" s="425"/>
      <c r="AFM15" s="425"/>
      <c r="AFN15" s="425"/>
      <c r="AFO15" s="425"/>
      <c r="AFP15" s="425"/>
      <c r="AFQ15" s="425"/>
      <c r="AFR15" s="425"/>
      <c r="AFS15" s="425"/>
      <c r="AFT15" s="425"/>
      <c r="AFU15" s="425"/>
      <c r="AFV15" s="425"/>
      <c r="AFW15" s="425"/>
      <c r="AFX15" s="425"/>
      <c r="AFY15" s="425"/>
      <c r="AFZ15" s="425"/>
      <c r="AGA15" s="425"/>
      <c r="AGB15" s="425"/>
      <c r="AGC15" s="425"/>
      <c r="AGD15" s="425"/>
      <c r="AGE15" s="425"/>
      <c r="AGF15" s="425"/>
      <c r="AGG15" s="425"/>
      <c r="AGH15" s="425"/>
      <c r="AGI15" s="425"/>
      <c r="AGJ15" s="425"/>
      <c r="AGK15" s="425"/>
      <c r="AGL15" s="425"/>
      <c r="AGM15" s="425"/>
      <c r="AGN15" s="425"/>
      <c r="AGO15" s="425"/>
      <c r="AGP15" s="425"/>
      <c r="AGQ15" s="425"/>
      <c r="AGR15" s="425"/>
      <c r="AGS15" s="425"/>
      <c r="AGT15" s="425"/>
      <c r="AGU15" s="425"/>
      <c r="AGV15" s="425"/>
      <c r="AGW15" s="425"/>
      <c r="AGX15" s="425"/>
      <c r="AGY15" s="425"/>
      <c r="AGZ15" s="425"/>
      <c r="AHA15" s="425"/>
      <c r="AHB15" s="425"/>
      <c r="AHC15" s="425"/>
      <c r="AHD15" s="425"/>
      <c r="AHE15" s="425"/>
      <c r="AHF15" s="425"/>
      <c r="AHG15" s="425"/>
      <c r="AHH15" s="425"/>
      <c r="AHI15" s="425"/>
      <c r="AHJ15" s="425"/>
      <c r="AHK15" s="425"/>
      <c r="AHL15" s="425"/>
      <c r="AHM15" s="425"/>
      <c r="AHN15" s="425"/>
      <c r="AHO15" s="425"/>
      <c r="AHP15" s="425"/>
      <c r="AHQ15" s="425"/>
      <c r="AHR15" s="425"/>
      <c r="AHS15" s="425"/>
      <c r="AHT15" s="425"/>
      <c r="AHU15" s="425"/>
      <c r="AHV15" s="425"/>
      <c r="AHW15" s="425"/>
      <c r="AHX15" s="425"/>
      <c r="AHY15" s="425"/>
      <c r="AHZ15" s="425"/>
      <c r="AIA15" s="425"/>
      <c r="AIB15" s="425"/>
      <c r="AIC15" s="425"/>
      <c r="AID15" s="425"/>
      <c r="AIE15" s="425"/>
      <c r="AIF15" s="425"/>
      <c r="AIG15" s="425"/>
      <c r="AIH15" s="425"/>
      <c r="AII15" s="425"/>
      <c r="AIJ15" s="425"/>
      <c r="AIK15" s="425"/>
      <c r="AIL15" s="425"/>
      <c r="AIM15" s="425"/>
      <c r="AIN15" s="425"/>
      <c r="AIO15" s="425"/>
      <c r="AIP15" s="425"/>
      <c r="AIQ15" s="425"/>
      <c r="AIR15" s="425"/>
      <c r="AIS15" s="425"/>
      <c r="AIT15" s="425"/>
      <c r="AIU15" s="425"/>
      <c r="AIV15" s="425"/>
      <c r="AIW15" s="425"/>
      <c r="AIX15" s="425"/>
      <c r="AIY15" s="425"/>
      <c r="AIZ15" s="425"/>
      <c r="AJA15" s="425"/>
      <c r="AJB15" s="425"/>
      <c r="AJC15" s="425"/>
      <c r="AJD15" s="425"/>
      <c r="AJE15" s="425"/>
      <c r="AJF15" s="425"/>
      <c r="AJG15" s="425"/>
      <c r="AJH15" s="425"/>
      <c r="AJI15" s="425"/>
      <c r="AJJ15" s="425"/>
      <c r="AJK15" s="425"/>
      <c r="AJL15" s="425"/>
      <c r="AJM15" s="425"/>
      <c r="AJN15" s="425"/>
      <c r="AJO15" s="425"/>
      <c r="AJP15" s="425"/>
      <c r="AJQ15" s="425"/>
      <c r="AJR15" s="425"/>
      <c r="AJS15" s="425"/>
      <c r="AJT15" s="425"/>
      <c r="AJU15" s="425"/>
      <c r="AJV15" s="425"/>
      <c r="AJW15" s="425"/>
      <c r="AJX15" s="425"/>
      <c r="AJY15" s="425"/>
      <c r="AJZ15" s="425"/>
      <c r="AKA15" s="425"/>
      <c r="AKB15" s="425"/>
      <c r="AKC15" s="425"/>
      <c r="AKD15" s="425"/>
      <c r="AKE15" s="425"/>
      <c r="AKF15" s="425"/>
      <c r="AKG15" s="425"/>
      <c r="AKH15" s="425"/>
      <c r="AKI15" s="425"/>
      <c r="AKJ15" s="425"/>
      <c r="AKK15" s="425"/>
      <c r="AKL15" s="425"/>
      <c r="AKM15" s="425"/>
      <c r="AKN15" s="425"/>
      <c r="AKO15" s="425"/>
      <c r="AKP15" s="425"/>
      <c r="AKQ15" s="425"/>
      <c r="AKR15" s="425"/>
      <c r="AKS15" s="425"/>
      <c r="AKT15" s="425"/>
      <c r="AKU15" s="425"/>
      <c r="AKV15" s="425"/>
      <c r="AKW15" s="425"/>
      <c r="AKX15" s="425"/>
      <c r="AKY15" s="425"/>
      <c r="AKZ15" s="425"/>
      <c r="ALA15" s="425"/>
      <c r="ALB15" s="425"/>
      <c r="ALC15" s="425"/>
      <c r="ALD15" s="425"/>
      <c r="ALE15" s="425"/>
      <c r="ALF15" s="425"/>
      <c r="ALG15" s="425"/>
      <c r="ALH15" s="425"/>
      <c r="ALI15" s="425"/>
      <c r="ALJ15" s="425"/>
      <c r="ALK15" s="425"/>
      <c r="ALL15" s="425"/>
      <c r="ALM15" s="425"/>
      <c r="ALN15" s="425"/>
      <c r="ALO15" s="425"/>
      <c r="ALP15" s="425"/>
      <c r="ALQ15" s="425"/>
      <c r="ALR15" s="425"/>
      <c r="ALS15" s="425"/>
      <c r="ALT15" s="425"/>
      <c r="ALU15" s="425"/>
      <c r="ALV15" s="425"/>
      <c r="ALW15" s="425"/>
      <c r="ALX15" s="425"/>
      <c r="ALY15" s="425"/>
      <c r="ALZ15" s="425"/>
      <c r="AMA15" s="425"/>
      <c r="AMB15" s="425"/>
      <c r="AMC15" s="425"/>
      <c r="AMD15" s="425"/>
      <c r="AME15" s="425"/>
      <c r="AMF15" s="425"/>
      <c r="AMG15" s="425"/>
      <c r="AMH15" s="425"/>
      <c r="AMI15" s="425"/>
      <c r="AMJ15" s="425"/>
      <c r="AMK15" s="425"/>
    </row>
    <row r="16" spans="1:1025" ht="13.5" customHeight="1">
      <c r="F16" s="432"/>
      <c r="H16" s="432"/>
    </row>
  </sheetData>
  <mergeCells count="6">
    <mergeCell ref="A9:B9"/>
    <mergeCell ref="C3:D3"/>
    <mergeCell ref="E3:F3"/>
    <mergeCell ref="G3:H3"/>
    <mergeCell ref="A5:B5"/>
    <mergeCell ref="A8:B8"/>
  </mergeCells>
  <phoneticPr fontId="9"/>
  <pageMargins left="0.78740157480314965" right="0.78740157480314965" top="0.98425196850393704" bottom="0.98425196850393704" header="0.51181102362204722" footer="0.51181102362204722"/>
  <pageSetup paperSize="9" scale="98" firstPageNumber="0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7D05E-7F75-452B-981C-12FA2B28199F}">
  <dimension ref="A1:AMK37"/>
  <sheetViews>
    <sheetView zoomScaleNormal="100" zoomScaleSheetLayoutView="400" workbookViewId="0"/>
  </sheetViews>
  <sheetFormatPr defaultRowHeight="13.5"/>
  <cols>
    <col min="1" max="1" width="28.625" style="63" customWidth="1"/>
    <col min="2" max="2" width="7.625" style="63" customWidth="1"/>
    <col min="3" max="5" width="16.875" style="63" customWidth="1"/>
    <col min="6" max="1025" width="9" style="63" customWidth="1"/>
  </cols>
  <sheetData>
    <row r="1" spans="1:6" ht="15" customHeight="1">
      <c r="A1" s="64" t="s">
        <v>408</v>
      </c>
      <c r="B1" s="542"/>
      <c r="C1" s="541"/>
      <c r="D1" s="541"/>
      <c r="E1" s="541"/>
      <c r="F1" s="64"/>
    </row>
    <row r="2" spans="1:6" ht="9.9499999999999993" customHeight="1" thickBot="1">
      <c r="A2" s="300"/>
      <c r="B2" s="540"/>
      <c r="C2" s="539"/>
      <c r="D2" s="539"/>
      <c r="E2" s="539"/>
      <c r="F2" s="64"/>
    </row>
    <row r="3" spans="1:6" s="97" customFormat="1" ht="15.95" customHeight="1" thickTop="1" thickBot="1">
      <c r="A3" s="538"/>
      <c r="B3" s="537" t="s">
        <v>40</v>
      </c>
      <c r="C3" s="989" t="s">
        <v>34</v>
      </c>
      <c r="D3" s="989">
        <v>6</v>
      </c>
      <c r="E3" s="990">
        <v>7</v>
      </c>
      <c r="F3" s="533"/>
    </row>
    <row r="4" spans="1:6" s="97" customFormat="1" ht="15.95" customHeight="1" thickTop="1">
      <c r="A4" s="536" t="s">
        <v>43</v>
      </c>
      <c r="B4" s="535"/>
      <c r="C4" s="989"/>
      <c r="D4" s="989"/>
      <c r="E4" s="990"/>
      <c r="F4" s="533"/>
    </row>
    <row r="5" spans="1:6" s="97" customFormat="1" ht="18" customHeight="1">
      <c r="A5" s="884" t="s">
        <v>407</v>
      </c>
      <c r="B5" s="885" t="s">
        <v>395</v>
      </c>
      <c r="C5" s="262">
        <v>1</v>
      </c>
      <c r="D5" s="886" t="s">
        <v>315</v>
      </c>
      <c r="E5" s="887" t="s">
        <v>532</v>
      </c>
      <c r="F5" s="534"/>
    </row>
    <row r="6" spans="1:6" s="97" customFormat="1" ht="18" customHeight="1">
      <c r="A6" s="884" t="s">
        <v>406</v>
      </c>
      <c r="B6" s="888" t="s">
        <v>395</v>
      </c>
      <c r="C6" s="262">
        <v>1090</v>
      </c>
      <c r="D6" s="886">
        <v>1199</v>
      </c>
      <c r="E6" s="887">
        <v>1232</v>
      </c>
      <c r="F6" s="534"/>
    </row>
    <row r="7" spans="1:6" s="97" customFormat="1" ht="18" customHeight="1">
      <c r="A7" s="884" t="s">
        <v>405</v>
      </c>
      <c r="B7" s="888" t="s">
        <v>395</v>
      </c>
      <c r="C7" s="262">
        <v>0</v>
      </c>
      <c r="D7" s="886">
        <v>0</v>
      </c>
      <c r="E7" s="887" t="s">
        <v>532</v>
      </c>
      <c r="F7" s="534"/>
    </row>
    <row r="8" spans="1:6" s="97" customFormat="1" ht="18" customHeight="1">
      <c r="A8" s="884" t="s">
        <v>404</v>
      </c>
      <c r="B8" s="888" t="s">
        <v>390</v>
      </c>
      <c r="C8" s="262">
        <v>34522</v>
      </c>
      <c r="D8" s="886">
        <v>56878</v>
      </c>
      <c r="E8" s="887">
        <v>70298</v>
      </c>
      <c r="F8" s="534"/>
    </row>
    <row r="9" spans="1:6" s="97" customFormat="1" ht="18" customHeight="1">
      <c r="A9" s="884" t="s">
        <v>403</v>
      </c>
      <c r="B9" s="888" t="s">
        <v>401</v>
      </c>
      <c r="C9" s="262">
        <v>190</v>
      </c>
      <c r="D9" s="886">
        <v>235</v>
      </c>
      <c r="E9" s="887">
        <v>271</v>
      </c>
      <c r="F9" s="534"/>
    </row>
    <row r="10" spans="1:6" s="97" customFormat="1" ht="18" customHeight="1">
      <c r="A10" s="884" t="s">
        <v>402</v>
      </c>
      <c r="B10" s="888" t="s">
        <v>401</v>
      </c>
      <c r="C10" s="262">
        <v>3979</v>
      </c>
      <c r="D10" s="886">
        <v>4302</v>
      </c>
      <c r="E10" s="887">
        <v>4507</v>
      </c>
      <c r="F10" s="534"/>
    </row>
    <row r="11" spans="1:6" s="97" customFormat="1" ht="18" customHeight="1">
      <c r="A11" s="884" t="s">
        <v>400</v>
      </c>
      <c r="B11" s="888" t="s">
        <v>395</v>
      </c>
      <c r="C11" s="262">
        <v>0</v>
      </c>
      <c r="D11" s="886">
        <v>1</v>
      </c>
      <c r="E11" s="887" t="s">
        <v>532</v>
      </c>
      <c r="F11" s="533"/>
    </row>
    <row r="12" spans="1:6" s="97" customFormat="1" ht="18" customHeight="1">
      <c r="A12" s="884" t="s">
        <v>399</v>
      </c>
      <c r="B12" s="888" t="s">
        <v>395</v>
      </c>
      <c r="C12" s="262">
        <v>51</v>
      </c>
      <c r="D12" s="886">
        <v>77</v>
      </c>
      <c r="E12" s="887">
        <v>88</v>
      </c>
      <c r="F12" s="533"/>
    </row>
    <row r="13" spans="1:6" s="97" customFormat="1" ht="18" customHeight="1">
      <c r="A13" s="884" t="s">
        <v>398</v>
      </c>
      <c r="B13" s="888" t="s">
        <v>395</v>
      </c>
      <c r="C13" s="262">
        <v>379</v>
      </c>
      <c r="D13" s="886">
        <v>255</v>
      </c>
      <c r="E13" s="887">
        <v>192</v>
      </c>
      <c r="F13" s="533"/>
    </row>
    <row r="14" spans="1:6" s="97" customFormat="1" ht="18" customHeight="1">
      <c r="A14" s="884" t="s">
        <v>397</v>
      </c>
      <c r="B14" s="888" t="s">
        <v>390</v>
      </c>
      <c r="C14" s="262">
        <v>455</v>
      </c>
      <c r="D14" s="886">
        <v>779</v>
      </c>
      <c r="E14" s="887">
        <v>851</v>
      </c>
      <c r="F14" s="533"/>
    </row>
    <row r="15" spans="1:6" s="97" customFormat="1" ht="18" customHeight="1">
      <c r="A15" s="884" t="s">
        <v>396</v>
      </c>
      <c r="B15" s="888" t="s">
        <v>395</v>
      </c>
      <c r="C15" s="262">
        <v>104</v>
      </c>
      <c r="D15" s="886">
        <v>101</v>
      </c>
      <c r="E15" s="887">
        <v>97</v>
      </c>
      <c r="F15" s="533"/>
    </row>
    <row r="16" spans="1:6" s="97" customFormat="1" ht="18" customHeight="1">
      <c r="A16" s="893" t="s">
        <v>394</v>
      </c>
      <c r="B16" s="888" t="s">
        <v>390</v>
      </c>
      <c r="C16" s="262">
        <v>1</v>
      </c>
      <c r="D16" s="886">
        <v>1</v>
      </c>
      <c r="E16" s="887">
        <v>58</v>
      </c>
      <c r="F16" s="533"/>
    </row>
    <row r="17" spans="1:6" s="97" customFormat="1" ht="18" customHeight="1">
      <c r="A17" s="884" t="s">
        <v>393</v>
      </c>
      <c r="B17" s="888" t="s">
        <v>390</v>
      </c>
      <c r="C17" s="262">
        <v>1133</v>
      </c>
      <c r="D17" s="886">
        <v>1457</v>
      </c>
      <c r="E17" s="887">
        <v>1325</v>
      </c>
      <c r="F17" s="533"/>
    </row>
    <row r="18" spans="1:6" s="97" customFormat="1" ht="18" customHeight="1">
      <c r="A18" s="884" t="s">
        <v>392</v>
      </c>
      <c r="B18" s="888" t="s">
        <v>390</v>
      </c>
      <c r="C18" s="262">
        <v>364</v>
      </c>
      <c r="D18" s="886">
        <v>626</v>
      </c>
      <c r="E18" s="887">
        <v>780</v>
      </c>
      <c r="F18" s="533"/>
    </row>
    <row r="19" spans="1:6" s="97" customFormat="1" ht="18" customHeight="1">
      <c r="A19" s="884" t="s">
        <v>391</v>
      </c>
      <c r="B19" s="888" t="s">
        <v>390</v>
      </c>
      <c r="C19" s="262">
        <v>333</v>
      </c>
      <c r="D19" s="886">
        <v>304</v>
      </c>
      <c r="E19" s="887">
        <v>491</v>
      </c>
      <c r="F19" s="533"/>
    </row>
    <row r="20" spans="1:6" s="97" customFormat="1" ht="18" customHeight="1">
      <c r="A20" s="889" t="s">
        <v>389</v>
      </c>
      <c r="B20" s="890" t="s">
        <v>388</v>
      </c>
      <c r="C20" s="568" t="s">
        <v>315</v>
      </c>
      <c r="D20" s="891">
        <v>115204</v>
      </c>
      <c r="E20" s="565">
        <v>393985</v>
      </c>
      <c r="F20" s="533"/>
    </row>
    <row r="21" spans="1:6" ht="12" customHeight="1">
      <c r="A21" s="327" t="s">
        <v>630</v>
      </c>
      <c r="C21" s="749"/>
      <c r="D21" s="65"/>
      <c r="E21" s="65"/>
      <c r="F21" s="892"/>
    </row>
    <row r="22" spans="1:6" ht="12" customHeight="1">
      <c r="A22" s="327"/>
      <c r="B22" s="723" t="s">
        <v>635</v>
      </c>
      <c r="C22" s="749"/>
      <c r="D22" s="65"/>
      <c r="E22" s="65"/>
      <c r="F22" s="892"/>
    </row>
    <row r="23" spans="1:6" ht="12" customHeight="1">
      <c r="A23" s="65" t="s">
        <v>387</v>
      </c>
      <c r="B23" s="723" t="s">
        <v>636</v>
      </c>
      <c r="C23" s="749"/>
      <c r="D23" s="65"/>
      <c r="E23" s="65"/>
      <c r="F23" s="451"/>
    </row>
    <row r="24" spans="1:6" ht="14.1" customHeight="1">
      <c r="A24" s="45"/>
      <c r="B24" s="45" t="s">
        <v>637</v>
      </c>
      <c r="C24" s="142"/>
      <c r="D24" s="142"/>
      <c r="E24" s="142"/>
      <c r="F24" s="451"/>
    </row>
    <row r="25" spans="1:6">
      <c r="B25" s="45" t="s">
        <v>638</v>
      </c>
      <c r="C25" s="749"/>
      <c r="D25" s="749"/>
      <c r="E25" s="749"/>
      <c r="F25" s="451"/>
    </row>
    <row r="26" spans="1:6">
      <c r="B26" s="723" t="s">
        <v>647</v>
      </c>
      <c r="F26" s="451"/>
    </row>
    <row r="27" spans="1:6">
      <c r="B27" s="723" t="s">
        <v>639</v>
      </c>
      <c r="F27" s="451"/>
    </row>
    <row r="28" spans="1:6">
      <c r="B28" s="723" t="s">
        <v>640</v>
      </c>
      <c r="F28" s="451"/>
    </row>
    <row r="29" spans="1:6">
      <c r="B29" s="723" t="s">
        <v>641</v>
      </c>
      <c r="F29" s="451"/>
    </row>
    <row r="30" spans="1:6">
      <c r="B30" s="723" t="s">
        <v>642</v>
      </c>
      <c r="F30" s="451"/>
    </row>
    <row r="31" spans="1:6">
      <c r="B31" s="45" t="s">
        <v>666</v>
      </c>
      <c r="F31" s="451"/>
    </row>
    <row r="32" spans="1:6">
      <c r="B32" s="723" t="s">
        <v>643</v>
      </c>
      <c r="F32" s="451"/>
    </row>
    <row r="33" spans="2:6">
      <c r="B33" s="45" t="s">
        <v>667</v>
      </c>
      <c r="F33" s="451"/>
    </row>
    <row r="34" spans="2:6">
      <c r="B34" s="45" t="s">
        <v>644</v>
      </c>
      <c r="F34" s="451"/>
    </row>
    <row r="35" spans="2:6">
      <c r="B35" s="45" t="s">
        <v>645</v>
      </c>
      <c r="F35" s="451"/>
    </row>
    <row r="36" spans="2:6">
      <c r="B36" s="45" t="s">
        <v>646</v>
      </c>
      <c r="F36" s="451"/>
    </row>
    <row r="37" spans="2:6">
      <c r="F37" s="451"/>
    </row>
  </sheetData>
  <mergeCells count="3">
    <mergeCell ref="C3:C4"/>
    <mergeCell ref="D3:D4"/>
    <mergeCell ref="E3:E4"/>
  </mergeCells>
  <phoneticPr fontId="9"/>
  <printOptions horizontalCentered="1"/>
  <pageMargins left="0.70866141732283472" right="0.70866141732283472" top="0.74803149606299213" bottom="0.74803149606299213" header="0.51181102362204722" footer="0.51181102362204722"/>
  <pageSetup paperSize="9" firstPageNumber="0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C211D-84BE-451B-90DC-ABB691CC0ADB}">
  <dimension ref="A1:AMK14"/>
  <sheetViews>
    <sheetView zoomScaleNormal="100" zoomScaleSheetLayoutView="100" workbookViewId="0"/>
  </sheetViews>
  <sheetFormatPr defaultRowHeight="13.5"/>
  <cols>
    <col min="1" max="1" width="7.375" style="63" customWidth="1"/>
    <col min="2" max="13" width="6.625" style="63" customWidth="1"/>
    <col min="14" max="16" width="5.125" style="63" customWidth="1"/>
    <col min="17" max="18" width="9.5" style="63" customWidth="1"/>
    <col min="19" max="1025" width="9" style="63" customWidth="1"/>
  </cols>
  <sheetData>
    <row r="1" spans="1:18" ht="15" customHeight="1">
      <c r="A1" s="472" t="s">
        <v>358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</row>
    <row r="2" spans="1:18" ht="9.9499999999999993" customHeight="1" thickBot="1">
      <c r="A2" s="471"/>
      <c r="B2" s="470"/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69"/>
      <c r="O2" s="469"/>
      <c r="P2" s="469"/>
    </row>
    <row r="3" spans="1:18" s="69" customFormat="1" ht="15" customHeight="1" thickTop="1">
      <c r="A3" s="468" t="s">
        <v>43</v>
      </c>
      <c r="B3" s="996" t="s">
        <v>357</v>
      </c>
      <c r="C3" s="996"/>
      <c r="D3" s="993" t="s">
        <v>356</v>
      </c>
      <c r="E3" s="994"/>
      <c r="F3" s="994"/>
      <c r="G3" s="994"/>
      <c r="H3" s="994"/>
      <c r="I3" s="994"/>
      <c r="J3" s="994"/>
      <c r="K3" s="994"/>
      <c r="L3" s="994"/>
      <c r="M3" s="995"/>
    </row>
    <row r="4" spans="1:18" s="69" customFormat="1" ht="4.5" customHeight="1">
      <c r="A4" s="467"/>
      <c r="B4" s="466"/>
      <c r="C4" s="466"/>
      <c r="D4" s="466"/>
      <c r="E4" s="466"/>
      <c r="F4" s="466"/>
      <c r="G4" s="466"/>
      <c r="H4" s="466"/>
      <c r="I4" s="466"/>
      <c r="J4" s="466"/>
      <c r="K4" s="466"/>
      <c r="L4" s="466"/>
      <c r="M4" s="466"/>
    </row>
    <row r="5" spans="1:18" s="69" customFormat="1" ht="66" customHeight="1">
      <c r="A5" s="465"/>
      <c r="B5" s="992" t="s">
        <v>355</v>
      </c>
      <c r="C5" s="992" t="s">
        <v>354</v>
      </c>
      <c r="D5" s="992" t="s">
        <v>105</v>
      </c>
      <c r="E5" s="992" t="s">
        <v>353</v>
      </c>
      <c r="F5" s="992" t="s">
        <v>352</v>
      </c>
      <c r="G5" s="992" t="s">
        <v>351</v>
      </c>
      <c r="H5" s="992" t="s">
        <v>350</v>
      </c>
      <c r="I5" s="992" t="s">
        <v>349</v>
      </c>
      <c r="J5" s="992" t="s">
        <v>348</v>
      </c>
      <c r="K5" s="992" t="s">
        <v>347</v>
      </c>
      <c r="L5" s="992" t="s">
        <v>346</v>
      </c>
      <c r="M5" s="992" t="s">
        <v>230</v>
      </c>
      <c r="N5" s="462"/>
    </row>
    <row r="6" spans="1:18" s="69" customFormat="1" ht="15" customHeight="1">
      <c r="A6" s="991" t="s">
        <v>40</v>
      </c>
      <c r="B6" s="992"/>
      <c r="C6" s="992"/>
      <c r="D6" s="992"/>
      <c r="E6" s="992"/>
      <c r="F6" s="992"/>
      <c r="G6" s="992"/>
      <c r="H6" s="992"/>
      <c r="I6" s="992"/>
      <c r="J6" s="992"/>
      <c r="K6" s="992"/>
      <c r="L6" s="992"/>
      <c r="M6" s="992"/>
      <c r="N6" s="462"/>
    </row>
    <row r="7" spans="1:18" s="69" customFormat="1" ht="4.5" customHeight="1">
      <c r="A7" s="991"/>
      <c r="B7" s="464"/>
      <c r="C7" s="464"/>
      <c r="D7" s="464"/>
      <c r="E7" s="464"/>
      <c r="F7" s="464"/>
      <c r="G7" s="464"/>
      <c r="H7" s="464"/>
      <c r="I7" s="464"/>
      <c r="J7" s="464"/>
      <c r="K7" s="464"/>
      <c r="L7" s="464"/>
      <c r="M7" s="464"/>
      <c r="N7" s="462"/>
    </row>
    <row r="8" spans="1:18" s="69" customFormat="1" ht="18" customHeight="1">
      <c r="A8" s="461" t="s">
        <v>34</v>
      </c>
      <c r="B8" s="463">
        <v>234</v>
      </c>
      <c r="C8" s="463">
        <v>141</v>
      </c>
      <c r="D8" s="463">
        <f>SUM(E8:M8)</f>
        <v>5037</v>
      </c>
      <c r="E8" s="463">
        <v>400</v>
      </c>
      <c r="F8" s="463">
        <v>876</v>
      </c>
      <c r="G8" s="463">
        <v>2621</v>
      </c>
      <c r="H8" s="463">
        <v>71</v>
      </c>
      <c r="I8" s="463">
        <v>192</v>
      </c>
      <c r="J8" s="463">
        <v>480</v>
      </c>
      <c r="K8" s="463">
        <v>1</v>
      </c>
      <c r="L8" s="463">
        <v>249</v>
      </c>
      <c r="M8" s="463">
        <v>147</v>
      </c>
      <c r="N8" s="462"/>
    </row>
    <row r="9" spans="1:18" s="69" customFormat="1" ht="18" customHeight="1">
      <c r="A9" s="461">
        <v>6</v>
      </c>
      <c r="B9" s="460">
        <v>303</v>
      </c>
      <c r="C9" s="460">
        <v>153</v>
      </c>
      <c r="D9" s="460">
        <v>4605</v>
      </c>
      <c r="E9" s="460">
        <v>259</v>
      </c>
      <c r="F9" s="460">
        <v>690</v>
      </c>
      <c r="G9" s="460">
        <v>2441</v>
      </c>
      <c r="H9" s="460">
        <v>74</v>
      </c>
      <c r="I9" s="460">
        <v>203</v>
      </c>
      <c r="J9" s="460">
        <v>405</v>
      </c>
      <c r="K9" s="460">
        <v>0</v>
      </c>
      <c r="L9" s="460">
        <v>337</v>
      </c>
      <c r="M9" s="460">
        <v>196</v>
      </c>
      <c r="N9" s="457"/>
    </row>
    <row r="10" spans="1:18" s="69" customFormat="1" ht="18" customHeight="1">
      <c r="A10" s="459">
        <v>7</v>
      </c>
      <c r="B10" s="458">
        <v>330</v>
      </c>
      <c r="C10" s="458">
        <v>189</v>
      </c>
      <c r="D10" s="458">
        <v>5441</v>
      </c>
      <c r="E10" s="458">
        <v>259</v>
      </c>
      <c r="F10" s="458">
        <v>742</v>
      </c>
      <c r="G10" s="458">
        <v>2982</v>
      </c>
      <c r="H10" s="458">
        <v>37</v>
      </c>
      <c r="I10" s="458">
        <v>243</v>
      </c>
      <c r="J10" s="458">
        <v>559</v>
      </c>
      <c r="K10" s="458">
        <v>0</v>
      </c>
      <c r="L10" s="458">
        <v>462</v>
      </c>
      <c r="M10" s="458">
        <v>157</v>
      </c>
      <c r="N10" s="457"/>
      <c r="O10" s="306"/>
    </row>
    <row r="11" spans="1:18" ht="12" customHeight="1">
      <c r="A11" s="454" t="s">
        <v>345</v>
      </c>
      <c r="B11" s="452"/>
      <c r="C11" s="452"/>
      <c r="D11" s="452"/>
      <c r="E11" s="452"/>
      <c r="F11" s="452"/>
      <c r="G11" s="452"/>
      <c r="H11" s="452"/>
      <c r="I11" s="452"/>
      <c r="J11" s="452"/>
      <c r="K11" s="452"/>
      <c r="L11" s="452"/>
      <c r="M11" s="452"/>
      <c r="N11" s="452"/>
      <c r="O11" s="450"/>
      <c r="P11" s="456"/>
      <c r="Q11" s="452"/>
      <c r="R11" s="455"/>
    </row>
    <row r="12" spans="1:18">
      <c r="A12" s="454"/>
      <c r="B12" s="452"/>
      <c r="C12" s="452"/>
      <c r="D12" s="452"/>
      <c r="E12" s="452"/>
      <c r="F12" s="452"/>
      <c r="G12" s="452"/>
      <c r="H12" s="452"/>
      <c r="I12" s="452"/>
      <c r="J12" s="452"/>
      <c r="K12" s="452"/>
      <c r="L12" s="452"/>
      <c r="M12" s="452"/>
      <c r="N12" s="452"/>
      <c r="O12" s="450"/>
      <c r="P12" s="450"/>
      <c r="Q12" s="449"/>
      <c r="R12" s="448"/>
    </row>
    <row r="13" spans="1:18">
      <c r="A13" s="454"/>
      <c r="B13" s="452"/>
      <c r="C13" s="452"/>
      <c r="D13" s="453"/>
      <c r="E13" s="453"/>
      <c r="F13" s="453"/>
      <c r="G13" s="453"/>
      <c r="H13" s="453"/>
      <c r="I13" s="453"/>
      <c r="J13" s="453"/>
      <c r="K13" s="452"/>
      <c r="L13" s="452"/>
      <c r="M13" s="451"/>
      <c r="N13" s="451"/>
      <c r="O13" s="450"/>
      <c r="P13" s="450"/>
      <c r="Q13" s="449"/>
      <c r="R13" s="448"/>
    </row>
    <row r="14" spans="1:18">
      <c r="O14" s="67"/>
      <c r="P14" s="67"/>
      <c r="Q14" s="448"/>
      <c r="R14" s="448"/>
    </row>
  </sheetData>
  <mergeCells count="15">
    <mergeCell ref="D3:M3"/>
    <mergeCell ref="M5:M6"/>
    <mergeCell ref="L5:L6"/>
    <mergeCell ref="B3:C3"/>
    <mergeCell ref="B5:B6"/>
    <mergeCell ref="C5:C6"/>
    <mergeCell ref="D5:D6"/>
    <mergeCell ref="E5:E6"/>
    <mergeCell ref="A6:A7"/>
    <mergeCell ref="J5:J6"/>
    <mergeCell ref="K5:K6"/>
    <mergeCell ref="F5:F6"/>
    <mergeCell ref="G5:G6"/>
    <mergeCell ref="H5:H6"/>
    <mergeCell ref="I5:I6"/>
  </mergeCells>
  <phoneticPr fontId="9"/>
  <pageMargins left="0.78740157480314965" right="0.78740157480314965" top="0.74803149606299213" bottom="0.74803149606299213" header="0.51181102362204722" footer="0.51181102362204722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79BF6-0BA0-48C9-B325-3C18E592750C}">
  <dimension ref="A1:AMK11"/>
  <sheetViews>
    <sheetView zoomScaleNormal="100" zoomScaleSheetLayoutView="100" zoomScalePageLayoutView="145" workbookViewId="0"/>
  </sheetViews>
  <sheetFormatPr defaultRowHeight="13.5"/>
  <cols>
    <col min="1" max="1" width="17.625" style="473" customWidth="1"/>
    <col min="2" max="5" width="17.375" style="473" customWidth="1"/>
    <col min="6" max="1025" width="10" style="473" customWidth="1"/>
  </cols>
  <sheetData>
    <row r="1" spans="1:5" ht="15" customHeight="1">
      <c r="A1" s="485" t="s">
        <v>364</v>
      </c>
      <c r="B1" s="483"/>
      <c r="C1" s="483"/>
      <c r="D1" s="483"/>
      <c r="E1" s="483"/>
    </row>
    <row r="2" spans="1:5" ht="9.9499999999999993" customHeight="1" thickBot="1">
      <c r="A2" s="484"/>
      <c r="B2" s="483"/>
      <c r="C2" s="483"/>
      <c r="D2" s="483"/>
      <c r="E2" s="483"/>
    </row>
    <row r="3" spans="1:5" s="476" customFormat="1" ht="29.25" customHeight="1" thickTop="1">
      <c r="A3" s="934" t="s">
        <v>701</v>
      </c>
      <c r="B3" s="997" t="s">
        <v>363</v>
      </c>
      <c r="C3" s="997"/>
      <c r="D3" s="998" t="s">
        <v>362</v>
      </c>
      <c r="E3" s="998"/>
    </row>
    <row r="4" spans="1:5" s="476" customFormat="1" ht="14.1" customHeight="1">
      <c r="A4" s="482" t="s">
        <v>40</v>
      </c>
      <c r="B4" s="481" t="s">
        <v>360</v>
      </c>
      <c r="C4" s="481" t="s">
        <v>361</v>
      </c>
      <c r="D4" s="480" t="s">
        <v>360</v>
      </c>
      <c r="E4" s="480" t="s">
        <v>359</v>
      </c>
    </row>
    <row r="5" spans="1:5" s="476" customFormat="1" ht="18" customHeight="1">
      <c r="A5" s="477" t="s">
        <v>34</v>
      </c>
      <c r="B5" s="479">
        <v>1879</v>
      </c>
      <c r="C5" s="479">
        <v>32705</v>
      </c>
      <c r="D5" s="478">
        <v>401</v>
      </c>
      <c r="E5" s="478">
        <v>6862</v>
      </c>
    </row>
    <row r="6" spans="1:5" s="476" customFormat="1" ht="18" customHeight="1">
      <c r="A6" s="894">
        <v>6</v>
      </c>
      <c r="B6" s="895">
        <v>1877</v>
      </c>
      <c r="C6" s="895">
        <v>34181</v>
      </c>
      <c r="D6" s="896">
        <v>389</v>
      </c>
      <c r="E6" s="896">
        <v>6486</v>
      </c>
    </row>
    <row r="7" spans="1:5" s="476" customFormat="1" ht="18" customHeight="1">
      <c r="A7" s="897">
        <v>7</v>
      </c>
      <c r="B7" s="898">
        <v>1868</v>
      </c>
      <c r="C7" s="898">
        <v>35319</v>
      </c>
      <c r="D7" s="899">
        <v>429</v>
      </c>
      <c r="E7" s="899">
        <v>6927</v>
      </c>
    </row>
    <row r="8" spans="1:5" ht="12" customHeight="1">
      <c r="A8" s="900" t="s">
        <v>631</v>
      </c>
      <c r="D8" s="901"/>
      <c r="E8" s="902"/>
    </row>
    <row r="9" spans="1:5" s="475" customFormat="1" ht="11.1" customHeight="1">
      <c r="A9" s="900"/>
      <c r="D9" s="903"/>
    </row>
    <row r="10" spans="1:5" ht="13.5" customHeight="1">
      <c r="A10" s="489"/>
      <c r="B10" s="904"/>
      <c r="C10" s="905"/>
      <c r="D10" s="905"/>
      <c r="E10" s="906"/>
    </row>
    <row r="11" spans="1:5">
      <c r="C11" s="474"/>
      <c r="D11" s="474"/>
      <c r="E11" s="474"/>
    </row>
  </sheetData>
  <mergeCells count="2">
    <mergeCell ref="B3:C3"/>
    <mergeCell ref="D3:E3"/>
  </mergeCells>
  <phoneticPr fontId="9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FB062-279F-4310-9362-B50051FA2C9C}">
  <dimension ref="A1:AMK107"/>
  <sheetViews>
    <sheetView zoomScaleNormal="100" zoomScaleSheetLayoutView="400" workbookViewId="0"/>
  </sheetViews>
  <sheetFormatPr defaultRowHeight="13.5"/>
  <cols>
    <col min="1" max="1" width="5.875" style="486" customWidth="1"/>
    <col min="2" max="2" width="1" style="486" customWidth="1"/>
    <col min="3" max="3" width="21.125" style="486" customWidth="1"/>
    <col min="4" max="4" width="1" style="486" customWidth="1"/>
    <col min="5" max="6" width="19.375" style="12" customWidth="1"/>
    <col min="7" max="7" width="19.375" style="487" customWidth="1"/>
    <col min="8" max="9" width="17.125" style="486" customWidth="1"/>
    <col min="10" max="18" width="5.625" style="486" customWidth="1"/>
    <col min="19" max="20" width="5.125" style="486" customWidth="1"/>
    <col min="21" max="36" width="8.5" style="486" customWidth="1"/>
    <col min="37" max="39" width="8.5" style="483" customWidth="1"/>
    <col min="40" max="1025" width="10" style="486" customWidth="1"/>
  </cols>
  <sheetData>
    <row r="1" spans="1:39" s="485" customFormat="1" ht="15" customHeight="1">
      <c r="A1" s="485" t="s">
        <v>386</v>
      </c>
      <c r="E1" s="531"/>
      <c r="F1" s="532"/>
      <c r="G1" s="531"/>
      <c r="H1" s="484"/>
      <c r="I1" s="484"/>
      <c r="J1" s="484"/>
      <c r="K1" s="484"/>
      <c r="L1" s="484"/>
      <c r="M1" s="484"/>
      <c r="N1" s="484"/>
      <c r="O1" s="484"/>
      <c r="P1" s="484"/>
      <c r="Q1" s="484"/>
      <c r="R1" s="484"/>
      <c r="S1" s="484"/>
      <c r="T1" s="484"/>
      <c r="U1" s="484"/>
      <c r="V1" s="484"/>
      <c r="W1" s="484"/>
      <c r="X1" s="484"/>
      <c r="Y1" s="484"/>
      <c r="Z1" s="484"/>
      <c r="AA1" s="484"/>
      <c r="AB1" s="484"/>
      <c r="AC1" s="484"/>
      <c r="AD1" s="484"/>
      <c r="AE1" s="484"/>
      <c r="AF1" s="484"/>
      <c r="AG1" s="484"/>
      <c r="AH1" s="484"/>
      <c r="AI1" s="484"/>
      <c r="AJ1" s="484"/>
      <c r="AK1" s="484"/>
    </row>
    <row r="2" spans="1:39" s="485" customFormat="1" ht="9.75" customHeight="1" thickBot="1">
      <c r="A2" s="530"/>
      <c r="B2" s="530"/>
      <c r="C2" s="530"/>
      <c r="D2" s="530"/>
      <c r="E2" s="528"/>
      <c r="F2" s="529"/>
      <c r="G2" s="528"/>
      <c r="H2" s="484"/>
      <c r="I2" s="484"/>
      <c r="J2" s="484"/>
      <c r="K2" s="484"/>
      <c r="L2" s="484"/>
      <c r="M2" s="484"/>
      <c r="N2" s="484"/>
      <c r="O2" s="484"/>
      <c r="P2" s="484"/>
      <c r="Q2" s="484"/>
      <c r="R2" s="484"/>
      <c r="S2" s="484"/>
      <c r="T2" s="484"/>
      <c r="U2" s="484"/>
      <c r="V2" s="484"/>
      <c r="W2" s="484"/>
      <c r="X2" s="484"/>
      <c r="Y2" s="484"/>
      <c r="Z2" s="484"/>
      <c r="AA2" s="484"/>
      <c r="AB2" s="484"/>
      <c r="AC2" s="484"/>
      <c r="AD2" s="484"/>
      <c r="AE2" s="484"/>
      <c r="AF2" s="484"/>
      <c r="AG2" s="484"/>
      <c r="AH2" s="484"/>
      <c r="AI2" s="484"/>
      <c r="AJ2" s="484"/>
      <c r="AK2" s="484"/>
    </row>
    <row r="3" spans="1:39" s="523" customFormat="1" ht="14.1" customHeight="1" thickTop="1" thickBot="1">
      <c r="A3" s="527"/>
      <c r="B3" s="526"/>
      <c r="C3" s="525"/>
      <c r="D3" s="525" t="s">
        <v>40</v>
      </c>
      <c r="E3" s="1000" t="s">
        <v>34</v>
      </c>
      <c r="F3" s="1001">
        <v>6</v>
      </c>
      <c r="G3" s="1002">
        <v>7</v>
      </c>
      <c r="H3" s="524"/>
      <c r="I3" s="524"/>
      <c r="J3" s="524"/>
      <c r="K3" s="524"/>
      <c r="L3" s="524"/>
      <c r="M3" s="524"/>
      <c r="N3" s="524"/>
      <c r="O3" s="524"/>
      <c r="P3" s="524"/>
      <c r="Q3" s="524"/>
      <c r="R3" s="524"/>
      <c r="S3" s="524"/>
      <c r="T3" s="524"/>
      <c r="U3" s="524"/>
      <c r="V3" s="524"/>
      <c r="W3" s="524"/>
      <c r="X3" s="524"/>
      <c r="Y3" s="524"/>
      <c r="Z3" s="524"/>
      <c r="AA3" s="524"/>
      <c r="AB3" s="524"/>
      <c r="AC3" s="524"/>
      <c r="AD3" s="524"/>
      <c r="AE3" s="524"/>
      <c r="AF3" s="524"/>
      <c r="AG3" s="524"/>
      <c r="AH3" s="524"/>
      <c r="AI3" s="524"/>
    </row>
    <row r="4" spans="1:39" s="494" customFormat="1" ht="14.1" customHeight="1" thickTop="1">
      <c r="A4" s="522" t="s">
        <v>43</v>
      </c>
      <c r="B4" s="521"/>
      <c r="C4" s="520"/>
      <c r="D4" s="519"/>
      <c r="E4" s="1000"/>
      <c r="F4" s="1001"/>
      <c r="G4" s="1002"/>
      <c r="H4" s="476"/>
      <c r="I4" s="476"/>
      <c r="J4" s="476"/>
      <c r="K4" s="476"/>
      <c r="L4" s="476"/>
      <c r="M4" s="476"/>
      <c r="N4" s="476"/>
      <c r="O4" s="476"/>
      <c r="P4" s="476"/>
      <c r="Q4" s="476"/>
      <c r="R4" s="476"/>
      <c r="S4" s="476"/>
      <c r="T4" s="476"/>
      <c r="U4" s="476"/>
      <c r="V4" s="476"/>
      <c r="W4" s="476"/>
      <c r="X4" s="476"/>
      <c r="Y4" s="476"/>
      <c r="Z4" s="476"/>
      <c r="AA4" s="476"/>
      <c r="AB4" s="476"/>
      <c r="AC4" s="476"/>
      <c r="AD4" s="476"/>
      <c r="AE4" s="476"/>
      <c r="AF4" s="476"/>
      <c r="AG4" s="476"/>
      <c r="AH4" s="476"/>
      <c r="AI4" s="476"/>
      <c r="AJ4" s="476"/>
    </row>
    <row r="5" spans="1:39" s="494" customFormat="1" ht="14.1" customHeight="1">
      <c r="A5" s="1003" t="s">
        <v>385</v>
      </c>
      <c r="B5" s="518"/>
      <c r="C5" s="509" t="s">
        <v>384</v>
      </c>
      <c r="D5" s="517"/>
      <c r="E5" s="516">
        <v>64788</v>
      </c>
      <c r="F5" s="500">
        <v>69703</v>
      </c>
      <c r="G5" s="907">
        <v>78878</v>
      </c>
      <c r="H5" s="476"/>
      <c r="I5" s="476"/>
      <c r="J5" s="476"/>
      <c r="K5" s="476"/>
      <c r="L5" s="476"/>
      <c r="M5" s="476"/>
      <c r="N5" s="476"/>
      <c r="O5" s="476"/>
      <c r="P5" s="476"/>
      <c r="Q5" s="476"/>
      <c r="R5" s="476"/>
      <c r="S5" s="476"/>
      <c r="T5" s="476"/>
      <c r="U5" s="476"/>
      <c r="V5" s="476"/>
      <c r="W5" s="476"/>
      <c r="X5" s="476"/>
      <c r="Y5" s="476"/>
      <c r="Z5" s="476"/>
      <c r="AA5" s="476"/>
      <c r="AB5" s="476"/>
      <c r="AC5" s="476"/>
      <c r="AD5" s="476"/>
      <c r="AE5" s="476"/>
      <c r="AF5" s="476"/>
      <c r="AG5" s="476"/>
      <c r="AH5" s="476"/>
      <c r="AI5" s="476"/>
      <c r="AJ5" s="476"/>
    </row>
    <row r="6" spans="1:39" s="494" customFormat="1" ht="14.1" customHeight="1">
      <c r="A6" s="1003"/>
      <c r="B6" s="512"/>
      <c r="C6" s="509" t="s">
        <v>383</v>
      </c>
      <c r="D6" s="513"/>
      <c r="E6" s="508">
        <v>17300</v>
      </c>
      <c r="F6" s="507">
        <v>19499</v>
      </c>
      <c r="G6" s="908">
        <v>20764</v>
      </c>
      <c r="H6" s="476"/>
      <c r="I6" s="476"/>
      <c r="J6" s="476"/>
      <c r="K6" s="476"/>
      <c r="L6" s="476"/>
      <c r="M6" s="476"/>
      <c r="N6" s="476"/>
      <c r="O6" s="476"/>
      <c r="P6" s="476"/>
      <c r="Q6" s="476"/>
      <c r="R6" s="476"/>
      <c r="S6" s="476"/>
      <c r="T6" s="476"/>
      <c r="U6" s="476"/>
      <c r="V6" s="476"/>
      <c r="W6" s="476"/>
      <c r="X6" s="476"/>
      <c r="Y6" s="476"/>
      <c r="Z6" s="476"/>
      <c r="AA6" s="476"/>
      <c r="AB6" s="476"/>
      <c r="AC6" s="476"/>
      <c r="AD6" s="476"/>
      <c r="AE6" s="476"/>
      <c r="AF6" s="476"/>
      <c r="AG6" s="476"/>
      <c r="AH6" s="476"/>
      <c r="AI6" s="476"/>
      <c r="AJ6" s="476"/>
    </row>
    <row r="7" spans="1:39" s="494" customFormat="1" ht="14.1" customHeight="1">
      <c r="A7" s="1003"/>
      <c r="B7" s="499"/>
      <c r="C7" s="498" t="s">
        <v>382</v>
      </c>
      <c r="D7" s="515"/>
      <c r="E7" s="514">
        <v>58400</v>
      </c>
      <c r="F7" s="495">
        <v>63341</v>
      </c>
      <c r="G7" s="909">
        <v>72786</v>
      </c>
      <c r="H7" s="476"/>
      <c r="I7" s="476"/>
      <c r="J7" s="476"/>
      <c r="K7" s="476"/>
      <c r="L7" s="476"/>
      <c r="M7" s="476"/>
      <c r="N7" s="476"/>
      <c r="O7" s="476"/>
      <c r="P7" s="476"/>
      <c r="Q7" s="476"/>
      <c r="R7" s="476"/>
      <c r="S7" s="476"/>
      <c r="T7" s="476"/>
      <c r="U7" s="476"/>
      <c r="V7" s="476"/>
      <c r="W7" s="476"/>
      <c r="X7" s="476"/>
      <c r="Y7" s="476"/>
      <c r="Z7" s="476"/>
      <c r="AA7" s="476"/>
      <c r="AB7" s="476"/>
      <c r="AC7" s="476"/>
      <c r="AD7" s="476"/>
      <c r="AE7" s="476"/>
      <c r="AF7" s="476"/>
      <c r="AG7" s="476"/>
      <c r="AH7" s="476"/>
      <c r="AI7" s="476"/>
      <c r="AJ7" s="476"/>
    </row>
    <row r="8" spans="1:39" s="494" customFormat="1" ht="14.1" customHeight="1">
      <c r="A8" s="1004" t="s">
        <v>381</v>
      </c>
      <c r="B8" s="512"/>
      <c r="C8" s="509" t="s">
        <v>380</v>
      </c>
      <c r="D8" s="513"/>
      <c r="E8" s="421">
        <v>35818</v>
      </c>
      <c r="F8" s="507">
        <v>42773</v>
      </c>
      <c r="G8" s="908">
        <v>49188</v>
      </c>
      <c r="H8" s="476"/>
      <c r="I8" s="476"/>
      <c r="J8" s="476"/>
      <c r="K8" s="476"/>
      <c r="L8" s="476"/>
      <c r="M8" s="476"/>
      <c r="N8" s="476"/>
      <c r="O8" s="476"/>
      <c r="P8" s="476"/>
      <c r="Q8" s="476"/>
      <c r="R8" s="476"/>
      <c r="S8" s="476"/>
      <c r="T8" s="476"/>
      <c r="U8" s="476"/>
      <c r="V8" s="476"/>
      <c r="W8" s="476"/>
      <c r="X8" s="476"/>
      <c r="Y8" s="476"/>
      <c r="Z8" s="476"/>
      <c r="AA8" s="476"/>
      <c r="AB8" s="476"/>
      <c r="AC8" s="476"/>
      <c r="AD8" s="476"/>
      <c r="AE8" s="476"/>
      <c r="AF8" s="476"/>
      <c r="AG8" s="476"/>
      <c r="AH8" s="476"/>
      <c r="AI8" s="476"/>
      <c r="AJ8" s="476"/>
    </row>
    <row r="9" spans="1:39" s="494" customFormat="1" ht="14.1" customHeight="1">
      <c r="A9" s="1004"/>
      <c r="B9" s="512"/>
      <c r="C9" s="509" t="s">
        <v>379</v>
      </c>
      <c r="D9" s="497"/>
      <c r="E9" s="508">
        <v>12258</v>
      </c>
      <c r="F9" s="507">
        <v>10499</v>
      </c>
      <c r="G9" s="908">
        <v>10714</v>
      </c>
      <c r="H9" s="476"/>
      <c r="I9" s="476"/>
      <c r="J9" s="476"/>
      <c r="K9" s="476"/>
      <c r="L9" s="476"/>
      <c r="M9" s="476"/>
      <c r="N9" s="476"/>
      <c r="O9" s="476"/>
      <c r="P9" s="476"/>
      <c r="Q9" s="476"/>
      <c r="R9" s="476"/>
      <c r="S9" s="476"/>
      <c r="T9" s="476"/>
      <c r="U9" s="476"/>
      <c r="V9" s="476"/>
      <c r="W9" s="476"/>
      <c r="X9" s="476"/>
      <c r="Y9" s="476"/>
      <c r="Z9" s="476"/>
      <c r="AA9" s="476"/>
      <c r="AB9" s="476"/>
      <c r="AC9" s="476"/>
      <c r="AD9" s="476"/>
      <c r="AE9" s="476"/>
      <c r="AF9" s="476"/>
      <c r="AG9" s="476"/>
      <c r="AH9" s="476"/>
      <c r="AI9" s="476"/>
      <c r="AJ9" s="476"/>
    </row>
    <row r="10" spans="1:39" s="494" customFormat="1" ht="14.1" customHeight="1">
      <c r="A10" s="1004"/>
      <c r="B10" s="512"/>
      <c r="C10" s="509" t="s">
        <v>378</v>
      </c>
      <c r="D10" s="497"/>
      <c r="E10" s="508">
        <v>48247</v>
      </c>
      <c r="F10" s="507">
        <v>45578</v>
      </c>
      <c r="G10" s="908">
        <v>48389</v>
      </c>
      <c r="H10" s="476"/>
      <c r="I10" s="476"/>
      <c r="J10" s="476"/>
      <c r="K10" s="476"/>
      <c r="L10" s="476"/>
      <c r="M10" s="476"/>
      <c r="N10" s="476"/>
      <c r="O10" s="476"/>
      <c r="P10" s="476"/>
      <c r="Q10" s="476"/>
      <c r="R10" s="476"/>
      <c r="S10" s="476"/>
      <c r="T10" s="476"/>
      <c r="U10" s="476"/>
      <c r="V10" s="476"/>
      <c r="W10" s="476"/>
      <c r="X10" s="476"/>
      <c r="Y10" s="476"/>
      <c r="Z10" s="476"/>
      <c r="AA10" s="476"/>
      <c r="AB10" s="476"/>
      <c r="AC10" s="476"/>
      <c r="AD10" s="476"/>
      <c r="AE10" s="476"/>
      <c r="AF10" s="476"/>
      <c r="AG10" s="476"/>
      <c r="AH10" s="476"/>
      <c r="AI10" s="476"/>
      <c r="AJ10" s="476"/>
    </row>
    <row r="11" spans="1:39" s="494" customFormat="1" ht="14.1" customHeight="1">
      <c r="A11" s="1004"/>
      <c r="B11" s="510"/>
      <c r="C11" s="509" t="s">
        <v>377</v>
      </c>
      <c r="D11" s="497"/>
      <c r="E11" s="508">
        <v>25998</v>
      </c>
      <c r="F11" s="507">
        <v>26617</v>
      </c>
      <c r="G11" s="908">
        <v>31492</v>
      </c>
      <c r="H11" s="476"/>
      <c r="I11" s="476"/>
      <c r="J11" s="476"/>
      <c r="K11" s="476"/>
      <c r="L11" s="476"/>
      <c r="M11" s="476"/>
      <c r="N11" s="476"/>
      <c r="O11" s="476"/>
      <c r="P11" s="476"/>
      <c r="Q11" s="476"/>
      <c r="R11" s="476"/>
      <c r="S11" s="476"/>
      <c r="T11" s="476"/>
      <c r="U11" s="476"/>
      <c r="V11" s="476"/>
      <c r="W11" s="476"/>
      <c r="X11" s="476"/>
      <c r="Y11" s="476"/>
      <c r="Z11" s="476"/>
      <c r="AA11" s="476"/>
      <c r="AB11" s="476"/>
      <c r="AC11" s="476"/>
      <c r="AD11" s="476"/>
      <c r="AE11" s="476"/>
      <c r="AF11" s="476"/>
      <c r="AG11" s="476"/>
      <c r="AH11" s="476"/>
      <c r="AI11" s="476"/>
      <c r="AJ11" s="476"/>
    </row>
    <row r="12" spans="1:39" s="494" customFormat="1" ht="14.1" customHeight="1">
      <c r="A12" s="1004"/>
      <c r="B12" s="510"/>
      <c r="C12" s="509" t="s">
        <v>376</v>
      </c>
      <c r="D12" s="497"/>
      <c r="E12" s="508">
        <v>4072</v>
      </c>
      <c r="F12" s="507">
        <v>4983</v>
      </c>
      <c r="G12" s="908">
        <v>5415</v>
      </c>
      <c r="H12" s="476"/>
      <c r="I12" s="476"/>
      <c r="J12" s="476"/>
      <c r="K12" s="476"/>
      <c r="L12" s="476"/>
      <c r="M12" s="476"/>
      <c r="N12" s="476"/>
      <c r="O12" s="476"/>
      <c r="P12" s="476"/>
      <c r="Q12" s="476"/>
      <c r="R12" s="476"/>
      <c r="S12" s="476"/>
      <c r="T12" s="476"/>
      <c r="U12" s="476"/>
      <c r="V12" s="476"/>
      <c r="W12" s="476"/>
      <c r="AK12" s="476"/>
      <c r="AL12" s="476"/>
      <c r="AM12" s="476"/>
    </row>
    <row r="13" spans="1:39" s="494" customFormat="1" ht="14.1" customHeight="1">
      <c r="A13" s="1004"/>
      <c r="B13" s="510"/>
      <c r="C13" s="509" t="s">
        <v>375</v>
      </c>
      <c r="D13" s="497"/>
      <c r="E13" s="508">
        <v>4963</v>
      </c>
      <c r="F13" s="507">
        <v>5125</v>
      </c>
      <c r="G13" s="908">
        <v>5992</v>
      </c>
      <c r="H13" s="476"/>
      <c r="I13" s="476"/>
      <c r="J13" s="476"/>
      <c r="K13" s="476"/>
      <c r="L13" s="476"/>
      <c r="M13" s="476"/>
      <c r="N13" s="476"/>
      <c r="O13" s="476"/>
      <c r="P13" s="476"/>
      <c r="Q13" s="476"/>
      <c r="R13" s="476"/>
      <c r="S13" s="476"/>
      <c r="T13" s="476"/>
      <c r="U13" s="476"/>
      <c r="V13" s="476"/>
      <c r="W13" s="476"/>
      <c r="AK13" s="476"/>
      <c r="AL13" s="476"/>
      <c r="AM13" s="476"/>
    </row>
    <row r="14" spans="1:39" s="494" customFormat="1" ht="14.1" customHeight="1">
      <c r="A14" s="1004"/>
      <c r="B14" s="510"/>
      <c r="C14" s="509" t="s">
        <v>374</v>
      </c>
      <c r="D14" s="497"/>
      <c r="E14" s="508">
        <v>2432</v>
      </c>
      <c r="F14" s="507">
        <v>1955</v>
      </c>
      <c r="G14" s="908">
        <v>1746</v>
      </c>
      <c r="H14" s="476"/>
      <c r="I14" s="476"/>
      <c r="J14" s="476"/>
      <c r="K14" s="476"/>
      <c r="L14" s="476"/>
      <c r="M14" s="476"/>
      <c r="N14" s="476"/>
      <c r="O14" s="476"/>
      <c r="P14" s="476"/>
      <c r="Q14" s="476"/>
      <c r="R14" s="476"/>
      <c r="S14" s="476"/>
      <c r="T14" s="476"/>
      <c r="U14" s="476"/>
      <c r="V14" s="476"/>
      <c r="W14" s="476"/>
      <c r="AK14" s="476"/>
      <c r="AL14" s="476"/>
      <c r="AM14" s="476"/>
    </row>
    <row r="15" spans="1:39" s="494" customFormat="1" ht="14.1" customHeight="1">
      <c r="A15" s="1004"/>
      <c r="B15" s="510"/>
      <c r="C15" s="509" t="s">
        <v>373</v>
      </c>
      <c r="D15" s="497"/>
      <c r="E15" s="508">
        <v>5382</v>
      </c>
      <c r="F15" s="507">
        <v>6339</v>
      </c>
      <c r="G15" s="908">
        <v>7620</v>
      </c>
      <c r="H15" s="476"/>
      <c r="I15" s="476"/>
      <c r="J15" s="476"/>
      <c r="K15" s="476"/>
      <c r="L15" s="476"/>
      <c r="M15" s="476"/>
      <c r="N15" s="476"/>
      <c r="O15" s="476"/>
      <c r="P15" s="476"/>
      <c r="Q15" s="476"/>
      <c r="R15" s="476"/>
      <c r="S15" s="476"/>
      <c r="T15" s="476"/>
      <c r="U15" s="476"/>
      <c r="V15" s="476"/>
      <c r="W15" s="476"/>
      <c r="AK15" s="476"/>
      <c r="AL15" s="476"/>
      <c r="AM15" s="476"/>
    </row>
    <row r="16" spans="1:39" s="494" customFormat="1" ht="14.1" customHeight="1">
      <c r="A16" s="1004"/>
      <c r="B16" s="510"/>
      <c r="C16" s="509" t="s">
        <v>372</v>
      </c>
      <c r="D16" s="497"/>
      <c r="E16" s="508">
        <v>175</v>
      </c>
      <c r="F16" s="507">
        <v>174</v>
      </c>
      <c r="G16" s="908">
        <v>153</v>
      </c>
      <c r="H16" s="476"/>
      <c r="I16" s="476"/>
      <c r="J16" s="476"/>
      <c r="K16" s="476"/>
      <c r="L16" s="476"/>
      <c r="M16" s="476"/>
      <c r="N16" s="476"/>
      <c r="O16" s="476"/>
      <c r="P16" s="476"/>
      <c r="Q16" s="476"/>
      <c r="R16" s="476"/>
      <c r="S16" s="476"/>
      <c r="T16" s="476"/>
      <c r="U16" s="476"/>
      <c r="AI16" s="476"/>
      <c r="AJ16" s="476"/>
      <c r="AK16" s="476"/>
    </row>
    <row r="17" spans="1:39" s="494" customFormat="1" ht="14.1" customHeight="1">
      <c r="A17" s="1004"/>
      <c r="B17" s="510"/>
      <c r="C17" s="509" t="s">
        <v>371</v>
      </c>
      <c r="D17" s="497"/>
      <c r="E17" s="508">
        <v>1456</v>
      </c>
      <c r="F17" s="507">
        <v>1417</v>
      </c>
      <c r="G17" s="908">
        <v>1750</v>
      </c>
      <c r="H17" s="476"/>
      <c r="I17" s="476"/>
      <c r="J17" s="476"/>
      <c r="K17" s="476"/>
      <c r="L17" s="476"/>
      <c r="M17" s="476"/>
      <c r="N17" s="476"/>
      <c r="O17" s="476"/>
      <c r="AI17" s="476"/>
      <c r="AJ17" s="476"/>
      <c r="AK17" s="476"/>
    </row>
    <row r="18" spans="1:39" s="494" customFormat="1" ht="14.1" customHeight="1">
      <c r="A18" s="1004"/>
      <c r="B18" s="510"/>
      <c r="C18" s="509" t="s">
        <v>370</v>
      </c>
      <c r="D18" s="497"/>
      <c r="E18" s="511">
        <v>3996</v>
      </c>
      <c r="F18" s="507">
        <v>4264</v>
      </c>
      <c r="G18" s="908">
        <v>5408</v>
      </c>
      <c r="H18" s="476"/>
      <c r="I18" s="476"/>
      <c r="J18" s="476"/>
      <c r="K18" s="476"/>
      <c r="L18" s="476"/>
      <c r="M18" s="476"/>
      <c r="N18" s="476"/>
      <c r="O18" s="476"/>
      <c r="AI18" s="476"/>
      <c r="AJ18" s="476"/>
      <c r="AK18" s="476"/>
    </row>
    <row r="19" spans="1:39" s="494" customFormat="1" ht="14.1" customHeight="1">
      <c r="A19" s="1004"/>
      <c r="B19" s="510"/>
      <c r="C19" s="509" t="s">
        <v>369</v>
      </c>
      <c r="D19" s="497"/>
      <c r="E19" s="508">
        <v>9169</v>
      </c>
      <c r="F19" s="507">
        <v>10673</v>
      </c>
      <c r="G19" s="908">
        <v>10668</v>
      </c>
      <c r="H19" s="476"/>
      <c r="I19" s="476"/>
      <c r="J19" s="476"/>
      <c r="K19" s="476"/>
      <c r="L19" s="476"/>
      <c r="M19" s="476"/>
      <c r="N19" s="476"/>
      <c r="O19" s="476"/>
      <c r="AI19" s="476"/>
      <c r="AJ19" s="476"/>
      <c r="AK19" s="476"/>
    </row>
    <row r="20" spans="1:39" s="494" customFormat="1" ht="14.1" customHeight="1">
      <c r="A20" s="1004"/>
      <c r="B20" s="506"/>
      <c r="C20" s="498" t="s">
        <v>368</v>
      </c>
      <c r="D20" s="505"/>
      <c r="E20" s="421">
        <v>2959</v>
      </c>
      <c r="F20" s="419">
        <v>3487</v>
      </c>
      <c r="G20" s="910">
        <v>4001</v>
      </c>
      <c r="H20" s="476"/>
      <c r="I20" s="476"/>
      <c r="J20" s="476"/>
      <c r="K20" s="476"/>
      <c r="L20" s="476"/>
      <c r="M20" s="476"/>
      <c r="N20" s="476"/>
      <c r="O20" s="476"/>
      <c r="AI20" s="476"/>
      <c r="AJ20" s="476"/>
      <c r="AK20" s="476"/>
    </row>
    <row r="21" spans="1:39" s="494" customFormat="1" ht="14.1" customHeight="1">
      <c r="A21" s="999" t="s">
        <v>367</v>
      </c>
      <c r="B21" s="504"/>
      <c r="C21" s="503" t="s">
        <v>366</v>
      </c>
      <c r="D21" s="502"/>
      <c r="E21" s="501">
        <v>29757</v>
      </c>
      <c r="F21" s="500">
        <v>28500</v>
      </c>
      <c r="G21" s="907">
        <v>28021</v>
      </c>
      <c r="H21" s="476"/>
      <c r="I21" s="476"/>
      <c r="J21" s="476"/>
      <c r="K21" s="476"/>
      <c r="L21" s="476"/>
      <c r="M21" s="476"/>
      <c r="N21" s="476"/>
      <c r="O21" s="476"/>
      <c r="AI21" s="476"/>
      <c r="AJ21" s="476"/>
      <c r="AK21" s="476"/>
    </row>
    <row r="22" spans="1:39" s="494" customFormat="1" ht="14.1" customHeight="1">
      <c r="A22" s="999"/>
      <c r="B22" s="499"/>
      <c r="C22" s="498" t="s">
        <v>365</v>
      </c>
      <c r="D22" s="497"/>
      <c r="E22" s="496">
        <v>30633</v>
      </c>
      <c r="F22" s="495">
        <v>31757</v>
      </c>
      <c r="G22" s="909">
        <v>34314</v>
      </c>
      <c r="AH22" s="476"/>
      <c r="AI22" s="476"/>
      <c r="AJ22" s="476"/>
    </row>
    <row r="23" spans="1:39" ht="12" customHeight="1">
      <c r="A23" s="493" t="s">
        <v>632</v>
      </c>
      <c r="B23" s="414"/>
      <c r="C23" s="488"/>
      <c r="D23" s="492"/>
      <c r="F23" s="26"/>
      <c r="G23" s="491"/>
      <c r="AJ23" s="483"/>
      <c r="AM23" s="486"/>
    </row>
    <row r="24" spans="1:39" ht="13.5" customHeight="1">
      <c r="B24" s="490"/>
      <c r="C24" s="489"/>
      <c r="D24" s="488"/>
      <c r="AJ24" s="483"/>
      <c r="AM24" s="486"/>
    </row>
    <row r="25" spans="1:39" ht="13.5" customHeight="1">
      <c r="C25" s="489"/>
      <c r="D25" s="473"/>
      <c r="E25" s="473"/>
      <c r="F25" s="473"/>
      <c r="H25" s="473"/>
      <c r="AJ25" s="483"/>
      <c r="AM25" s="486"/>
    </row>
    <row r="26" spans="1:39" ht="13.5" customHeight="1">
      <c r="C26" s="473"/>
      <c r="D26" s="473"/>
      <c r="E26" s="473"/>
      <c r="F26" s="473"/>
      <c r="G26" s="473"/>
      <c r="H26" s="473"/>
      <c r="AJ26" s="483"/>
      <c r="AM26" s="486"/>
    </row>
    <row r="27" spans="1:39" ht="13.5" customHeight="1">
      <c r="C27" s="473"/>
      <c r="D27" s="473"/>
      <c r="E27" s="473"/>
      <c r="F27" s="473"/>
      <c r="G27" s="473"/>
      <c r="H27" s="473"/>
      <c r="AJ27" s="483"/>
      <c r="AM27" s="486"/>
    </row>
    <row r="28" spans="1:39" ht="13.5" customHeight="1">
      <c r="C28" s="473"/>
      <c r="D28" s="473"/>
      <c r="E28" s="473"/>
      <c r="F28" s="473"/>
      <c r="G28" s="473"/>
      <c r="H28" s="473"/>
      <c r="AJ28" s="483"/>
      <c r="AM28" s="486"/>
    </row>
    <row r="29" spans="1:39" ht="13.5" customHeight="1">
      <c r="C29" s="473"/>
      <c r="D29" s="473"/>
      <c r="E29" s="473"/>
      <c r="F29" s="473"/>
      <c r="G29" s="473"/>
      <c r="H29" s="473"/>
      <c r="AJ29" s="483"/>
      <c r="AM29" s="486"/>
    </row>
    <row r="30" spans="1:39" ht="13.5" customHeight="1">
      <c r="C30" s="473"/>
      <c r="D30" s="473"/>
      <c r="E30" s="473"/>
      <c r="F30" s="473"/>
      <c r="G30" s="473"/>
      <c r="H30" s="473"/>
      <c r="AJ30" s="483"/>
      <c r="AM30" s="486"/>
    </row>
    <row r="31" spans="1:39" ht="13.5" customHeight="1">
      <c r="C31" s="473"/>
      <c r="D31" s="473"/>
      <c r="E31" s="473"/>
      <c r="F31" s="473"/>
      <c r="G31" s="473"/>
      <c r="H31" s="473"/>
      <c r="AJ31" s="483"/>
      <c r="AM31" s="486"/>
    </row>
    <row r="32" spans="1:39" ht="13.5" customHeight="1">
      <c r="C32" s="473"/>
      <c r="D32" s="473"/>
      <c r="E32" s="473"/>
      <c r="F32" s="473"/>
      <c r="G32" s="473"/>
      <c r="H32" s="473"/>
      <c r="AJ32" s="483"/>
      <c r="AM32" s="486"/>
    </row>
    <row r="33" spans="3:39" ht="13.5" customHeight="1">
      <c r="C33" s="473"/>
      <c r="D33" s="473"/>
      <c r="E33" s="473"/>
      <c r="F33" s="473"/>
      <c r="G33" s="473"/>
      <c r="H33" s="473"/>
    </row>
    <row r="34" spans="3:39" s="486" customFormat="1" ht="13.5" customHeight="1">
      <c r="C34" s="473"/>
      <c r="D34" s="473"/>
      <c r="E34" s="473"/>
      <c r="F34" s="473"/>
      <c r="G34" s="473"/>
      <c r="H34" s="473"/>
    </row>
    <row r="35" spans="3:39" ht="13.5" customHeight="1">
      <c r="C35" s="488"/>
      <c r="D35" s="488"/>
      <c r="H35" s="473"/>
      <c r="AK35" s="486"/>
      <c r="AL35" s="486"/>
      <c r="AM35" s="486"/>
    </row>
    <row r="36" spans="3:39" ht="13.5" customHeight="1">
      <c r="C36" s="488"/>
      <c r="D36" s="488"/>
      <c r="AK36" s="486"/>
      <c r="AL36" s="486"/>
      <c r="AM36" s="486"/>
    </row>
    <row r="37" spans="3:39" ht="13.5" customHeight="1">
      <c r="C37" s="488"/>
      <c r="D37" s="488"/>
      <c r="AK37" s="486"/>
      <c r="AL37" s="486"/>
      <c r="AM37" s="486"/>
    </row>
    <row r="38" spans="3:39" ht="13.5" customHeight="1">
      <c r="C38" s="488"/>
      <c r="D38" s="488"/>
      <c r="AK38" s="486"/>
      <c r="AL38" s="486"/>
      <c r="AM38" s="486"/>
    </row>
    <row r="39" spans="3:39" ht="13.5" customHeight="1">
      <c r="C39" s="488"/>
      <c r="D39" s="488"/>
      <c r="AK39" s="486"/>
      <c r="AL39" s="486"/>
      <c r="AM39" s="486"/>
    </row>
    <row r="40" spans="3:39" ht="13.5" customHeight="1">
      <c r="C40" s="488"/>
      <c r="D40" s="488"/>
      <c r="AK40" s="486"/>
      <c r="AL40" s="486"/>
      <c r="AM40" s="486"/>
    </row>
    <row r="41" spans="3:39" ht="13.5" customHeight="1">
      <c r="C41" s="488"/>
      <c r="D41" s="488"/>
      <c r="AK41" s="486"/>
      <c r="AL41" s="486"/>
      <c r="AM41" s="486"/>
    </row>
    <row r="42" spans="3:39" ht="13.5" customHeight="1">
      <c r="C42" s="488"/>
      <c r="D42" s="488"/>
      <c r="AK42" s="486"/>
      <c r="AL42" s="486"/>
      <c r="AM42" s="486"/>
    </row>
    <row r="43" spans="3:39" ht="13.5" customHeight="1">
      <c r="C43" s="488"/>
      <c r="D43" s="488"/>
      <c r="AK43" s="486"/>
      <c r="AL43" s="486"/>
      <c r="AM43" s="486"/>
    </row>
    <row r="44" spans="3:39" ht="13.5" customHeight="1">
      <c r="C44" s="488"/>
      <c r="D44" s="488"/>
      <c r="AK44" s="486"/>
      <c r="AL44" s="486"/>
      <c r="AM44" s="486"/>
    </row>
    <row r="45" spans="3:39" ht="13.5" customHeight="1">
      <c r="C45" s="488"/>
      <c r="D45" s="488"/>
      <c r="AK45" s="486"/>
      <c r="AL45" s="486"/>
      <c r="AM45" s="486"/>
    </row>
    <row r="46" spans="3:39" ht="13.5" customHeight="1">
      <c r="C46" s="488"/>
      <c r="D46" s="488"/>
      <c r="AK46" s="486"/>
      <c r="AL46" s="486"/>
      <c r="AM46" s="486"/>
    </row>
    <row r="47" spans="3:39" ht="13.5" customHeight="1">
      <c r="C47" s="488"/>
      <c r="D47" s="488"/>
      <c r="AK47" s="486"/>
      <c r="AL47" s="486"/>
      <c r="AM47" s="486"/>
    </row>
    <row r="48" spans="3:39" ht="13.5" customHeight="1">
      <c r="C48" s="488"/>
      <c r="D48" s="488"/>
      <c r="AK48" s="486"/>
      <c r="AL48" s="486"/>
      <c r="AM48" s="486"/>
    </row>
    <row r="49" spans="3:39" ht="13.5" customHeight="1">
      <c r="C49" s="488"/>
      <c r="D49" s="488"/>
      <c r="AK49" s="486"/>
      <c r="AL49" s="486"/>
      <c r="AM49" s="486"/>
    </row>
    <row r="50" spans="3:39" s="486" customFormat="1" ht="13.5" customHeight="1">
      <c r="C50" s="488"/>
      <c r="D50" s="488"/>
    </row>
    <row r="51" spans="3:39" s="486" customFormat="1" ht="13.5" customHeight="1">
      <c r="C51" s="488"/>
      <c r="D51" s="488"/>
    </row>
    <row r="52" spans="3:39" s="486" customFormat="1" ht="13.5" customHeight="1">
      <c r="C52" s="488"/>
      <c r="D52" s="488"/>
    </row>
    <row r="53" spans="3:39" s="486" customFormat="1" ht="13.5" customHeight="1">
      <c r="C53" s="488"/>
      <c r="D53" s="488"/>
    </row>
    <row r="54" spans="3:39" s="486" customFormat="1" ht="13.5" customHeight="1">
      <c r="C54" s="488"/>
      <c r="D54" s="488"/>
    </row>
    <row r="55" spans="3:39" s="486" customFormat="1" ht="13.5" customHeight="1">
      <c r="C55" s="488"/>
      <c r="D55" s="488"/>
    </row>
    <row r="56" spans="3:39" s="486" customFormat="1" ht="13.5" customHeight="1">
      <c r="C56" s="488"/>
      <c r="D56" s="488"/>
    </row>
    <row r="57" spans="3:39" s="486" customFormat="1" ht="13.5" customHeight="1">
      <c r="C57" s="488"/>
      <c r="D57" s="488"/>
    </row>
    <row r="58" spans="3:39" s="486" customFormat="1" ht="13.5" customHeight="1">
      <c r="C58" s="488"/>
      <c r="D58" s="488"/>
    </row>
    <row r="59" spans="3:39" s="486" customFormat="1" ht="13.5" customHeight="1">
      <c r="C59" s="488"/>
      <c r="D59" s="488"/>
    </row>
    <row r="60" spans="3:39" s="486" customFormat="1" ht="13.5" customHeight="1">
      <c r="C60" s="488"/>
      <c r="D60" s="488"/>
    </row>
    <row r="61" spans="3:39" s="486" customFormat="1" ht="13.5" customHeight="1">
      <c r="C61" s="488"/>
      <c r="D61" s="488"/>
    </row>
    <row r="62" spans="3:39" s="486" customFormat="1" ht="13.5" customHeight="1">
      <c r="C62" s="488"/>
      <c r="D62" s="488"/>
    </row>
    <row r="63" spans="3:39" s="486" customFormat="1" ht="13.5" customHeight="1">
      <c r="C63" s="488"/>
      <c r="D63" s="488"/>
    </row>
    <row r="64" spans="3:39" s="486" customFormat="1" ht="13.5" customHeight="1">
      <c r="C64" s="488"/>
      <c r="D64" s="488"/>
    </row>
    <row r="65" spans="3:4" s="486" customFormat="1" ht="13.5" customHeight="1">
      <c r="C65" s="488"/>
      <c r="D65" s="488"/>
    </row>
    <row r="66" spans="3:4" s="486" customFormat="1" ht="13.5" customHeight="1">
      <c r="C66" s="488"/>
      <c r="D66" s="488"/>
    </row>
    <row r="67" spans="3:4" s="486" customFormat="1" ht="13.5" customHeight="1">
      <c r="C67" s="488"/>
      <c r="D67" s="488"/>
    </row>
    <row r="68" spans="3:4" s="486" customFormat="1" ht="13.5" customHeight="1">
      <c r="C68" s="488"/>
      <c r="D68" s="488"/>
    </row>
    <row r="69" spans="3:4" s="486" customFormat="1" ht="13.5" customHeight="1">
      <c r="C69" s="488"/>
      <c r="D69" s="488"/>
    </row>
    <row r="70" spans="3:4" s="486" customFormat="1" ht="13.5" customHeight="1">
      <c r="C70" s="488"/>
      <c r="D70" s="488"/>
    </row>
    <row r="71" spans="3:4" s="486" customFormat="1" ht="13.5" customHeight="1">
      <c r="C71" s="488"/>
      <c r="D71" s="488"/>
    </row>
    <row r="72" spans="3:4" s="486" customFormat="1" ht="13.5" customHeight="1">
      <c r="C72" s="488"/>
      <c r="D72" s="488"/>
    </row>
    <row r="73" spans="3:4" s="486" customFormat="1" ht="13.5" customHeight="1">
      <c r="C73" s="488"/>
      <c r="D73" s="488"/>
    </row>
    <row r="74" spans="3:4" s="486" customFormat="1" ht="13.5" customHeight="1">
      <c r="C74" s="488"/>
      <c r="D74" s="488"/>
    </row>
    <row r="75" spans="3:4" s="486" customFormat="1" ht="13.5" customHeight="1">
      <c r="C75" s="488"/>
      <c r="D75" s="488"/>
    </row>
    <row r="76" spans="3:4" s="486" customFormat="1" ht="13.5" customHeight="1">
      <c r="C76" s="488"/>
      <c r="D76" s="488"/>
    </row>
    <row r="77" spans="3:4" s="486" customFormat="1" ht="13.5" customHeight="1">
      <c r="C77" s="488"/>
      <c r="D77" s="488"/>
    </row>
    <row r="78" spans="3:4" s="486" customFormat="1" ht="13.5" customHeight="1">
      <c r="C78" s="488"/>
      <c r="D78" s="488"/>
    </row>
    <row r="79" spans="3:4" s="486" customFormat="1" ht="13.5" customHeight="1">
      <c r="C79" s="488"/>
      <c r="D79" s="488"/>
    </row>
    <row r="80" spans="3:4" s="486" customFormat="1" ht="13.5" customHeight="1">
      <c r="C80" s="488"/>
      <c r="D80" s="488"/>
    </row>
    <row r="81" spans="3:4" s="486" customFormat="1" ht="13.5" customHeight="1">
      <c r="C81" s="488"/>
      <c r="D81" s="488"/>
    </row>
    <row r="82" spans="3:4" s="486" customFormat="1" ht="13.5" customHeight="1">
      <c r="C82" s="488"/>
      <c r="D82" s="488"/>
    </row>
    <row r="83" spans="3:4" s="486" customFormat="1" ht="13.5" customHeight="1">
      <c r="C83" s="488"/>
      <c r="D83" s="488"/>
    </row>
    <row r="84" spans="3:4" s="486" customFormat="1" ht="13.5" customHeight="1">
      <c r="C84" s="488"/>
      <c r="D84" s="488"/>
    </row>
    <row r="85" spans="3:4" s="486" customFormat="1" ht="13.5" customHeight="1">
      <c r="C85" s="488"/>
      <c r="D85" s="488"/>
    </row>
    <row r="86" spans="3:4" s="486" customFormat="1" ht="13.5" customHeight="1">
      <c r="C86" s="488"/>
      <c r="D86" s="488"/>
    </row>
    <row r="87" spans="3:4" s="486" customFormat="1" ht="13.5" customHeight="1">
      <c r="C87" s="488"/>
      <c r="D87" s="488"/>
    </row>
    <row r="88" spans="3:4" s="486" customFormat="1" ht="13.5" customHeight="1">
      <c r="C88" s="488"/>
      <c r="D88" s="488"/>
    </row>
    <row r="89" spans="3:4" s="486" customFormat="1" ht="13.5" customHeight="1">
      <c r="C89" s="488"/>
      <c r="D89" s="488"/>
    </row>
    <row r="90" spans="3:4" s="486" customFormat="1" ht="13.5" customHeight="1">
      <c r="C90" s="488"/>
      <c r="D90" s="488"/>
    </row>
    <row r="91" spans="3:4" s="486" customFormat="1" ht="13.5" customHeight="1">
      <c r="C91" s="488"/>
      <c r="D91" s="488"/>
    </row>
    <row r="92" spans="3:4" s="486" customFormat="1" ht="13.5" customHeight="1">
      <c r="C92" s="488"/>
      <c r="D92" s="488"/>
    </row>
    <row r="93" spans="3:4" s="486" customFormat="1" ht="13.5" customHeight="1">
      <c r="C93" s="488"/>
      <c r="D93" s="488"/>
    </row>
    <row r="94" spans="3:4" s="486" customFormat="1" ht="13.5" customHeight="1">
      <c r="C94" s="488"/>
      <c r="D94" s="488"/>
    </row>
    <row r="95" spans="3:4" s="486" customFormat="1" ht="13.5" customHeight="1">
      <c r="C95" s="488"/>
      <c r="D95" s="488"/>
    </row>
    <row r="96" spans="3:4" s="486" customFormat="1" ht="13.5" customHeight="1">
      <c r="C96" s="488"/>
      <c r="D96" s="488"/>
    </row>
    <row r="97" spans="3:4" s="486" customFormat="1" ht="13.5" customHeight="1">
      <c r="C97" s="488"/>
      <c r="D97" s="488"/>
    </row>
    <row r="98" spans="3:4" s="486" customFormat="1" ht="13.5" customHeight="1">
      <c r="C98" s="488"/>
      <c r="D98" s="488"/>
    </row>
    <row r="99" spans="3:4" s="486" customFormat="1" ht="13.5" customHeight="1">
      <c r="C99" s="488"/>
      <c r="D99" s="488"/>
    </row>
    <row r="100" spans="3:4" s="486" customFormat="1" ht="13.5" customHeight="1">
      <c r="C100" s="488"/>
      <c r="D100" s="488"/>
    </row>
    <row r="101" spans="3:4" s="486" customFormat="1" ht="13.5" customHeight="1">
      <c r="C101" s="488"/>
      <c r="D101" s="488"/>
    </row>
    <row r="102" spans="3:4" s="486" customFormat="1" ht="13.5" customHeight="1">
      <c r="C102" s="488"/>
      <c r="D102" s="488"/>
    </row>
    <row r="103" spans="3:4" s="486" customFormat="1" ht="13.5" customHeight="1">
      <c r="C103" s="488"/>
      <c r="D103" s="488"/>
    </row>
    <row r="104" spans="3:4" s="486" customFormat="1" ht="13.5" customHeight="1">
      <c r="C104" s="488"/>
      <c r="D104" s="488"/>
    </row>
    <row r="105" spans="3:4" s="486" customFormat="1" ht="13.5" customHeight="1">
      <c r="C105" s="488"/>
      <c r="D105" s="488"/>
    </row>
    <row r="106" spans="3:4" s="486" customFormat="1" ht="13.5" customHeight="1">
      <c r="C106" s="488"/>
      <c r="D106" s="488"/>
    </row>
    <row r="107" spans="3:4" s="486" customFormat="1" ht="13.5" customHeight="1">
      <c r="C107" s="488"/>
      <c r="D107" s="488"/>
    </row>
  </sheetData>
  <mergeCells count="6">
    <mergeCell ref="A21:A22"/>
    <mergeCell ref="E3:E4"/>
    <mergeCell ref="F3:F4"/>
    <mergeCell ref="G3:G4"/>
    <mergeCell ref="A5:A7"/>
    <mergeCell ref="A8:A20"/>
  </mergeCells>
  <phoneticPr fontId="9"/>
  <pageMargins left="0.78740157480314965" right="0.78740157480314965" top="0.98425196850393704" bottom="0.98425196850393704" header="0.51181102362204722" footer="0.51181102362204722"/>
  <pageSetup paperSize="9" firstPageNumber="0" orientation="portrait" cellComments="atEnd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D3B7C-BAFE-442A-9079-4200628336B7}">
  <dimension ref="A1:AMK26"/>
  <sheetViews>
    <sheetView zoomScaleNormal="100" zoomScaleSheetLayoutView="100" zoomScalePageLayoutView="130" workbookViewId="0"/>
  </sheetViews>
  <sheetFormatPr defaultRowHeight="13.5"/>
  <cols>
    <col min="1" max="1" width="9.375" style="63" customWidth="1"/>
    <col min="2" max="10" width="8.625" style="63" customWidth="1"/>
    <col min="11" max="12" width="12.375" style="63" customWidth="1"/>
    <col min="13" max="13" width="14.875" style="63" customWidth="1"/>
    <col min="14" max="1025" width="9" style="63" customWidth="1"/>
  </cols>
  <sheetData>
    <row r="1" spans="1:10" s="69" customFormat="1" ht="15" customHeight="1">
      <c r="A1" s="64" t="s">
        <v>489</v>
      </c>
      <c r="B1" s="63"/>
      <c r="C1" s="63"/>
      <c r="D1" s="63"/>
      <c r="E1" s="63"/>
      <c r="F1" s="63"/>
      <c r="G1" s="63"/>
      <c r="H1" s="63"/>
      <c r="I1" s="63"/>
      <c r="J1" s="63"/>
    </row>
    <row r="2" spans="1:10" s="189" customFormat="1" ht="9.9499999999999993" customHeight="1" thickBot="1">
      <c r="A2" s="64"/>
      <c r="B2" s="142"/>
      <c r="C2" s="142"/>
      <c r="D2" s="142"/>
      <c r="E2" s="142"/>
      <c r="F2" s="142"/>
      <c r="G2" s="142"/>
      <c r="H2" s="142"/>
      <c r="I2" s="142"/>
      <c r="J2" s="142"/>
    </row>
    <row r="3" spans="1:10" s="352" customFormat="1" ht="18" customHeight="1" thickTop="1" thickBot="1">
      <c r="A3" s="57" t="s">
        <v>488</v>
      </c>
      <c r="B3" s="936" t="s">
        <v>105</v>
      </c>
      <c r="C3" s="936" t="s">
        <v>487</v>
      </c>
      <c r="D3" s="936"/>
      <c r="E3" s="936" t="s">
        <v>486</v>
      </c>
      <c r="F3" s="936"/>
      <c r="G3" s="1006" t="s">
        <v>485</v>
      </c>
      <c r="H3" s="1006"/>
      <c r="I3" s="1006" t="s">
        <v>484</v>
      </c>
      <c r="J3" s="1006"/>
    </row>
    <row r="4" spans="1:10" s="352" customFormat="1" ht="18" customHeight="1" thickTop="1">
      <c r="A4" s="296" t="s">
        <v>40</v>
      </c>
      <c r="B4" s="936"/>
      <c r="C4" s="197" t="s">
        <v>483</v>
      </c>
      <c r="D4" s="197" t="s">
        <v>482</v>
      </c>
      <c r="E4" s="197" t="s">
        <v>483</v>
      </c>
      <c r="F4" s="197" t="s">
        <v>482</v>
      </c>
      <c r="G4" s="197" t="s">
        <v>483</v>
      </c>
      <c r="H4" s="197" t="s">
        <v>482</v>
      </c>
      <c r="I4" s="197" t="s">
        <v>483</v>
      </c>
      <c r="J4" s="197" t="s">
        <v>482</v>
      </c>
    </row>
    <row r="5" spans="1:10" s="352" customFormat="1" ht="18" customHeight="1">
      <c r="A5" s="194" t="s">
        <v>34</v>
      </c>
      <c r="B5" s="373">
        <v>358</v>
      </c>
      <c r="C5" s="373">
        <v>9</v>
      </c>
      <c r="D5" s="373">
        <v>336</v>
      </c>
      <c r="E5" s="373">
        <v>13</v>
      </c>
      <c r="F5" s="373">
        <v>0</v>
      </c>
      <c r="G5" s="373">
        <v>0</v>
      </c>
      <c r="H5" s="373">
        <v>0</v>
      </c>
      <c r="I5" s="373">
        <v>0</v>
      </c>
      <c r="J5" s="373">
        <v>0</v>
      </c>
    </row>
    <row r="6" spans="1:10" s="352" customFormat="1" ht="18" customHeight="1">
      <c r="A6" s="194">
        <v>6</v>
      </c>
      <c r="B6" s="370">
        <v>402</v>
      </c>
      <c r="C6" s="370">
        <v>5</v>
      </c>
      <c r="D6" s="370">
        <v>382</v>
      </c>
      <c r="E6" s="370">
        <v>15</v>
      </c>
      <c r="F6" s="370">
        <v>0</v>
      </c>
      <c r="G6" s="370">
        <v>0</v>
      </c>
      <c r="H6" s="370">
        <v>0</v>
      </c>
      <c r="I6" s="370">
        <v>0</v>
      </c>
      <c r="J6" s="370">
        <v>0</v>
      </c>
    </row>
    <row r="7" spans="1:10" s="352" customFormat="1" ht="18" customHeight="1">
      <c r="A7" s="192">
        <v>7</v>
      </c>
      <c r="B7" s="397">
        <v>406</v>
      </c>
      <c r="C7" s="397">
        <v>9</v>
      </c>
      <c r="D7" s="397">
        <v>385</v>
      </c>
      <c r="E7" s="397">
        <v>11</v>
      </c>
      <c r="F7" s="631">
        <v>0</v>
      </c>
      <c r="G7" s="631">
        <v>1</v>
      </c>
      <c r="H7" s="631">
        <v>0</v>
      </c>
      <c r="I7" s="631">
        <v>0</v>
      </c>
      <c r="J7" s="631">
        <v>0</v>
      </c>
    </row>
    <row r="8" spans="1:10" s="142" customFormat="1" ht="12.95" customHeight="1">
      <c r="A8" s="1005" t="s">
        <v>676</v>
      </c>
      <c r="B8" s="1005"/>
      <c r="C8" s="1005"/>
      <c r="D8" s="1005"/>
      <c r="E8" s="1005"/>
      <c r="F8" s="1005"/>
      <c r="G8" s="1005"/>
      <c r="H8" s="1005"/>
      <c r="I8" s="1005"/>
      <c r="J8" s="1005"/>
    </row>
    <row r="9" spans="1:10" s="142" customFormat="1" ht="12.95" customHeight="1">
      <c r="A9" s="45"/>
      <c r="B9" s="45"/>
      <c r="C9" s="45"/>
      <c r="D9" s="630"/>
      <c r="E9" s="630"/>
      <c r="F9" s="630"/>
      <c r="G9" s="630"/>
      <c r="H9" s="630"/>
      <c r="I9" s="629"/>
      <c r="J9" s="350"/>
    </row>
    <row r="10" spans="1:10" s="142" customFormat="1" ht="12.95" customHeight="1">
      <c r="B10" s="45"/>
    </row>
    <row r="11" spans="1:10" s="142" customFormat="1" ht="20.100000000000001" customHeight="1">
      <c r="F11" s="45"/>
    </row>
    <row r="26" spans="5:5">
      <c r="E26" s="63" t="s">
        <v>481</v>
      </c>
    </row>
  </sheetData>
  <mergeCells count="6">
    <mergeCell ref="A8:J8"/>
    <mergeCell ref="B3:B4"/>
    <mergeCell ref="C3:D3"/>
    <mergeCell ref="E3:F3"/>
    <mergeCell ref="G3:H3"/>
    <mergeCell ref="I3:J3"/>
  </mergeCells>
  <phoneticPr fontId="9"/>
  <pageMargins left="0.70866141732283472" right="0.70866141732283472" top="0.74803149606299213" bottom="0.74803149606299213" header="0.51181102362204722" footer="0.51181102362204722"/>
  <pageSetup paperSize="9" firstPageNumber="0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6DF25-8281-4610-8918-38D205D16143}">
  <dimension ref="A1:AMK15"/>
  <sheetViews>
    <sheetView zoomScaleNormal="100" zoomScaleSheetLayoutView="400" workbookViewId="0"/>
  </sheetViews>
  <sheetFormatPr defaultRowHeight="13.5"/>
  <cols>
    <col min="1" max="5" width="17.375" style="641" customWidth="1"/>
    <col min="6" max="6" width="15.5" style="641" customWidth="1"/>
    <col min="7" max="1025" width="9" style="641" customWidth="1"/>
  </cols>
  <sheetData>
    <row r="1" spans="1:5" ht="15" customHeight="1">
      <c r="A1" s="659" t="s">
        <v>508</v>
      </c>
      <c r="B1" s="642"/>
      <c r="C1" s="642"/>
      <c r="D1" s="642"/>
      <c r="E1" s="642"/>
    </row>
    <row r="2" spans="1:5" ht="9.9499999999999993" customHeight="1" thickBot="1">
      <c r="A2" s="658"/>
      <c r="B2" s="642"/>
      <c r="C2" s="642"/>
      <c r="D2" s="642"/>
      <c r="E2" s="642"/>
    </row>
    <row r="3" spans="1:5" s="646" customFormat="1" ht="16.5" customHeight="1" thickTop="1" thickBot="1">
      <c r="A3" s="657" t="s">
        <v>43</v>
      </c>
      <c r="B3" s="1007" t="s">
        <v>507</v>
      </c>
      <c r="C3" s="1008" t="s">
        <v>506</v>
      </c>
      <c r="D3" s="1008"/>
      <c r="E3" s="655" t="s">
        <v>505</v>
      </c>
    </row>
    <row r="4" spans="1:5" s="646" customFormat="1" ht="16.5" customHeight="1" thickTop="1">
      <c r="A4" s="656" t="s">
        <v>40</v>
      </c>
      <c r="B4" s="1007"/>
      <c r="C4" s="654" t="s">
        <v>504</v>
      </c>
      <c r="D4" s="654" t="s">
        <v>503</v>
      </c>
      <c r="E4" s="653" t="s">
        <v>502</v>
      </c>
    </row>
    <row r="5" spans="1:5" s="646" customFormat="1" ht="18" customHeight="1">
      <c r="A5" s="651" t="s">
        <v>34</v>
      </c>
      <c r="B5" s="650">
        <v>1942</v>
      </c>
      <c r="C5" s="652">
        <v>311</v>
      </c>
      <c r="D5" s="652">
        <v>304</v>
      </c>
      <c r="E5" s="652">
        <v>86</v>
      </c>
    </row>
    <row r="6" spans="1:5" s="646" customFormat="1" ht="18" customHeight="1">
      <c r="A6" s="651">
        <v>6</v>
      </c>
      <c r="B6" s="650">
        <v>2086</v>
      </c>
      <c r="C6" s="649">
        <v>401</v>
      </c>
      <c r="D6" s="649">
        <v>274</v>
      </c>
      <c r="E6" s="649">
        <v>83</v>
      </c>
    </row>
    <row r="7" spans="1:5" s="646" customFormat="1" ht="18" customHeight="1">
      <c r="A7" s="648">
        <v>7</v>
      </c>
      <c r="B7" s="647">
        <v>2680</v>
      </c>
      <c r="C7" s="647">
        <v>743</v>
      </c>
      <c r="D7" s="647">
        <v>443</v>
      </c>
      <c r="E7" s="647">
        <v>81</v>
      </c>
    </row>
    <row r="8" spans="1:5" s="643" customFormat="1" ht="13.5" customHeight="1">
      <c r="A8" s="645" t="s">
        <v>677</v>
      </c>
      <c r="D8" s="644"/>
    </row>
    <row r="9" spans="1:5">
      <c r="B9" s="1009"/>
      <c r="C9" s="1009"/>
      <c r="D9" s="1009"/>
      <c r="E9" s="1009"/>
    </row>
    <row r="10" spans="1:5">
      <c r="B10" s="1009"/>
      <c r="C10" s="1009"/>
      <c r="D10" s="1009"/>
      <c r="E10" s="1009"/>
    </row>
    <row r="11" spans="1:5" ht="13.5" customHeight="1">
      <c r="B11" s="1009"/>
      <c r="C11" s="1009"/>
      <c r="D11" s="1009"/>
      <c r="E11" s="1009"/>
    </row>
    <row r="12" spans="1:5">
      <c r="A12" s="642"/>
      <c r="B12" s="642"/>
      <c r="C12" s="642"/>
      <c r="D12" s="642"/>
      <c r="E12" s="642"/>
    </row>
    <row r="15" spans="1:5">
      <c r="A15" s="642"/>
      <c r="B15" s="642"/>
      <c r="C15" s="642"/>
      <c r="D15" s="642"/>
      <c r="E15" s="642"/>
    </row>
  </sheetData>
  <mergeCells count="5">
    <mergeCell ref="B3:B4"/>
    <mergeCell ref="C3:D3"/>
    <mergeCell ref="B9:E9"/>
    <mergeCell ref="B10:E10"/>
    <mergeCell ref="B11:E11"/>
  </mergeCells>
  <phoneticPr fontId="9"/>
  <pageMargins left="0.70866141732283472" right="0.70866141732283472" top="0.74803149606299213" bottom="0.74803149606299213" header="0.51181102362204722" footer="0.51181102362204722"/>
  <pageSetup paperSize="9" firstPageNumber="0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94BE2-032F-42FF-ACF5-6FD64304556C}">
  <dimension ref="A1:AMK12"/>
  <sheetViews>
    <sheetView zoomScaleNormal="100" zoomScaleSheetLayoutView="175" zoomScalePageLayoutView="115" workbookViewId="0"/>
  </sheetViews>
  <sheetFormatPr defaultRowHeight="13.5"/>
  <cols>
    <col min="1" max="4" width="21.625" style="63" customWidth="1"/>
    <col min="5" max="1025" width="9" style="63" customWidth="1"/>
  </cols>
  <sheetData>
    <row r="1" spans="1:4" ht="15" customHeight="1">
      <c r="A1" s="64" t="s">
        <v>501</v>
      </c>
      <c r="B1" s="142"/>
      <c r="C1" s="142"/>
      <c r="D1" s="142"/>
    </row>
    <row r="2" spans="1:4" ht="9.9499999999999993" customHeight="1" thickBot="1">
      <c r="A2" s="64"/>
      <c r="B2" s="142"/>
      <c r="C2" s="142"/>
      <c r="D2" s="142"/>
    </row>
    <row r="3" spans="1:4" s="97" customFormat="1" ht="17.100000000000001" customHeight="1" thickTop="1" thickBot="1">
      <c r="A3" s="640" t="s">
        <v>43</v>
      </c>
      <c r="B3" s="936" t="s">
        <v>500</v>
      </c>
      <c r="C3" s="936" t="s">
        <v>499</v>
      </c>
      <c r="D3" s="936" t="s">
        <v>498</v>
      </c>
    </row>
    <row r="4" spans="1:4" s="97" customFormat="1" ht="17.100000000000001" customHeight="1" thickTop="1">
      <c r="A4" s="639" t="s">
        <v>40</v>
      </c>
      <c r="B4" s="936"/>
      <c r="C4" s="936"/>
      <c r="D4" s="936"/>
    </row>
    <row r="5" spans="1:4" s="97" customFormat="1" ht="18" customHeight="1">
      <c r="A5" s="194" t="s">
        <v>34</v>
      </c>
      <c r="B5" s="383">
        <v>121</v>
      </c>
      <c r="C5" s="383">
        <v>14</v>
      </c>
      <c r="D5" s="383">
        <v>76</v>
      </c>
    </row>
    <row r="6" spans="1:4" s="97" customFormat="1" ht="18" customHeight="1">
      <c r="A6" s="194">
        <v>6</v>
      </c>
      <c r="B6" s="911">
        <v>141</v>
      </c>
      <c r="C6" s="638">
        <v>17</v>
      </c>
      <c r="D6" s="638">
        <v>65</v>
      </c>
    </row>
    <row r="7" spans="1:4" s="97" customFormat="1" ht="18" customHeight="1">
      <c r="A7" s="192">
        <v>7</v>
      </c>
      <c r="B7" s="637">
        <v>150</v>
      </c>
      <c r="C7" s="637">
        <v>14</v>
      </c>
      <c r="D7" s="637">
        <v>59</v>
      </c>
    </row>
    <row r="8" spans="1:4" ht="12" customHeight="1">
      <c r="A8" s="45" t="s">
        <v>668</v>
      </c>
      <c r="B8" s="45"/>
      <c r="C8" s="45"/>
      <c r="D8" s="65" t="s">
        <v>670</v>
      </c>
    </row>
    <row r="9" spans="1:4">
      <c r="A9" s="45"/>
      <c r="B9" s="1010" t="s">
        <v>669</v>
      </c>
      <c r="C9" s="1011"/>
      <c r="D9" s="1011"/>
    </row>
    <row r="11" spans="1:4">
      <c r="A11" s="636"/>
      <c r="B11" s="64"/>
    </row>
    <row r="12" spans="1:4">
      <c r="A12" s="636"/>
      <c r="B12" s="64"/>
    </row>
  </sheetData>
  <mergeCells count="4">
    <mergeCell ref="B3:B4"/>
    <mergeCell ref="C3:C4"/>
    <mergeCell ref="D3:D4"/>
    <mergeCell ref="B9:D9"/>
  </mergeCells>
  <phoneticPr fontId="9"/>
  <pageMargins left="0.78740157480314965" right="0.78740157480314965" top="0.98425196850393704" bottom="0.98425196850393704" header="0.51181102362204722" footer="0.51181102362204722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57C4C-203F-4E03-97B0-2B98FC5E02DC}">
  <dimension ref="A1:AMK22"/>
  <sheetViews>
    <sheetView zoomScaleNormal="100" zoomScaleSheetLayoutView="400" workbookViewId="0"/>
  </sheetViews>
  <sheetFormatPr defaultRowHeight="13.5"/>
  <cols>
    <col min="1" max="1" width="22" style="142" customWidth="1"/>
    <col min="2" max="4" width="21.625" style="142" customWidth="1"/>
    <col min="5" max="1025" width="9" style="142" customWidth="1"/>
  </cols>
  <sheetData>
    <row r="1" spans="1:4" s="63" customFormat="1" ht="15" customHeight="1">
      <c r="A1" s="64" t="s">
        <v>512</v>
      </c>
    </row>
    <row r="2" spans="1:4" ht="12.95" customHeight="1" thickBot="1">
      <c r="A2" s="300"/>
      <c r="B2" s="299"/>
      <c r="C2" s="299"/>
      <c r="D2" s="65" t="s">
        <v>194</v>
      </c>
    </row>
    <row r="3" spans="1:4" s="352" customFormat="1" ht="15.95" customHeight="1" thickTop="1" thickBot="1">
      <c r="A3" s="200" t="s">
        <v>43</v>
      </c>
      <c r="B3" s="936" t="s">
        <v>511</v>
      </c>
      <c r="C3" s="936" t="s">
        <v>510</v>
      </c>
      <c r="D3" s="936" t="s">
        <v>509</v>
      </c>
    </row>
    <row r="4" spans="1:4" s="352" customFormat="1" ht="15.95" customHeight="1" thickTop="1">
      <c r="A4" s="198" t="s">
        <v>185</v>
      </c>
      <c r="B4" s="936"/>
      <c r="C4" s="936"/>
      <c r="D4" s="936"/>
    </row>
    <row r="5" spans="1:4" s="143" customFormat="1" ht="18" customHeight="1">
      <c r="A5" s="194" t="s">
        <v>114</v>
      </c>
      <c r="B5" s="384">
        <v>58</v>
      </c>
      <c r="C5" s="383">
        <v>10</v>
      </c>
      <c r="D5" s="383">
        <v>48</v>
      </c>
    </row>
    <row r="6" spans="1:4" s="143" customFormat="1" ht="18" customHeight="1">
      <c r="A6" s="194">
        <v>7</v>
      </c>
      <c r="B6" s="384">
        <v>57</v>
      </c>
      <c r="C6" s="383">
        <v>9</v>
      </c>
      <c r="D6" s="383">
        <v>48</v>
      </c>
    </row>
    <row r="7" spans="1:4" s="143" customFormat="1" ht="18" customHeight="1">
      <c r="A7" s="192">
        <v>8</v>
      </c>
      <c r="B7" s="418">
        <v>60</v>
      </c>
      <c r="C7" s="388">
        <v>12</v>
      </c>
      <c r="D7" s="388">
        <v>48</v>
      </c>
    </row>
    <row r="8" spans="1:4" s="45" customFormat="1" ht="12" customHeight="1">
      <c r="A8" s="45" t="s">
        <v>630</v>
      </c>
    </row>
    <row r="9" spans="1:4" s="45" customFormat="1" ht="13.5" customHeight="1"/>
    <row r="10" spans="1:4" s="45" customFormat="1" ht="13.5" customHeight="1"/>
    <row r="11" spans="1:4" s="45" customFormat="1" ht="13.5" customHeight="1"/>
    <row r="12" spans="1:4" s="45" customFormat="1" ht="13.5" customHeight="1"/>
    <row r="13" spans="1:4" s="45" customFormat="1" ht="13.5" customHeight="1"/>
    <row r="14" spans="1:4" s="189" customFormat="1" ht="13.5" customHeight="1"/>
    <row r="15" spans="1:4" s="189" customFormat="1" ht="13.5" customHeight="1"/>
    <row r="16" spans="1:4" s="189" customFormat="1" ht="13.5" customHeight="1"/>
    <row r="17" s="189" customFormat="1" ht="13.5" customHeight="1"/>
    <row r="18" s="189" customFormat="1" ht="13.5" customHeight="1"/>
    <row r="19" s="189" customFormat="1" ht="13.5" customHeight="1"/>
    <row r="20" s="189" customFormat="1" ht="13.5" customHeight="1"/>
    <row r="21" s="189" customFormat="1" ht="13.5" customHeight="1"/>
    <row r="22" ht="20.100000000000001" customHeight="1"/>
  </sheetData>
  <mergeCells count="3">
    <mergeCell ref="B3:B4"/>
    <mergeCell ref="C3:C4"/>
    <mergeCell ref="D3:D4"/>
  </mergeCells>
  <phoneticPr fontId="9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79F06-8536-4714-A536-ED1A0AF4E278}">
  <dimension ref="A1:AMK17"/>
  <sheetViews>
    <sheetView zoomScaleNormal="100" zoomScaleSheetLayoutView="400" workbookViewId="0"/>
  </sheetViews>
  <sheetFormatPr defaultRowHeight="13.5"/>
  <cols>
    <col min="1" max="1" width="10.25" style="63" customWidth="1"/>
    <col min="2" max="6" width="15.375" style="63" customWidth="1"/>
    <col min="7" max="1025" width="9" style="63" customWidth="1"/>
  </cols>
  <sheetData>
    <row r="1" spans="1:6" ht="15" customHeight="1">
      <c r="A1" s="64" t="s">
        <v>497</v>
      </c>
    </row>
    <row r="2" spans="1:6" ht="9.9499999999999993" customHeight="1" thickBot="1">
      <c r="A2" s="300"/>
      <c r="B2" s="299"/>
      <c r="C2" s="299"/>
      <c r="D2" s="299"/>
      <c r="E2" s="299"/>
      <c r="F2" s="299"/>
    </row>
    <row r="3" spans="1:6" s="97" customFormat="1" ht="15.95" customHeight="1" thickTop="1" thickBot="1">
      <c r="A3" s="200" t="s">
        <v>43</v>
      </c>
      <c r="B3" s="936" t="s">
        <v>496</v>
      </c>
      <c r="C3" s="936" t="s">
        <v>495</v>
      </c>
      <c r="D3" s="268" t="s">
        <v>494</v>
      </c>
      <c r="E3" s="936" t="s">
        <v>493</v>
      </c>
      <c r="F3" s="936" t="s">
        <v>492</v>
      </c>
    </row>
    <row r="4" spans="1:6" s="97" customFormat="1" ht="15.95" customHeight="1" thickTop="1">
      <c r="A4" s="353" t="s">
        <v>40</v>
      </c>
      <c r="B4" s="936"/>
      <c r="C4" s="936"/>
      <c r="D4" s="269" t="s">
        <v>491</v>
      </c>
      <c r="E4" s="936"/>
      <c r="F4" s="936"/>
    </row>
    <row r="5" spans="1:6" s="97" customFormat="1" ht="18" customHeight="1">
      <c r="A5" s="194" t="s">
        <v>34</v>
      </c>
      <c r="B5" s="383">
        <v>873000</v>
      </c>
      <c r="C5" s="383">
        <v>8</v>
      </c>
      <c r="D5" s="383">
        <v>973550</v>
      </c>
      <c r="E5" s="383">
        <v>962050</v>
      </c>
      <c r="F5" s="635">
        <v>98.8</v>
      </c>
    </row>
    <row r="6" spans="1:6" s="97" customFormat="1" ht="18" customHeight="1">
      <c r="A6" s="194">
        <v>6</v>
      </c>
      <c r="B6" s="380">
        <v>977000</v>
      </c>
      <c r="C6" s="380">
        <v>7</v>
      </c>
      <c r="D6" s="380">
        <v>1002700</v>
      </c>
      <c r="E6" s="380">
        <v>943450</v>
      </c>
      <c r="F6" s="634">
        <v>94.09</v>
      </c>
    </row>
    <row r="7" spans="1:6" s="97" customFormat="1" ht="18" customHeight="1">
      <c r="A7" s="192">
        <v>7</v>
      </c>
      <c r="B7" s="388">
        <v>851000</v>
      </c>
      <c r="C7" s="388">
        <v>5</v>
      </c>
      <c r="D7" s="388">
        <v>1005990</v>
      </c>
      <c r="E7" s="388">
        <v>786390</v>
      </c>
      <c r="F7" s="633">
        <v>78.2</v>
      </c>
    </row>
    <row r="8" spans="1:6" ht="12" customHeight="1">
      <c r="A8" s="45" t="s">
        <v>490</v>
      </c>
      <c r="B8" s="45"/>
      <c r="C8" s="45"/>
      <c r="D8" s="45"/>
      <c r="E8" s="45"/>
      <c r="F8" s="350"/>
    </row>
    <row r="10" spans="1:6">
      <c r="F10" s="632"/>
    </row>
    <row r="17" spans="4:4">
      <c r="D17" s="632"/>
    </row>
  </sheetData>
  <mergeCells count="4">
    <mergeCell ref="B3:B4"/>
    <mergeCell ref="C3:C4"/>
    <mergeCell ref="E3:E4"/>
    <mergeCell ref="F3:F4"/>
  </mergeCells>
  <phoneticPr fontId="9"/>
  <pageMargins left="0.78740157480314965" right="0.78740157480314965" top="0.98425196850393704" bottom="0.98425196850393704" header="0.51181102362204722" footer="0.51181102362204722"/>
  <pageSetup paperSize="9" firstPageNumber="0" orientation="portrait" cellComments="atEnd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14EF8-BBBE-4B77-A9F1-99B835AFDAA9}">
  <dimension ref="A1:AMK15"/>
  <sheetViews>
    <sheetView zoomScaleNormal="100" zoomScaleSheetLayoutView="100" workbookViewId="0"/>
  </sheetViews>
  <sheetFormatPr defaultRowHeight="13.5"/>
  <cols>
    <col min="1" max="4" width="21.75" style="63" customWidth="1"/>
    <col min="5" max="1025" width="9" style="63" customWidth="1"/>
  </cols>
  <sheetData>
    <row r="1" spans="1:4" ht="15" customHeight="1">
      <c r="A1" s="64" t="s">
        <v>543</v>
      </c>
      <c r="B1" s="289"/>
    </row>
    <row r="2" spans="1:4" ht="9.9499999999999993" customHeight="1" thickBot="1">
      <c r="A2" s="64"/>
      <c r="B2" s="64"/>
      <c r="C2" s="142"/>
      <c r="D2" s="142"/>
    </row>
    <row r="3" spans="1:4" s="97" customFormat="1" ht="14.1" customHeight="1" thickTop="1" thickBot="1">
      <c r="A3" s="400" t="s">
        <v>43</v>
      </c>
      <c r="B3" s="936" t="s">
        <v>333</v>
      </c>
      <c r="C3" s="936" t="s">
        <v>542</v>
      </c>
      <c r="D3" s="936" t="s">
        <v>541</v>
      </c>
    </row>
    <row r="4" spans="1:4" s="97" customFormat="1" ht="14.1" customHeight="1" thickTop="1">
      <c r="A4" s="296" t="s">
        <v>40</v>
      </c>
      <c r="B4" s="936"/>
      <c r="C4" s="936"/>
      <c r="D4" s="936"/>
    </row>
    <row r="5" spans="1:4" s="97" customFormat="1" ht="18" customHeight="1">
      <c r="A5" s="194" t="s">
        <v>34</v>
      </c>
      <c r="B5" s="383">
        <v>158</v>
      </c>
      <c r="C5" s="383">
        <v>150</v>
      </c>
      <c r="D5" s="383">
        <v>8</v>
      </c>
    </row>
    <row r="6" spans="1:4" s="97" customFormat="1" ht="18" customHeight="1">
      <c r="A6" s="194">
        <v>6</v>
      </c>
      <c r="B6" s="383">
        <v>152</v>
      </c>
      <c r="C6" s="383">
        <v>145</v>
      </c>
      <c r="D6" s="383">
        <v>7</v>
      </c>
    </row>
    <row r="7" spans="1:4" s="97" customFormat="1" ht="18" customHeight="1">
      <c r="A7" s="192">
        <v>7</v>
      </c>
      <c r="B7" s="388">
        <v>148</v>
      </c>
      <c r="C7" s="388">
        <v>137</v>
      </c>
      <c r="D7" s="388">
        <v>11</v>
      </c>
    </row>
    <row r="8" spans="1:4" ht="12" customHeight="1">
      <c r="A8" s="45" t="s">
        <v>490</v>
      </c>
      <c r="B8" s="189"/>
      <c r="C8" s="189"/>
      <c r="D8" s="65" t="s">
        <v>540</v>
      </c>
    </row>
    <row r="13" spans="1:4">
      <c r="B13" s="266"/>
      <c r="C13" s="266"/>
      <c r="D13" s="266"/>
    </row>
    <row r="14" spans="1:4">
      <c r="B14" s="266"/>
      <c r="C14" s="266"/>
      <c r="D14" s="266"/>
    </row>
    <row r="15" spans="1:4">
      <c r="B15" s="266"/>
      <c r="C15" s="266"/>
      <c r="D15" s="266"/>
    </row>
  </sheetData>
  <mergeCells count="3">
    <mergeCell ref="B3:B4"/>
    <mergeCell ref="C3:C4"/>
    <mergeCell ref="D3:D4"/>
  </mergeCells>
  <phoneticPr fontId="9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B58EA-B185-4FCE-A4B5-4CA5263161EE}">
  <dimension ref="A1:AMK18"/>
  <sheetViews>
    <sheetView zoomScaleNormal="100" zoomScaleSheetLayoutView="100" workbookViewId="0"/>
  </sheetViews>
  <sheetFormatPr defaultRowHeight="13.5"/>
  <cols>
    <col min="1" max="1" width="9.375" style="63" customWidth="1"/>
    <col min="2" max="2" width="8.375" style="63" customWidth="1"/>
    <col min="3" max="3" width="11.25" style="63" customWidth="1"/>
    <col min="4" max="7" width="9.375" style="63" customWidth="1"/>
    <col min="8" max="8" width="11.25" style="63" customWidth="1"/>
    <col min="9" max="9" width="9.375" style="63" customWidth="1"/>
    <col min="10" max="1025" width="9" style="63" customWidth="1"/>
  </cols>
  <sheetData>
    <row r="1" spans="1:12" ht="15" customHeight="1">
      <c r="A1" s="831" t="s">
        <v>620</v>
      </c>
      <c r="B1" s="830"/>
      <c r="C1" s="830"/>
      <c r="D1" s="830"/>
      <c r="E1" s="830"/>
      <c r="F1" s="830"/>
      <c r="G1" s="830"/>
      <c r="H1" s="830"/>
    </row>
    <row r="2" spans="1:12" ht="12.95" customHeight="1" thickBot="1">
      <c r="A2" s="829"/>
      <c r="B2" s="828"/>
      <c r="C2" s="828"/>
      <c r="D2" s="828"/>
      <c r="E2" s="828"/>
      <c r="F2" s="828"/>
      <c r="G2" s="828"/>
      <c r="H2" s="828"/>
      <c r="I2" s="827" t="s">
        <v>194</v>
      </c>
    </row>
    <row r="3" spans="1:12" s="97" customFormat="1" ht="15" customHeight="1" thickTop="1" thickBot="1">
      <c r="A3" s="826" t="s">
        <v>43</v>
      </c>
      <c r="B3" s="1012" t="s">
        <v>619</v>
      </c>
      <c r="C3" s="1012" t="s">
        <v>618</v>
      </c>
      <c r="D3" s="1012"/>
      <c r="E3" s="1012"/>
      <c r="F3" s="1012"/>
      <c r="G3" s="1012"/>
      <c r="H3" s="1012"/>
      <c r="I3" s="1012" t="s">
        <v>617</v>
      </c>
    </row>
    <row r="4" spans="1:12" s="97" customFormat="1" ht="15" customHeight="1" thickTop="1">
      <c r="A4" s="825" t="s">
        <v>118</v>
      </c>
      <c r="B4" s="1012"/>
      <c r="C4" s="823" t="s">
        <v>105</v>
      </c>
      <c r="D4" s="824" t="s">
        <v>580</v>
      </c>
      <c r="E4" s="823" t="s">
        <v>305</v>
      </c>
      <c r="F4" s="824" t="s">
        <v>304</v>
      </c>
      <c r="G4" s="823" t="s">
        <v>303</v>
      </c>
      <c r="H4" s="822" t="s">
        <v>587</v>
      </c>
      <c r="I4" s="1012"/>
    </row>
    <row r="5" spans="1:12" s="97" customFormat="1" ht="18" customHeight="1">
      <c r="A5" s="819" t="s">
        <v>114</v>
      </c>
      <c r="B5" s="821" t="s">
        <v>609</v>
      </c>
      <c r="C5" s="821" t="s">
        <v>616</v>
      </c>
      <c r="D5" s="821" t="s">
        <v>615</v>
      </c>
      <c r="E5" s="821" t="s">
        <v>614</v>
      </c>
      <c r="F5" s="821" t="s">
        <v>613</v>
      </c>
      <c r="G5" s="821" t="s">
        <v>612</v>
      </c>
      <c r="H5" s="821" t="s">
        <v>611</v>
      </c>
      <c r="I5" s="820" t="s">
        <v>610</v>
      </c>
    </row>
    <row r="6" spans="1:12" s="97" customFormat="1" ht="18" customHeight="1">
      <c r="A6" s="819">
        <v>7</v>
      </c>
      <c r="B6" s="818" t="s">
        <v>609</v>
      </c>
      <c r="C6" s="818" t="s">
        <v>608</v>
      </c>
      <c r="D6" s="818" t="s">
        <v>607</v>
      </c>
      <c r="E6" s="818" t="s">
        <v>606</v>
      </c>
      <c r="F6" s="818" t="s">
        <v>605</v>
      </c>
      <c r="G6" s="818" t="s">
        <v>604</v>
      </c>
      <c r="H6" s="818" t="s">
        <v>603</v>
      </c>
      <c r="I6" s="817" t="s">
        <v>602</v>
      </c>
    </row>
    <row r="7" spans="1:12" s="97" customFormat="1" ht="18" customHeight="1">
      <c r="A7" s="816">
        <v>8</v>
      </c>
      <c r="B7" s="815" t="s">
        <v>633</v>
      </c>
      <c r="C7" s="815" t="s">
        <v>601</v>
      </c>
      <c r="D7" s="815" t="s">
        <v>600</v>
      </c>
      <c r="E7" s="815" t="s">
        <v>599</v>
      </c>
      <c r="F7" s="815" t="s">
        <v>598</v>
      </c>
      <c r="G7" s="815" t="s">
        <v>597</v>
      </c>
      <c r="H7" s="815" t="s">
        <v>596</v>
      </c>
      <c r="I7" s="814" t="s">
        <v>595</v>
      </c>
    </row>
    <row r="8" spans="1:12" s="142" customFormat="1" ht="13.5" customHeight="1">
      <c r="A8" s="773" t="s">
        <v>594</v>
      </c>
      <c r="B8" s="773"/>
      <c r="E8" s="813"/>
      <c r="F8" s="813"/>
      <c r="G8" s="813"/>
      <c r="H8" s="813"/>
      <c r="L8" s="97"/>
    </row>
    <row r="9" spans="1:12" ht="13.5" customHeight="1">
      <c r="A9" s="67" t="s">
        <v>78</v>
      </c>
      <c r="B9" s="67"/>
      <c r="C9" s="812" t="s">
        <v>593</v>
      </c>
      <c r="I9" s="142"/>
    </row>
    <row r="10" spans="1:12" ht="13.5" customHeight="1">
      <c r="A10" s="67" t="s">
        <v>78</v>
      </c>
      <c r="B10" s="67"/>
      <c r="C10" s="723" t="s">
        <v>592</v>
      </c>
    </row>
    <row r="11" spans="1:12" ht="13.5" customHeight="1">
      <c r="A11" s="67"/>
      <c r="B11" s="67"/>
      <c r="C11" s="723" t="s">
        <v>591</v>
      </c>
    </row>
    <row r="12" spans="1:12" ht="13.5" customHeight="1">
      <c r="C12" s="45" t="s">
        <v>590</v>
      </c>
    </row>
    <row r="13" spans="1:12" ht="13.5" customHeight="1"/>
    <row r="14" spans="1:12" ht="12" customHeight="1"/>
    <row r="18" spans="6:6">
      <c r="F18" s="63" t="s">
        <v>481</v>
      </c>
    </row>
  </sheetData>
  <mergeCells count="3">
    <mergeCell ref="B3:B4"/>
    <mergeCell ref="C3:H3"/>
    <mergeCell ref="I3:I4"/>
  </mergeCells>
  <phoneticPr fontId="9"/>
  <pageMargins left="0.78740157480314965" right="0.78740157480314965" top="0.98425196850393704" bottom="0.98425196850393704" header="0.51181102362204722" footer="0.51181102362204722"/>
  <pageSetup paperSize="9" firstPageNumber="0" fitToHeight="0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AB1DF-7226-4227-88E0-2F6BB8E0BAB2}">
  <dimension ref="A1:AMK12"/>
  <sheetViews>
    <sheetView zoomScaleNormal="100" zoomScaleSheetLayoutView="100" workbookViewId="0"/>
  </sheetViews>
  <sheetFormatPr defaultRowHeight="13.5"/>
  <cols>
    <col min="1" max="1" width="10" style="63" customWidth="1"/>
    <col min="2" max="9" width="9.625" style="63" customWidth="1"/>
    <col min="10" max="1025" width="9" style="63" customWidth="1"/>
  </cols>
  <sheetData>
    <row r="1" spans="1:9" ht="15" customHeight="1">
      <c r="A1" s="851" t="s">
        <v>623</v>
      </c>
      <c r="B1" s="850"/>
      <c r="C1" s="850"/>
      <c r="D1" s="850"/>
      <c r="E1" s="850"/>
      <c r="F1" s="850"/>
      <c r="G1" s="850"/>
    </row>
    <row r="2" spans="1:9" ht="12.95" customHeight="1" thickBot="1">
      <c r="A2" s="849"/>
      <c r="B2" s="848"/>
      <c r="C2" s="848"/>
      <c r="D2" s="848"/>
      <c r="E2" s="848"/>
      <c r="F2" s="848"/>
      <c r="G2" s="848"/>
      <c r="H2" s="412"/>
      <c r="I2" s="847" t="s">
        <v>194</v>
      </c>
    </row>
    <row r="3" spans="1:9" s="97" customFormat="1" ht="15" customHeight="1" thickTop="1" thickBot="1">
      <c r="A3" s="846" t="s">
        <v>43</v>
      </c>
      <c r="B3" s="1013" t="s">
        <v>619</v>
      </c>
      <c r="C3" s="1013" t="s">
        <v>618</v>
      </c>
      <c r="D3" s="1013"/>
      <c r="E3" s="1013"/>
      <c r="F3" s="1013"/>
      <c r="G3" s="1013"/>
      <c r="H3" s="1013"/>
      <c r="I3" s="1014" t="s">
        <v>617</v>
      </c>
    </row>
    <row r="4" spans="1:9" s="97" customFormat="1" ht="15" customHeight="1" thickTop="1">
      <c r="A4" s="845" t="s">
        <v>118</v>
      </c>
      <c r="B4" s="1013"/>
      <c r="C4" s="844" t="s">
        <v>105</v>
      </c>
      <c r="D4" s="843" t="s">
        <v>580</v>
      </c>
      <c r="E4" s="844" t="s">
        <v>305</v>
      </c>
      <c r="F4" s="843" t="s">
        <v>304</v>
      </c>
      <c r="G4" s="844" t="s">
        <v>303</v>
      </c>
      <c r="H4" s="843" t="s">
        <v>587</v>
      </c>
      <c r="I4" s="1014"/>
    </row>
    <row r="5" spans="1:9" s="97" customFormat="1" ht="18" customHeight="1">
      <c r="A5" s="840" t="s">
        <v>114</v>
      </c>
      <c r="B5" s="841">
        <v>113</v>
      </c>
      <c r="C5" s="841">
        <v>8843</v>
      </c>
      <c r="D5" s="842">
        <v>607</v>
      </c>
      <c r="E5" s="841">
        <v>1458</v>
      </c>
      <c r="F5" s="842">
        <v>1617</v>
      </c>
      <c r="G5" s="841">
        <v>1705</v>
      </c>
      <c r="H5" s="842">
        <v>3456</v>
      </c>
      <c r="I5" s="841">
        <v>1549</v>
      </c>
    </row>
    <row r="6" spans="1:9" s="97" customFormat="1" ht="18" customHeight="1">
      <c r="A6" s="840">
        <v>7</v>
      </c>
      <c r="B6" s="838">
        <v>113</v>
      </c>
      <c r="C6" s="838">
        <v>8795</v>
      </c>
      <c r="D6" s="839">
        <v>668</v>
      </c>
      <c r="E6" s="838">
        <v>1428</v>
      </c>
      <c r="F6" s="838">
        <v>1616</v>
      </c>
      <c r="G6" s="838">
        <v>1699</v>
      </c>
      <c r="H6" s="839">
        <v>3384</v>
      </c>
      <c r="I6" s="838">
        <v>1557</v>
      </c>
    </row>
    <row r="7" spans="1:9" s="97" customFormat="1" ht="18" customHeight="1">
      <c r="A7" s="837">
        <v>8</v>
      </c>
      <c r="B7" s="835">
        <v>114</v>
      </c>
      <c r="C7" s="835">
        <v>9047</v>
      </c>
      <c r="D7" s="836">
        <v>776</v>
      </c>
      <c r="E7" s="835">
        <v>1509</v>
      </c>
      <c r="F7" s="835">
        <v>1627</v>
      </c>
      <c r="G7" s="835">
        <v>1728</v>
      </c>
      <c r="H7" s="836">
        <v>3407</v>
      </c>
      <c r="I7" s="835">
        <v>1582</v>
      </c>
    </row>
    <row r="8" spans="1:9" ht="12.95" customHeight="1">
      <c r="A8" s="773" t="s">
        <v>622</v>
      </c>
      <c r="B8" s="834"/>
      <c r="C8" s="834"/>
      <c r="D8" s="834"/>
      <c r="E8" s="834"/>
      <c r="F8" s="834"/>
      <c r="G8" s="833"/>
      <c r="I8" s="832" t="s">
        <v>621</v>
      </c>
    </row>
    <row r="12" spans="1:9">
      <c r="C12" s="266"/>
    </row>
  </sheetData>
  <mergeCells count="3">
    <mergeCell ref="B3:B4"/>
    <mergeCell ref="C3:H3"/>
    <mergeCell ref="I3:I4"/>
  </mergeCells>
  <phoneticPr fontId="9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42B32-D019-4D97-80C8-B842849FA1C1}">
  <dimension ref="A1:AMK10"/>
  <sheetViews>
    <sheetView zoomScaleNormal="100" zoomScaleSheetLayoutView="100" workbookViewId="0"/>
  </sheetViews>
  <sheetFormatPr defaultColWidth="8.875" defaultRowHeight="13.5"/>
  <cols>
    <col min="1" max="1" width="11" style="63" customWidth="1"/>
    <col min="2" max="8" width="10.875" style="63" customWidth="1"/>
    <col min="9" max="1025" width="9" style="63" customWidth="1"/>
  </cols>
  <sheetData>
    <row r="1" spans="1:8" ht="15" customHeight="1">
      <c r="A1" s="811" t="s">
        <v>589</v>
      </c>
      <c r="B1" s="810"/>
      <c r="C1" s="810"/>
      <c r="D1" s="810"/>
      <c r="E1" s="810"/>
      <c r="F1" s="810"/>
      <c r="G1" s="810"/>
    </row>
    <row r="2" spans="1:8" ht="12.95" customHeight="1" thickBot="1">
      <c r="A2" s="811"/>
      <c r="B2" s="810"/>
      <c r="C2" s="810"/>
      <c r="D2" s="810"/>
      <c r="E2" s="810"/>
      <c r="F2" s="810"/>
      <c r="G2" s="810"/>
      <c r="H2" s="798" t="s">
        <v>583</v>
      </c>
    </row>
    <row r="3" spans="1:8" s="352" customFormat="1" ht="15" customHeight="1" thickTop="1" thickBot="1">
      <c r="A3" s="809" t="s">
        <v>43</v>
      </c>
      <c r="B3" s="1015" t="s">
        <v>588</v>
      </c>
      <c r="C3" s="1015" t="s">
        <v>581</v>
      </c>
      <c r="D3" s="1015"/>
      <c r="E3" s="1015"/>
      <c r="F3" s="1015"/>
      <c r="G3" s="1015"/>
      <c r="H3" s="1015"/>
    </row>
    <row r="4" spans="1:8" s="352" customFormat="1" ht="15" customHeight="1" thickTop="1">
      <c r="A4" s="808" t="s">
        <v>118</v>
      </c>
      <c r="B4" s="1015"/>
      <c r="C4" s="807" t="s">
        <v>105</v>
      </c>
      <c r="D4" s="807" t="s">
        <v>580</v>
      </c>
      <c r="E4" s="807" t="s">
        <v>305</v>
      </c>
      <c r="F4" s="807" t="s">
        <v>304</v>
      </c>
      <c r="G4" s="806" t="s">
        <v>303</v>
      </c>
      <c r="H4" s="805" t="s">
        <v>587</v>
      </c>
    </row>
    <row r="5" spans="1:8" s="97" customFormat="1" ht="18" customHeight="1">
      <c r="A5" s="803" t="s">
        <v>114</v>
      </c>
      <c r="B5" s="804">
        <v>33</v>
      </c>
      <c r="C5" s="781">
        <v>984</v>
      </c>
      <c r="D5" s="804">
        <v>219</v>
      </c>
      <c r="E5" s="804">
        <v>321</v>
      </c>
      <c r="F5" s="804">
        <v>288</v>
      </c>
      <c r="G5" s="804">
        <v>59</v>
      </c>
      <c r="H5" s="804">
        <v>97</v>
      </c>
    </row>
    <row r="6" spans="1:8" s="97" customFormat="1" ht="18" customHeight="1">
      <c r="A6" s="803">
        <v>7</v>
      </c>
      <c r="B6" s="802">
        <v>33</v>
      </c>
      <c r="C6" s="778">
        <v>1006</v>
      </c>
      <c r="D6" s="802">
        <v>245</v>
      </c>
      <c r="E6" s="802">
        <v>332</v>
      </c>
      <c r="F6" s="802">
        <v>289</v>
      </c>
      <c r="G6" s="802">
        <v>47</v>
      </c>
      <c r="H6" s="802">
        <v>93</v>
      </c>
    </row>
    <row r="7" spans="1:8" s="97" customFormat="1" ht="18" customHeight="1">
      <c r="A7" s="801">
        <v>8</v>
      </c>
      <c r="B7" s="800">
        <v>33</v>
      </c>
      <c r="C7" s="775">
        <v>991</v>
      </c>
      <c r="D7" s="800">
        <v>228</v>
      </c>
      <c r="E7" s="800">
        <v>340</v>
      </c>
      <c r="F7" s="800">
        <v>271</v>
      </c>
      <c r="G7" s="800">
        <v>57</v>
      </c>
      <c r="H7" s="800">
        <v>95</v>
      </c>
    </row>
    <row r="8" spans="1:8" ht="12.95" customHeight="1">
      <c r="A8" s="773" t="s">
        <v>579</v>
      </c>
      <c r="B8" s="799"/>
      <c r="C8" s="798"/>
      <c r="H8" s="65" t="s">
        <v>578</v>
      </c>
    </row>
    <row r="10" spans="1:8">
      <c r="C10" s="266"/>
    </row>
  </sheetData>
  <mergeCells count="2">
    <mergeCell ref="B3:B4"/>
    <mergeCell ref="C3:H3"/>
  </mergeCells>
  <phoneticPr fontId="9"/>
  <pageMargins left="0.78740157480314965" right="0.59055118110236227" top="0.98425196850393704" bottom="0.98425196850393704" header="0.51181102362204722" footer="0.51181102362204722"/>
  <pageSetup paperSize="9" firstPageNumber="0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BAB8A-8DEE-45EC-A5E5-C67FE7DC1B67}">
  <dimension ref="A1:AMK11"/>
  <sheetViews>
    <sheetView zoomScaleNormal="100" zoomScaleSheetLayoutView="100" workbookViewId="0"/>
  </sheetViews>
  <sheetFormatPr defaultColWidth="8.875" defaultRowHeight="13.5"/>
  <cols>
    <col min="1" max="1" width="15.25" style="63" customWidth="1"/>
    <col min="2" max="6" width="14.375" style="63" customWidth="1"/>
    <col min="7" max="1025" width="9" style="63" customWidth="1"/>
  </cols>
  <sheetData>
    <row r="1" spans="1:6" ht="15" customHeight="1">
      <c r="A1" s="789" t="s">
        <v>586</v>
      </c>
      <c r="B1" s="788"/>
      <c r="C1" s="788"/>
      <c r="D1" s="788"/>
      <c r="E1" s="788"/>
    </row>
    <row r="2" spans="1:6" ht="12.95" customHeight="1" thickBot="1">
      <c r="A2" s="789"/>
      <c r="B2" s="788"/>
      <c r="C2" s="788"/>
      <c r="D2" s="788"/>
      <c r="E2" s="788"/>
      <c r="F2" s="787" t="s">
        <v>583</v>
      </c>
    </row>
    <row r="3" spans="1:6" s="97" customFormat="1" ht="15" customHeight="1" thickTop="1" thickBot="1">
      <c r="A3" s="786" t="s">
        <v>43</v>
      </c>
      <c r="B3" s="1016" t="s">
        <v>585</v>
      </c>
      <c r="C3" s="1016" t="s">
        <v>581</v>
      </c>
      <c r="D3" s="1016"/>
      <c r="E3" s="1016"/>
      <c r="F3" s="1016"/>
    </row>
    <row r="4" spans="1:6" s="97" customFormat="1" ht="15" customHeight="1" thickTop="1">
      <c r="A4" s="785" t="s">
        <v>118</v>
      </c>
      <c r="B4" s="1016"/>
      <c r="C4" s="784" t="s">
        <v>105</v>
      </c>
      <c r="D4" s="784" t="s">
        <v>580</v>
      </c>
      <c r="E4" s="783" t="s">
        <v>305</v>
      </c>
      <c r="F4" s="782" t="s">
        <v>304</v>
      </c>
    </row>
    <row r="5" spans="1:6" s="97" customFormat="1" ht="18" customHeight="1">
      <c r="A5" s="779" t="s">
        <v>114</v>
      </c>
      <c r="B5" s="797">
        <v>103</v>
      </c>
      <c r="C5" s="781">
        <v>334</v>
      </c>
      <c r="D5" s="797">
        <v>82</v>
      </c>
      <c r="E5" s="796">
        <v>150</v>
      </c>
      <c r="F5" s="780">
        <v>102</v>
      </c>
    </row>
    <row r="6" spans="1:6" s="97" customFormat="1" ht="18" customHeight="1">
      <c r="A6" s="779">
        <v>7</v>
      </c>
      <c r="B6" s="777">
        <v>93</v>
      </c>
      <c r="C6" s="778">
        <v>300</v>
      </c>
      <c r="D6" s="795">
        <v>74</v>
      </c>
      <c r="E6" s="794">
        <v>127</v>
      </c>
      <c r="F6" s="777">
        <v>99</v>
      </c>
    </row>
    <row r="7" spans="1:6" s="97" customFormat="1" ht="18" customHeight="1">
      <c r="A7" s="776">
        <v>8</v>
      </c>
      <c r="B7" s="793">
        <v>85</v>
      </c>
      <c r="C7" s="775">
        <v>297</v>
      </c>
      <c r="D7" s="793">
        <v>92</v>
      </c>
      <c r="E7" s="792">
        <v>120</v>
      </c>
      <c r="F7" s="774">
        <v>85</v>
      </c>
    </row>
    <row r="8" spans="1:6" s="142" customFormat="1" ht="12.95" customHeight="1">
      <c r="A8" s="773" t="s">
        <v>579</v>
      </c>
      <c r="C8" s="67"/>
      <c r="D8" s="221"/>
      <c r="F8" s="65" t="s">
        <v>578</v>
      </c>
    </row>
    <row r="9" spans="1:6">
      <c r="C9" s="67"/>
      <c r="D9" s="630"/>
      <c r="E9" s="791"/>
      <c r="F9" s="790"/>
    </row>
    <row r="10" spans="1:6">
      <c r="C10" s="772"/>
      <c r="F10" s="187"/>
    </row>
    <row r="11" spans="1:6">
      <c r="C11" s="772"/>
      <c r="F11" s="187"/>
    </row>
  </sheetData>
  <mergeCells count="2">
    <mergeCell ref="B3:B4"/>
    <mergeCell ref="C3:F3"/>
  </mergeCells>
  <phoneticPr fontId="9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4C738-6F9C-44FC-980E-54DE2B955DE5}">
  <dimension ref="A1:AMK10"/>
  <sheetViews>
    <sheetView zoomScaleNormal="100" zoomScaleSheetLayoutView="100" workbookViewId="0"/>
  </sheetViews>
  <sheetFormatPr defaultColWidth="8.875" defaultRowHeight="13.5"/>
  <cols>
    <col min="1" max="1" width="15.25" style="63" customWidth="1"/>
    <col min="2" max="6" width="14.375" style="63" customWidth="1"/>
    <col min="7" max="1025" width="9" style="63" customWidth="1"/>
  </cols>
  <sheetData>
    <row r="1" spans="1:6" ht="15" customHeight="1">
      <c r="A1" s="789" t="s">
        <v>584</v>
      </c>
      <c r="B1" s="788"/>
      <c r="C1" s="788"/>
      <c r="D1" s="788"/>
      <c r="E1" s="788"/>
    </row>
    <row r="2" spans="1:6" ht="12.95" customHeight="1" thickBot="1">
      <c r="A2" s="789"/>
      <c r="B2" s="788"/>
      <c r="C2" s="788"/>
      <c r="D2" s="788"/>
      <c r="E2" s="788"/>
      <c r="F2" s="787" t="s">
        <v>583</v>
      </c>
    </row>
    <row r="3" spans="1:6" s="97" customFormat="1" ht="15" customHeight="1" thickTop="1" thickBot="1">
      <c r="A3" s="786" t="s">
        <v>43</v>
      </c>
      <c r="B3" s="1016" t="s">
        <v>582</v>
      </c>
      <c r="C3" s="1016" t="s">
        <v>581</v>
      </c>
      <c r="D3" s="1016"/>
      <c r="E3" s="1016"/>
      <c r="F3" s="1016"/>
    </row>
    <row r="4" spans="1:6" s="97" customFormat="1" ht="15" customHeight="1" thickTop="1">
      <c r="A4" s="785" t="s">
        <v>118</v>
      </c>
      <c r="B4" s="1016"/>
      <c r="C4" s="784" t="s">
        <v>105</v>
      </c>
      <c r="D4" s="784" t="s">
        <v>580</v>
      </c>
      <c r="E4" s="783" t="s">
        <v>305</v>
      </c>
      <c r="F4" s="782" t="s">
        <v>304</v>
      </c>
    </row>
    <row r="5" spans="1:6" s="97" customFormat="1" ht="18" customHeight="1">
      <c r="A5" s="779" t="s">
        <v>114</v>
      </c>
      <c r="B5" s="780">
        <v>26</v>
      </c>
      <c r="C5" s="781">
        <v>413</v>
      </c>
      <c r="D5" s="780">
        <v>128</v>
      </c>
      <c r="E5" s="780">
        <v>160</v>
      </c>
      <c r="F5" s="780">
        <v>125</v>
      </c>
    </row>
    <row r="6" spans="1:6" s="97" customFormat="1" ht="18" customHeight="1">
      <c r="A6" s="779">
        <v>7</v>
      </c>
      <c r="B6" s="777">
        <v>26</v>
      </c>
      <c r="C6" s="778">
        <v>410</v>
      </c>
      <c r="D6" s="777">
        <v>125</v>
      </c>
      <c r="E6" s="777">
        <v>153</v>
      </c>
      <c r="F6" s="777">
        <v>132</v>
      </c>
    </row>
    <row r="7" spans="1:6" s="97" customFormat="1" ht="18" customHeight="1">
      <c r="A7" s="776">
        <v>8</v>
      </c>
      <c r="B7" s="774">
        <v>26</v>
      </c>
      <c r="C7" s="775">
        <v>415</v>
      </c>
      <c r="D7" s="774">
        <v>132</v>
      </c>
      <c r="E7" s="774">
        <v>158</v>
      </c>
      <c r="F7" s="774">
        <v>125</v>
      </c>
    </row>
    <row r="8" spans="1:6" s="142" customFormat="1" ht="12.95" customHeight="1">
      <c r="A8" s="773" t="s">
        <v>579</v>
      </c>
      <c r="E8" s="65"/>
      <c r="F8" s="65" t="s">
        <v>578</v>
      </c>
    </row>
    <row r="9" spans="1:6">
      <c r="C9" s="67"/>
      <c r="F9" s="187"/>
    </row>
    <row r="10" spans="1:6">
      <c r="C10" s="772"/>
    </row>
  </sheetData>
  <mergeCells count="2">
    <mergeCell ref="B3:B4"/>
    <mergeCell ref="C3:F3"/>
  </mergeCells>
  <phoneticPr fontId="9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064F7-4B7E-4AFA-B646-505D73CAF5C7}">
  <dimension ref="A1:AMK12"/>
  <sheetViews>
    <sheetView zoomScaleNormal="100" zoomScaleSheetLayoutView="100" workbookViewId="0"/>
  </sheetViews>
  <sheetFormatPr defaultColWidth="8.875" defaultRowHeight="13.5"/>
  <cols>
    <col min="1" max="1" width="6.625" style="63" customWidth="1"/>
    <col min="2" max="2" width="7.125" style="63" customWidth="1"/>
    <col min="3" max="4" width="7.625" style="63" customWidth="1"/>
    <col min="5" max="17" width="4.625" style="63" customWidth="1"/>
    <col min="18" max="18" width="4.25" style="63" customWidth="1"/>
    <col min="19" max="19" width="2.125" style="63" customWidth="1"/>
    <col min="20" max="1025" width="8.75" style="63" customWidth="1"/>
  </cols>
  <sheetData>
    <row r="1" spans="1:19" ht="15" customHeight="1">
      <c r="A1" s="769" t="s">
        <v>577</v>
      </c>
      <c r="B1" s="767"/>
      <c r="C1" s="771"/>
      <c r="D1" s="771"/>
      <c r="E1" s="770"/>
      <c r="F1" s="767"/>
      <c r="G1" s="767"/>
      <c r="H1" s="767"/>
      <c r="I1" s="767"/>
      <c r="J1" s="767"/>
      <c r="K1" s="767"/>
      <c r="L1" s="767"/>
      <c r="M1" s="767"/>
      <c r="N1" s="767"/>
      <c r="O1" s="767"/>
      <c r="P1" s="767"/>
      <c r="Q1" s="767"/>
    </row>
    <row r="2" spans="1:19" ht="9.9499999999999993" customHeight="1" thickBot="1">
      <c r="A2" s="769"/>
      <c r="B2" s="767"/>
      <c r="C2" s="768"/>
      <c r="D2" s="768"/>
      <c r="E2" s="751"/>
      <c r="F2" s="767"/>
      <c r="G2" s="767"/>
      <c r="H2" s="767"/>
      <c r="I2" s="767"/>
      <c r="J2" s="767"/>
      <c r="K2" s="767"/>
      <c r="L2" s="767"/>
      <c r="M2" s="767"/>
      <c r="N2" s="767"/>
      <c r="O2" s="767"/>
      <c r="P2" s="767"/>
      <c r="Q2" s="767"/>
    </row>
    <row r="3" spans="1:19" s="69" customFormat="1" ht="20.100000000000001" customHeight="1" thickTop="1" thickBot="1">
      <c r="A3" s="1021" t="s">
        <v>43</v>
      </c>
      <c r="B3" s="1022" t="s">
        <v>576</v>
      </c>
      <c r="C3" s="1023" t="s">
        <v>678</v>
      </c>
      <c r="D3" s="1023"/>
      <c r="E3" s="1017" t="s">
        <v>679</v>
      </c>
      <c r="F3" s="1020" t="s">
        <v>575</v>
      </c>
      <c r="G3" s="1020"/>
      <c r="H3" s="1020"/>
      <c r="I3" s="1020"/>
      <c r="J3" s="1020"/>
      <c r="K3" s="1020"/>
      <c r="L3" s="1017" t="s">
        <v>680</v>
      </c>
      <c r="M3" s="1020" t="s">
        <v>574</v>
      </c>
      <c r="N3" s="1020"/>
      <c r="O3" s="1020"/>
      <c r="P3" s="1020"/>
      <c r="Q3" s="1017" t="s">
        <v>571</v>
      </c>
    </row>
    <row r="4" spans="1:19" s="69" customFormat="1" ht="7.5" customHeight="1" thickTop="1" thickBot="1">
      <c r="A4" s="1021"/>
      <c r="B4" s="1022"/>
      <c r="C4" s="766"/>
      <c r="D4" s="766"/>
      <c r="E4" s="1018"/>
      <c r="F4" s="766"/>
      <c r="G4" s="766"/>
      <c r="H4" s="766"/>
      <c r="I4" s="766"/>
      <c r="J4" s="766"/>
      <c r="K4" s="766"/>
      <c r="L4" s="1018"/>
      <c r="M4" s="766"/>
      <c r="N4" s="766"/>
      <c r="O4" s="766"/>
      <c r="P4" s="766"/>
      <c r="Q4" s="1018"/>
    </row>
    <row r="5" spans="1:19" s="69" customFormat="1" ht="113.1" customHeight="1" thickTop="1">
      <c r="A5" s="765" t="s">
        <v>573</v>
      </c>
      <c r="B5" s="1022"/>
      <c r="C5" s="763" t="s">
        <v>572</v>
      </c>
      <c r="D5" s="763" t="s">
        <v>571</v>
      </c>
      <c r="E5" s="1018"/>
      <c r="F5" s="763" t="s">
        <v>570</v>
      </c>
      <c r="G5" s="763" t="s">
        <v>569</v>
      </c>
      <c r="H5" s="764" t="s">
        <v>568</v>
      </c>
      <c r="I5" s="763" t="s">
        <v>567</v>
      </c>
      <c r="J5" s="763" t="s">
        <v>566</v>
      </c>
      <c r="K5" s="763" t="s">
        <v>565</v>
      </c>
      <c r="L5" s="1018"/>
      <c r="M5" s="763" t="s">
        <v>564</v>
      </c>
      <c r="N5" s="763" t="s">
        <v>563</v>
      </c>
      <c r="O5" s="763" t="s">
        <v>562</v>
      </c>
      <c r="P5" s="763" t="s">
        <v>561</v>
      </c>
      <c r="Q5" s="1018"/>
    </row>
    <row r="6" spans="1:19" s="69" customFormat="1" ht="7.5" customHeight="1">
      <c r="A6" s="762"/>
      <c r="B6" s="761"/>
      <c r="C6" s="761"/>
      <c r="D6" s="761"/>
      <c r="E6" s="1019"/>
      <c r="F6" s="761"/>
      <c r="G6" s="761"/>
      <c r="H6" s="761"/>
      <c r="I6" s="761"/>
      <c r="J6" s="761"/>
      <c r="K6" s="761"/>
      <c r="L6" s="1019"/>
      <c r="M6" s="761"/>
      <c r="N6" s="761"/>
      <c r="O6" s="761"/>
      <c r="P6" s="761"/>
      <c r="Q6" s="1019"/>
    </row>
    <row r="7" spans="1:19" ht="20.100000000000001" customHeight="1">
      <c r="A7" s="760" t="s">
        <v>34</v>
      </c>
      <c r="B7" s="627">
        <v>2481</v>
      </c>
      <c r="C7" s="759">
        <v>1530</v>
      </c>
      <c r="D7" s="627">
        <v>827</v>
      </c>
      <c r="E7" s="758">
        <v>2</v>
      </c>
      <c r="F7" s="758" t="s">
        <v>315</v>
      </c>
      <c r="G7" s="758" t="s">
        <v>315</v>
      </c>
      <c r="H7" s="758" t="s">
        <v>315</v>
      </c>
      <c r="I7" s="758" t="s">
        <v>315</v>
      </c>
      <c r="J7" s="757" t="s">
        <v>315</v>
      </c>
      <c r="K7" s="757" t="s">
        <v>315</v>
      </c>
      <c r="L7" s="757">
        <v>4</v>
      </c>
      <c r="M7" s="757">
        <v>6</v>
      </c>
      <c r="N7" s="757">
        <v>53</v>
      </c>
      <c r="O7" s="757">
        <v>49</v>
      </c>
      <c r="P7" s="757">
        <v>10</v>
      </c>
      <c r="Q7" s="757" t="s">
        <v>315</v>
      </c>
    </row>
    <row r="8" spans="1:19" ht="20.100000000000001" customHeight="1">
      <c r="A8" s="731">
        <v>6</v>
      </c>
      <c r="B8" s="623">
        <v>2531</v>
      </c>
      <c r="C8" s="756">
        <v>1415</v>
      </c>
      <c r="D8" s="623">
        <v>1036</v>
      </c>
      <c r="E8" s="754">
        <v>0</v>
      </c>
      <c r="F8" s="754">
        <v>0</v>
      </c>
      <c r="G8" s="754">
        <v>0</v>
      </c>
      <c r="H8" s="754">
        <v>0</v>
      </c>
      <c r="I8" s="754">
        <v>0</v>
      </c>
      <c r="J8" s="754">
        <v>0</v>
      </c>
      <c r="K8" s="754">
        <v>2</v>
      </c>
      <c r="L8" s="755">
        <v>3</v>
      </c>
      <c r="M8" s="755">
        <v>9</v>
      </c>
      <c r="N8" s="755">
        <v>37</v>
      </c>
      <c r="O8" s="755">
        <v>22</v>
      </c>
      <c r="P8" s="755">
        <v>1</v>
      </c>
      <c r="Q8" s="754">
        <v>6</v>
      </c>
    </row>
    <row r="9" spans="1:19" ht="20.100000000000001" customHeight="1">
      <c r="A9" s="728">
        <v>7</v>
      </c>
      <c r="B9" s="753">
        <v>3185</v>
      </c>
      <c r="C9" s="921">
        <v>1801</v>
      </c>
      <c r="D9" s="753">
        <v>1322</v>
      </c>
      <c r="E9" s="922">
        <v>0</v>
      </c>
      <c r="F9" s="922">
        <v>0</v>
      </c>
      <c r="G9" s="922">
        <v>0</v>
      </c>
      <c r="H9" s="922">
        <v>0</v>
      </c>
      <c r="I9" s="922">
        <v>0</v>
      </c>
      <c r="J9" s="922">
        <v>2</v>
      </c>
      <c r="K9" s="922">
        <v>0</v>
      </c>
      <c r="L9" s="923">
        <v>2</v>
      </c>
      <c r="M9" s="923">
        <v>8</v>
      </c>
      <c r="N9" s="923">
        <v>26</v>
      </c>
      <c r="O9" s="923">
        <v>22</v>
      </c>
      <c r="P9" s="923">
        <v>2</v>
      </c>
      <c r="Q9" s="922">
        <v>0</v>
      </c>
    </row>
    <row r="10" spans="1:19" s="142" customFormat="1" ht="12.95" customHeight="1">
      <c r="A10" s="45" t="s">
        <v>560</v>
      </c>
      <c r="B10" s="750"/>
      <c r="C10" s="752"/>
      <c r="D10" s="752"/>
      <c r="E10" s="751"/>
      <c r="F10" s="750"/>
      <c r="G10" s="750"/>
      <c r="I10" s="725"/>
      <c r="J10" s="725"/>
      <c r="K10" s="725"/>
      <c r="L10" s="725"/>
      <c r="M10" s="725"/>
      <c r="N10" s="725"/>
      <c r="O10" s="725"/>
      <c r="P10" s="725"/>
      <c r="Q10" s="725" t="s">
        <v>544</v>
      </c>
      <c r="S10" s="748"/>
    </row>
    <row r="11" spans="1:19">
      <c r="H11" s="749"/>
      <c r="I11" s="749"/>
      <c r="J11" s="749"/>
      <c r="K11" s="749"/>
      <c r="L11" s="749"/>
      <c r="M11" s="749"/>
      <c r="N11" s="749"/>
      <c r="O11" s="749"/>
      <c r="P11" s="749"/>
      <c r="Q11" s="748"/>
    </row>
    <row r="12" spans="1:19">
      <c r="B12" s="167"/>
      <c r="C12" s="167"/>
      <c r="D12" s="167"/>
      <c r="E12" s="167"/>
      <c r="F12" s="167"/>
      <c r="G12" s="167"/>
      <c r="H12" s="167"/>
      <c r="I12" s="167"/>
      <c r="J12" s="167"/>
      <c r="K12" s="167"/>
      <c r="L12" s="167"/>
    </row>
  </sheetData>
  <mergeCells count="8">
    <mergeCell ref="Q3:Q6"/>
    <mergeCell ref="L3:L6"/>
    <mergeCell ref="E3:E6"/>
    <mergeCell ref="M3:P3"/>
    <mergeCell ref="A3:A4"/>
    <mergeCell ref="B3:B5"/>
    <mergeCell ref="C3:D3"/>
    <mergeCell ref="F3:K3"/>
  </mergeCells>
  <phoneticPr fontId="9"/>
  <pageMargins left="0.70866141732283472" right="0.70866141732283472" top="0.74803149606299213" bottom="0.74803149606299213" header="0.51181102362204722" footer="0.51181102362204722"/>
  <pageSetup paperSize="9" scale="98" firstPageNumber="0" fitToWidth="0" fitToHeight="0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8BC99-9FFD-413E-B25F-24BEA8CF4F7D}">
  <dimension ref="A1:AML13"/>
  <sheetViews>
    <sheetView zoomScaleNormal="100" zoomScaleSheetLayoutView="100" workbookViewId="0"/>
  </sheetViews>
  <sheetFormatPr defaultRowHeight="13.5"/>
  <cols>
    <col min="1" max="1" width="14.375" style="660" customWidth="1"/>
    <col min="2" max="6" width="12.125" style="660" customWidth="1"/>
    <col min="7" max="7" width="12" style="660" customWidth="1"/>
    <col min="8" max="8" width="13.375" style="660" customWidth="1"/>
    <col min="9" max="9" width="4.375" style="660" customWidth="1"/>
    <col min="10" max="1026" width="9" style="660" customWidth="1"/>
  </cols>
  <sheetData>
    <row r="1" spans="1:12" ht="15" customHeight="1">
      <c r="A1" s="720" t="s">
        <v>539</v>
      </c>
      <c r="B1" s="722"/>
      <c r="C1" s="721"/>
      <c r="D1" s="721"/>
      <c r="E1" s="721"/>
      <c r="F1" s="721"/>
      <c r="G1" s="721"/>
      <c r="I1" s="662"/>
    </row>
    <row r="2" spans="1:12" s="718" customFormat="1" ht="12.95" customHeight="1" thickBot="1">
      <c r="A2" s="720"/>
      <c r="B2" s="720"/>
      <c r="C2" s="704"/>
      <c r="D2" s="704"/>
      <c r="E2" s="704"/>
      <c r="F2" s="704"/>
      <c r="G2" s="707" t="s">
        <v>648</v>
      </c>
      <c r="I2" s="719"/>
    </row>
    <row r="3" spans="1:12" s="676" customFormat="1" ht="15.95" customHeight="1" thickTop="1" thickBot="1">
      <c r="A3" s="717" t="s">
        <v>43</v>
      </c>
      <c r="B3" s="1024" t="s">
        <v>538</v>
      </c>
      <c r="C3" s="1024" t="s">
        <v>537</v>
      </c>
      <c r="D3" s="1025" t="s">
        <v>536</v>
      </c>
      <c r="E3" s="1024" t="s">
        <v>535</v>
      </c>
      <c r="F3" s="1026" t="s">
        <v>534</v>
      </c>
      <c r="G3" s="1024" t="s">
        <v>533</v>
      </c>
      <c r="H3" s="716"/>
      <c r="I3" s="708"/>
    </row>
    <row r="4" spans="1:12" s="676" customFormat="1" ht="15.95" customHeight="1" thickTop="1">
      <c r="A4" s="715" t="s">
        <v>118</v>
      </c>
      <c r="B4" s="1024"/>
      <c r="C4" s="1024"/>
      <c r="D4" s="1024"/>
      <c r="E4" s="1024"/>
      <c r="F4" s="1027"/>
      <c r="G4" s="1024"/>
      <c r="H4" s="714"/>
      <c r="I4" s="708"/>
    </row>
    <row r="5" spans="1:12" s="676" customFormat="1" ht="18" customHeight="1">
      <c r="A5" s="682" t="s">
        <v>114</v>
      </c>
      <c r="B5" s="712">
        <v>67484</v>
      </c>
      <c r="C5" s="712">
        <v>10974</v>
      </c>
      <c r="D5" s="712">
        <v>38299</v>
      </c>
      <c r="E5" s="712">
        <v>12917</v>
      </c>
      <c r="F5" s="713" t="s">
        <v>315</v>
      </c>
      <c r="G5" s="712">
        <v>5294</v>
      </c>
      <c r="H5" s="710"/>
      <c r="I5" s="708"/>
    </row>
    <row r="6" spans="1:12" s="676" customFormat="1" ht="18" customHeight="1">
      <c r="A6" s="682">
        <v>7</v>
      </c>
      <c r="B6" s="711">
        <v>85417</v>
      </c>
      <c r="C6" s="711">
        <v>11389</v>
      </c>
      <c r="D6" s="711">
        <v>43809</v>
      </c>
      <c r="E6" s="711">
        <v>15390</v>
      </c>
      <c r="F6" s="712">
        <v>14829</v>
      </c>
      <c r="G6" s="711" t="s">
        <v>315</v>
      </c>
      <c r="H6" s="710"/>
      <c r="I6" s="708"/>
    </row>
    <row r="7" spans="1:12" s="676" customFormat="1" ht="18" customHeight="1">
      <c r="A7" s="680">
        <v>8</v>
      </c>
      <c r="B7" s="912">
        <v>85301</v>
      </c>
      <c r="C7" s="912">
        <v>11794</v>
      </c>
      <c r="D7" s="912">
        <v>42652</v>
      </c>
      <c r="E7" s="912">
        <v>15395</v>
      </c>
      <c r="F7" s="912">
        <v>15460</v>
      </c>
      <c r="G7" s="912" t="s">
        <v>532</v>
      </c>
      <c r="H7" s="709"/>
      <c r="I7" s="708"/>
    </row>
    <row r="8" spans="1:12" ht="12" customHeight="1">
      <c r="A8" s="705" t="s">
        <v>517</v>
      </c>
      <c r="B8" s="666"/>
      <c r="C8" s="718"/>
      <c r="D8" s="705" t="s">
        <v>674</v>
      </c>
      <c r="E8" s="666"/>
      <c r="F8" s="666"/>
      <c r="G8" s="721"/>
      <c r="I8" s="706"/>
      <c r="J8" s="707"/>
      <c r="K8" s="707"/>
      <c r="L8" s="706"/>
    </row>
    <row r="9" spans="1:12" ht="12" customHeight="1">
      <c r="A9" s="705"/>
      <c r="B9" s="705"/>
      <c r="C9" s="718"/>
      <c r="D9" s="705" t="s">
        <v>675</v>
      </c>
      <c r="E9" s="666"/>
      <c r="F9" s="666"/>
      <c r="G9" s="721"/>
      <c r="I9" s="706"/>
      <c r="J9" s="707"/>
      <c r="K9" s="707"/>
      <c r="L9" s="706"/>
    </row>
    <row r="10" spans="1:12" ht="12" customHeight="1">
      <c r="A10" s="705"/>
      <c r="B10" s="705"/>
      <c r="H10" s="707"/>
      <c r="I10" s="707"/>
      <c r="J10" s="707"/>
      <c r="K10" s="707"/>
      <c r="L10" s="706"/>
    </row>
    <row r="11" spans="1:12" ht="12" customHeight="1">
      <c r="A11" s="705"/>
      <c r="B11" s="705"/>
      <c r="H11" s="707"/>
      <c r="I11" s="707"/>
      <c r="J11" s="707"/>
      <c r="K11" s="707"/>
      <c r="L11" s="706"/>
    </row>
    <row r="12" spans="1:12" ht="12" customHeight="1">
      <c r="A12" s="705"/>
      <c r="B12" s="705"/>
      <c r="H12" s="707"/>
      <c r="I12" s="707"/>
      <c r="J12" s="707"/>
      <c r="K12" s="707"/>
      <c r="L12" s="706"/>
    </row>
    <row r="13" spans="1:12" ht="12.95" customHeight="1">
      <c r="A13" s="705"/>
      <c r="B13" s="705"/>
      <c r="I13" s="704"/>
    </row>
  </sheetData>
  <mergeCells count="6">
    <mergeCell ref="G3:G4"/>
    <mergeCell ref="B3:B4"/>
    <mergeCell ref="C3:C4"/>
    <mergeCell ref="D3:D4"/>
    <mergeCell ref="E3:E4"/>
    <mergeCell ref="F3:F4"/>
  </mergeCells>
  <phoneticPr fontId="9"/>
  <pageMargins left="0.78740157480314965" right="0.78740157480314965" top="0.98425196850393704" bottom="0.98425196850393704" header="0.51181102362204722" footer="0.51181102362204722"/>
  <pageSetup paperSize="9" firstPageNumber="0" orientation="portrait" cellComments="atEnd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BB126-B92B-453E-9820-9C77B76710DC}">
  <dimension ref="A1:AMK16"/>
  <sheetViews>
    <sheetView zoomScaleNormal="100" zoomScaleSheetLayoutView="100" workbookViewId="0"/>
  </sheetViews>
  <sheetFormatPr defaultRowHeight="13.5"/>
  <cols>
    <col min="1" max="1" width="28.625" style="142" customWidth="1"/>
    <col min="2" max="2" width="29.875" style="142" customWidth="1"/>
    <col min="3" max="3" width="28.625" style="142" customWidth="1"/>
    <col min="4" max="4" width="1.875" style="142" customWidth="1"/>
    <col min="5" max="1025" width="9" style="142" customWidth="1"/>
  </cols>
  <sheetData>
    <row r="1" spans="1:4" s="69" customFormat="1" ht="15" customHeight="1">
      <c r="A1" s="64" t="s">
        <v>649</v>
      </c>
      <c r="D1" s="231"/>
    </row>
    <row r="2" spans="1:4" s="189" customFormat="1" ht="12.95" customHeight="1" thickBot="1">
      <c r="A2" s="64"/>
      <c r="C2" s="65" t="s">
        <v>529</v>
      </c>
      <c r="D2" s="231"/>
    </row>
    <row r="3" spans="1:4" s="352" customFormat="1" ht="15" customHeight="1" thickTop="1" thickBot="1">
      <c r="A3" s="288" t="s">
        <v>43</v>
      </c>
      <c r="B3" s="1028" t="s">
        <v>528</v>
      </c>
      <c r="C3" s="1028" t="s">
        <v>527</v>
      </c>
    </row>
    <row r="4" spans="1:4" s="352" customFormat="1" ht="13.5" customHeight="1" thickTop="1">
      <c r="A4" s="695" t="s">
        <v>118</v>
      </c>
      <c r="B4" s="1028"/>
      <c r="C4" s="1028"/>
    </row>
    <row r="5" spans="1:4" s="352" customFormat="1" ht="18" customHeight="1">
      <c r="A5" s="279" t="s">
        <v>114</v>
      </c>
      <c r="B5" s="280">
        <v>4887</v>
      </c>
      <c r="C5" s="280">
        <v>808</v>
      </c>
    </row>
    <row r="6" spans="1:4" s="352" customFormat="1" ht="18" customHeight="1">
      <c r="A6" s="279">
        <v>7</v>
      </c>
      <c r="B6" s="277">
        <v>4853</v>
      </c>
      <c r="C6" s="277">
        <v>825</v>
      </c>
    </row>
    <row r="7" spans="1:4" s="352" customFormat="1" ht="18" customHeight="1">
      <c r="A7" s="276">
        <v>8</v>
      </c>
      <c r="B7" s="274">
        <v>4582</v>
      </c>
      <c r="C7" s="274">
        <v>827</v>
      </c>
    </row>
    <row r="8" spans="1:4" s="189" customFormat="1" ht="12" customHeight="1">
      <c r="A8" s="45" t="s">
        <v>517</v>
      </c>
      <c r="B8" s="45"/>
      <c r="C8" s="350"/>
      <c r="D8" s="65"/>
    </row>
    <row r="9" spans="1:4" s="189" customFormat="1" ht="13.5" customHeight="1"/>
    <row r="10" spans="1:4" s="189" customFormat="1" ht="13.5" customHeight="1"/>
    <row r="11" spans="1:4" s="189" customFormat="1" ht="13.5" customHeight="1"/>
    <row r="12" spans="1:4" s="189" customFormat="1" ht="13.5" customHeight="1"/>
    <row r="13" spans="1:4" ht="20.100000000000001" customHeight="1"/>
    <row r="14" spans="1:4" ht="20.100000000000001" customHeight="1"/>
    <row r="15" spans="1:4" ht="20.100000000000001" customHeight="1"/>
    <row r="16" spans="1:4" ht="20.100000000000001" customHeight="1"/>
  </sheetData>
  <mergeCells count="2">
    <mergeCell ref="B3:B4"/>
    <mergeCell ref="C3:C4"/>
  </mergeCells>
  <phoneticPr fontId="9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6D61B-5B29-485A-ACBA-BE730FCC8CCF}">
  <dimension ref="A1:AMK10"/>
  <sheetViews>
    <sheetView zoomScaleNormal="100" zoomScaleSheetLayoutView="100" workbookViewId="0"/>
  </sheetViews>
  <sheetFormatPr defaultRowHeight="13.5"/>
  <cols>
    <col min="1" max="1" width="17.375" style="63" customWidth="1"/>
    <col min="2" max="3" width="17.375" style="696" customWidth="1"/>
    <col min="4" max="4" width="26.25" style="696" bestFit="1" customWidth="1"/>
    <col min="5" max="5" width="17.375" style="696" customWidth="1"/>
    <col min="6" max="6" width="9" style="696" customWidth="1"/>
    <col min="7" max="1025" width="8.75" style="63" customWidth="1"/>
    <col min="1026" max="16384" width="9" style="543"/>
  </cols>
  <sheetData>
    <row r="1" spans="1:6 1025:1025" ht="15" customHeight="1">
      <c r="A1" s="64" t="s">
        <v>652</v>
      </c>
    </row>
    <row r="2" spans="1:6 1025:1025" ht="12.95" customHeight="1" thickBot="1">
      <c r="A2" s="289"/>
      <c r="D2" s="65" t="s">
        <v>529</v>
      </c>
      <c r="F2" s="63"/>
      <c r="AMK2" s="543"/>
    </row>
    <row r="3" spans="1:6 1025:1025" s="97" customFormat="1" ht="15" customHeight="1" thickTop="1" thickBot="1">
      <c r="A3" s="400" t="s">
        <v>43</v>
      </c>
      <c r="B3" s="936" t="s">
        <v>531</v>
      </c>
      <c r="C3" s="936" t="s">
        <v>530</v>
      </c>
      <c r="D3" s="268" t="s">
        <v>651</v>
      </c>
      <c r="E3" s="701"/>
    </row>
    <row r="4" spans="1:6 1025:1025" s="97" customFormat="1" ht="13.5" customHeight="1" thickTop="1">
      <c r="A4" s="703" t="s">
        <v>118</v>
      </c>
      <c r="B4" s="936"/>
      <c r="C4" s="936"/>
      <c r="D4" s="702" t="s">
        <v>650</v>
      </c>
      <c r="E4" s="701"/>
    </row>
    <row r="5" spans="1:6 1025:1025" s="143" customFormat="1" ht="18" customHeight="1">
      <c r="A5" s="700" t="s">
        <v>114</v>
      </c>
      <c r="B5" s="51">
        <v>6704</v>
      </c>
      <c r="C5" s="51">
        <v>643</v>
      </c>
      <c r="D5" s="51">
        <v>124</v>
      </c>
      <c r="E5" s="376"/>
    </row>
    <row r="6" spans="1:6 1025:1025" s="143" customFormat="1" ht="18" customHeight="1">
      <c r="A6" s="700">
        <v>7</v>
      </c>
      <c r="B6" s="48">
        <v>6567</v>
      </c>
      <c r="C6" s="48">
        <v>632</v>
      </c>
      <c r="D6" s="48">
        <v>126</v>
      </c>
      <c r="E6" s="376"/>
    </row>
    <row r="7" spans="1:6 1025:1025" s="143" customFormat="1" ht="18" customHeight="1">
      <c r="A7" s="699">
        <v>8</v>
      </c>
      <c r="B7" s="267">
        <v>6372</v>
      </c>
      <c r="C7" s="267">
        <v>630</v>
      </c>
      <c r="D7" s="267">
        <v>143</v>
      </c>
      <c r="E7" s="376"/>
    </row>
    <row r="8" spans="1:6 1025:1025" ht="12" customHeight="1">
      <c r="A8" s="45" t="s">
        <v>517</v>
      </c>
      <c r="B8" s="698"/>
      <c r="C8" s="698"/>
      <c r="D8" s="698"/>
      <c r="E8" s="698"/>
      <c r="F8" s="698"/>
    </row>
    <row r="9" spans="1:6 1025:1025">
      <c r="B9" s="697"/>
    </row>
    <row r="10" spans="1:6 1025:1025">
      <c r="B10" s="697"/>
    </row>
  </sheetData>
  <mergeCells count="2">
    <mergeCell ref="B3:B4"/>
    <mergeCell ref="C3:C4"/>
  </mergeCells>
  <phoneticPr fontId="9"/>
  <pageMargins left="0.78740157480314965" right="0.78740157480314965" top="0.98425196850393704" bottom="0.98425196850393704" header="0.51181102362204722" footer="0.51181102362204722"/>
  <pageSetup paperSize="9" firstPageNumber="0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BEF66-4E48-4A82-9FAF-D33243E7EBD2}">
  <dimension ref="A1:AMK11"/>
  <sheetViews>
    <sheetView zoomScaleNormal="100" zoomScaleSheetLayoutView="400" workbookViewId="0"/>
  </sheetViews>
  <sheetFormatPr defaultRowHeight="13.5"/>
  <cols>
    <col min="1" max="5" width="17.375" style="142" customWidth="1"/>
    <col min="6" max="1025" width="9" style="142" customWidth="1"/>
  </cols>
  <sheetData>
    <row r="1" spans="1:5" s="63" customFormat="1" ht="15" customHeight="1">
      <c r="A1" s="64" t="s">
        <v>526</v>
      </c>
      <c r="E1" s="187"/>
    </row>
    <row r="2" spans="1:5" ht="9.9499999999999993" customHeight="1" thickBot="1">
      <c r="A2" s="300"/>
      <c r="B2" s="299"/>
      <c r="C2" s="299"/>
      <c r="D2" s="299"/>
      <c r="E2" s="298"/>
    </row>
    <row r="3" spans="1:5" s="97" customFormat="1" ht="15.95" customHeight="1" thickTop="1" thickBot="1">
      <c r="A3" s="216" t="s">
        <v>43</v>
      </c>
      <c r="B3" s="936" t="s">
        <v>525</v>
      </c>
      <c r="C3" s="936" t="s">
        <v>523</v>
      </c>
      <c r="D3" s="1029" t="s">
        <v>692</v>
      </c>
      <c r="E3" s="1029"/>
    </row>
    <row r="4" spans="1:5" s="352" customFormat="1" ht="15.95" customHeight="1" thickTop="1">
      <c r="A4" s="353" t="s">
        <v>40</v>
      </c>
      <c r="B4" s="936"/>
      <c r="C4" s="936"/>
      <c r="D4" s="197" t="s">
        <v>693</v>
      </c>
      <c r="E4" s="295" t="s">
        <v>694</v>
      </c>
    </row>
    <row r="5" spans="1:5" s="143" customFormat="1" ht="18" customHeight="1">
      <c r="A5" s="682" t="s">
        <v>34</v>
      </c>
      <c r="B5" s="383">
        <v>4045</v>
      </c>
      <c r="C5" s="383">
        <v>4041</v>
      </c>
      <c r="D5" s="383">
        <v>76379</v>
      </c>
      <c r="E5" s="383">
        <v>198824838</v>
      </c>
    </row>
    <row r="6" spans="1:5" s="143" customFormat="1" ht="18" customHeight="1">
      <c r="A6" s="682">
        <v>6</v>
      </c>
      <c r="B6" s="380">
        <v>4055</v>
      </c>
      <c r="C6" s="380">
        <v>4053</v>
      </c>
      <c r="D6" s="380">
        <v>72935</v>
      </c>
      <c r="E6" s="380">
        <v>183335439</v>
      </c>
    </row>
    <row r="7" spans="1:5" s="143" customFormat="1" ht="18" customHeight="1">
      <c r="A7" s="680">
        <v>7</v>
      </c>
      <c r="B7" s="388">
        <v>3529</v>
      </c>
      <c r="C7" s="388">
        <v>3537</v>
      </c>
      <c r="D7" s="388">
        <v>71885</v>
      </c>
      <c r="E7" s="388">
        <v>186450407</v>
      </c>
    </row>
    <row r="8" spans="1:5" s="45" customFormat="1" ht="12.95" customHeight="1">
      <c r="A8" s="694" t="s">
        <v>517</v>
      </c>
    </row>
    <row r="9" spans="1:5" s="45" customFormat="1" ht="13.5" customHeight="1">
      <c r="C9" s="660"/>
    </row>
    <row r="10" spans="1:5" s="45" customFormat="1" ht="13.5" customHeight="1">
      <c r="B10" s="660"/>
    </row>
    <row r="11" spans="1:5" s="45" customFormat="1" ht="13.5" customHeight="1"/>
  </sheetData>
  <mergeCells count="3">
    <mergeCell ref="B3:B4"/>
    <mergeCell ref="C3:C4"/>
    <mergeCell ref="D3:E3"/>
  </mergeCells>
  <phoneticPr fontId="9"/>
  <pageMargins left="0.78740157480314965" right="0.78740157480314965" top="0.98425196850393704" bottom="0.98425196850393704" header="0.51181102362204722" footer="0.51181102362204722"/>
  <pageSetup paperSize="9" firstPageNumber="0" orientation="portrait" cellComments="atEnd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7FBE7-6692-45CE-822C-11A431E8D2A8}">
  <dimension ref="A1:AMK24"/>
  <sheetViews>
    <sheetView zoomScaleNormal="100" zoomScaleSheetLayoutView="145" zoomScalePageLayoutView="96" workbookViewId="0"/>
  </sheetViews>
  <sheetFormatPr defaultRowHeight="13.5"/>
  <cols>
    <col min="1" max="1" width="7.875" style="660" customWidth="1"/>
    <col min="2" max="5" width="7.125" style="660" customWidth="1"/>
    <col min="6" max="6" width="9.875" style="660" customWidth="1"/>
    <col min="7" max="9" width="7.125" style="660" customWidth="1"/>
    <col min="10" max="10" width="9.875" style="660" customWidth="1"/>
    <col min="11" max="11" width="7.625" style="660" customWidth="1"/>
    <col min="12" max="13" width="7.125" style="660" customWidth="1"/>
    <col min="14" max="1025" width="9" style="660" customWidth="1"/>
    <col min="1026" max="16384" width="9" style="543"/>
  </cols>
  <sheetData>
    <row r="1" spans="1:18" ht="15" customHeight="1">
      <c r="A1" s="692" t="s">
        <v>524</v>
      </c>
      <c r="B1" s="693"/>
      <c r="C1" s="693"/>
      <c r="D1" s="671"/>
      <c r="E1" s="671"/>
      <c r="F1" s="671"/>
      <c r="G1" s="671"/>
      <c r="H1" s="671"/>
      <c r="I1" s="671"/>
      <c r="J1" s="671"/>
      <c r="K1" s="671"/>
      <c r="L1" s="671"/>
    </row>
    <row r="2" spans="1:18" ht="9.9499999999999993" customHeight="1" thickBot="1">
      <c r="A2" s="692"/>
      <c r="B2" s="691"/>
      <c r="C2" s="691"/>
      <c r="D2" s="671"/>
      <c r="E2" s="671"/>
      <c r="F2" s="671"/>
      <c r="G2" s="671"/>
      <c r="H2" s="671"/>
      <c r="I2" s="671"/>
      <c r="J2" s="671"/>
      <c r="K2" s="671"/>
      <c r="L2" s="671"/>
    </row>
    <row r="3" spans="1:18" s="688" customFormat="1" ht="18" customHeight="1" thickTop="1">
      <c r="A3" s="690" t="s">
        <v>43</v>
      </c>
      <c r="B3" s="1030" t="s">
        <v>523</v>
      </c>
      <c r="C3" s="1030"/>
      <c r="D3" s="1030"/>
      <c r="E3" s="1030"/>
      <c r="F3" s="1030" t="s">
        <v>522</v>
      </c>
      <c r="G3" s="1030"/>
      <c r="H3" s="1030"/>
      <c r="I3" s="1030"/>
      <c r="J3" s="1030" t="s">
        <v>695</v>
      </c>
      <c r="K3" s="1030"/>
      <c r="L3" s="1030"/>
      <c r="M3" s="1030"/>
    </row>
    <row r="4" spans="1:18" s="688" customFormat="1" ht="11.1" customHeight="1">
      <c r="A4" s="1031" t="s">
        <v>40</v>
      </c>
      <c r="B4" s="1032" t="s">
        <v>105</v>
      </c>
      <c r="C4" s="689" t="s">
        <v>521</v>
      </c>
      <c r="D4" s="689" t="s">
        <v>520</v>
      </c>
      <c r="E4" s="931" t="s">
        <v>519</v>
      </c>
      <c r="F4" s="1032" t="s">
        <v>105</v>
      </c>
      <c r="G4" s="689" t="s">
        <v>521</v>
      </c>
      <c r="H4" s="689" t="s">
        <v>520</v>
      </c>
      <c r="I4" s="931" t="s">
        <v>519</v>
      </c>
      <c r="J4" s="1032" t="s">
        <v>105</v>
      </c>
      <c r="K4" s="689" t="s">
        <v>521</v>
      </c>
      <c r="L4" s="689" t="s">
        <v>520</v>
      </c>
      <c r="M4" s="931" t="s">
        <v>519</v>
      </c>
    </row>
    <row r="5" spans="1:18" s="686" customFormat="1" ht="11.1" customHeight="1">
      <c r="A5" s="1031"/>
      <c r="B5" s="1032"/>
      <c r="C5" s="932" t="s">
        <v>518</v>
      </c>
      <c r="D5" s="932" t="s">
        <v>518</v>
      </c>
      <c r="E5" s="932" t="s">
        <v>518</v>
      </c>
      <c r="F5" s="1032"/>
      <c r="G5" s="932" t="s">
        <v>518</v>
      </c>
      <c r="H5" s="932" t="s">
        <v>518</v>
      </c>
      <c r="I5" s="932" t="s">
        <v>518</v>
      </c>
      <c r="J5" s="1032"/>
      <c r="K5" s="932" t="s">
        <v>518</v>
      </c>
      <c r="L5" s="932" t="s">
        <v>518</v>
      </c>
      <c r="M5" s="932" t="s">
        <v>518</v>
      </c>
      <c r="N5" s="687"/>
      <c r="O5" s="687"/>
    </row>
    <row r="6" spans="1:18" s="676" customFormat="1" ht="18" customHeight="1">
      <c r="A6" s="682" t="s">
        <v>34</v>
      </c>
      <c r="B6" s="684">
        <v>91561</v>
      </c>
      <c r="C6" s="684">
        <v>29599</v>
      </c>
      <c r="D6" s="684">
        <v>46247</v>
      </c>
      <c r="E6" s="685">
        <v>15715</v>
      </c>
      <c r="F6" s="684">
        <v>1554573</v>
      </c>
      <c r="G6" s="684">
        <v>661725</v>
      </c>
      <c r="H6" s="684">
        <v>744845</v>
      </c>
      <c r="I6" s="685">
        <v>148003</v>
      </c>
      <c r="J6" s="684">
        <v>3582280</v>
      </c>
      <c r="K6" s="684">
        <v>1313736</v>
      </c>
      <c r="L6" s="684">
        <v>1871007</v>
      </c>
      <c r="M6" s="683">
        <v>397537</v>
      </c>
      <c r="N6" s="677"/>
      <c r="O6" s="677"/>
    </row>
    <row r="7" spans="1:18" s="676" customFormat="1" ht="18" customHeight="1">
      <c r="A7" s="682">
        <v>6</v>
      </c>
      <c r="B7" s="681">
        <v>91201</v>
      </c>
      <c r="C7" s="681">
        <v>29004</v>
      </c>
      <c r="D7" s="681">
        <v>45861</v>
      </c>
      <c r="E7" s="681">
        <v>16336</v>
      </c>
      <c r="F7" s="681">
        <v>1570742</v>
      </c>
      <c r="G7" s="681">
        <v>618758</v>
      </c>
      <c r="H7" s="681">
        <v>754051</v>
      </c>
      <c r="I7" s="681">
        <v>197933</v>
      </c>
      <c r="J7" s="681">
        <v>3580102</v>
      </c>
      <c r="K7" s="681">
        <v>1179343</v>
      </c>
      <c r="L7" s="681">
        <v>1860242</v>
      </c>
      <c r="M7" s="678">
        <v>540517</v>
      </c>
      <c r="N7" s="677"/>
      <c r="O7" s="677"/>
    </row>
    <row r="8" spans="1:18" s="676" customFormat="1" ht="18" customHeight="1">
      <c r="A8" s="680">
        <v>7</v>
      </c>
      <c r="B8" s="679">
        <v>90650</v>
      </c>
      <c r="C8" s="679">
        <v>28958</v>
      </c>
      <c r="D8" s="679">
        <v>45276</v>
      </c>
      <c r="E8" s="679">
        <v>16416</v>
      </c>
      <c r="F8" s="679">
        <v>1494036</v>
      </c>
      <c r="G8" s="679">
        <v>569586</v>
      </c>
      <c r="H8" s="679">
        <v>721792</v>
      </c>
      <c r="I8" s="679">
        <v>202658</v>
      </c>
      <c r="J8" s="679">
        <f>SUM(K8:M8)</f>
        <v>3551959</v>
      </c>
      <c r="K8" s="679">
        <v>1133611</v>
      </c>
      <c r="L8" s="679">
        <v>1834870</v>
      </c>
      <c r="M8" s="924">
        <v>583478</v>
      </c>
      <c r="N8" s="677"/>
      <c r="O8" s="677"/>
      <c r="P8" s="677"/>
      <c r="Q8" s="677"/>
      <c r="R8" s="677"/>
    </row>
    <row r="9" spans="1:18" ht="12" customHeight="1">
      <c r="A9" s="675" t="s">
        <v>517</v>
      </c>
      <c r="B9" s="669"/>
      <c r="C9" s="669"/>
      <c r="D9" s="671"/>
      <c r="E9" s="671"/>
      <c r="F9" s="670" t="s">
        <v>516</v>
      </c>
      <c r="H9" s="543"/>
      <c r="I9" s="669"/>
      <c r="J9" s="669"/>
      <c r="K9" s="669"/>
      <c r="L9" s="668"/>
      <c r="M9" s="674"/>
      <c r="N9" s="662"/>
      <c r="O9" s="662"/>
    </row>
    <row r="10" spans="1:18" ht="12" customHeight="1">
      <c r="A10" s="671"/>
      <c r="B10" s="669"/>
      <c r="C10" s="669"/>
      <c r="D10" s="671"/>
      <c r="E10" s="671"/>
      <c r="F10" s="670" t="s">
        <v>653</v>
      </c>
      <c r="H10" s="543"/>
      <c r="I10" s="669"/>
      <c r="J10" s="669"/>
      <c r="K10" s="669"/>
      <c r="L10" s="668"/>
      <c r="M10" s="662"/>
      <c r="N10" s="662"/>
      <c r="O10" s="662"/>
    </row>
    <row r="11" spans="1:18" ht="12" customHeight="1">
      <c r="A11" s="671"/>
      <c r="B11" s="669"/>
      <c r="C11" s="673"/>
      <c r="D11" s="671"/>
      <c r="E11" s="671"/>
      <c r="F11" s="670" t="s">
        <v>515</v>
      </c>
      <c r="H11" s="543"/>
      <c r="I11" s="669"/>
      <c r="J11" s="669"/>
      <c r="K11" s="669"/>
      <c r="L11" s="668"/>
      <c r="M11" s="662"/>
      <c r="N11" s="662"/>
      <c r="O11" s="662"/>
    </row>
    <row r="12" spans="1:18" ht="12.95" customHeight="1">
      <c r="A12" s="671"/>
      <c r="B12" s="669"/>
      <c r="C12" s="672"/>
      <c r="D12" s="671"/>
      <c r="E12" s="671"/>
      <c r="F12" s="670" t="s">
        <v>514</v>
      </c>
      <c r="H12" s="543"/>
      <c r="I12" s="669"/>
      <c r="J12" s="669"/>
      <c r="K12" s="669"/>
      <c r="L12" s="668"/>
      <c r="M12" s="662"/>
      <c r="N12" s="662"/>
      <c r="O12" s="662"/>
    </row>
    <row r="13" spans="1:18">
      <c r="B13" s="664"/>
      <c r="C13" s="666"/>
      <c r="F13" s="667" t="s">
        <v>513</v>
      </c>
      <c r="H13" s="543"/>
      <c r="I13" s="662"/>
      <c r="J13" s="664"/>
      <c r="K13" s="662"/>
      <c r="L13" s="662"/>
      <c r="M13" s="662"/>
      <c r="N13" s="662"/>
      <c r="O13" s="662"/>
    </row>
    <row r="14" spans="1:18">
      <c r="B14" s="664"/>
      <c r="C14" s="666"/>
      <c r="F14" s="665"/>
      <c r="H14" s="543"/>
      <c r="I14" s="662"/>
      <c r="J14" s="664"/>
      <c r="K14" s="662"/>
      <c r="L14" s="662"/>
      <c r="M14" s="662"/>
      <c r="N14" s="662"/>
      <c r="O14" s="662"/>
    </row>
    <row r="15" spans="1:18">
      <c r="B15" s="662"/>
      <c r="C15" s="663"/>
      <c r="D15" s="663"/>
      <c r="E15" s="663"/>
      <c r="F15" s="662"/>
      <c r="G15" s="662"/>
      <c r="H15" s="662"/>
      <c r="I15" s="662"/>
      <c r="J15" s="662"/>
      <c r="K15" s="662"/>
      <c r="L15" s="662"/>
      <c r="M15" s="662"/>
      <c r="N15" s="662"/>
      <c r="O15" s="662"/>
    </row>
    <row r="16" spans="1:18">
      <c r="B16" s="662"/>
      <c r="C16" s="663"/>
      <c r="D16" s="663"/>
      <c r="E16" s="663"/>
      <c r="F16" s="662"/>
      <c r="G16" s="662"/>
      <c r="H16" s="662"/>
      <c r="I16" s="662"/>
      <c r="J16" s="662"/>
      <c r="K16" s="662"/>
      <c r="L16" s="662"/>
      <c r="M16" s="662"/>
      <c r="N16" s="662"/>
      <c r="O16" s="662"/>
    </row>
    <row r="17" spans="2:15">
      <c r="B17" s="662"/>
      <c r="C17" s="663"/>
      <c r="D17" s="663"/>
      <c r="E17" s="662"/>
      <c r="F17" s="662"/>
      <c r="G17" s="662"/>
      <c r="H17" s="662"/>
      <c r="I17" s="662"/>
      <c r="J17" s="662"/>
      <c r="K17" s="662"/>
      <c r="L17" s="662"/>
      <c r="M17" s="662"/>
      <c r="N17" s="662"/>
      <c r="O17" s="662"/>
    </row>
    <row r="18" spans="2:15">
      <c r="B18" s="662"/>
      <c r="C18" s="662"/>
      <c r="D18" s="662"/>
      <c r="E18" s="662"/>
      <c r="F18" s="662"/>
      <c r="G18" s="662"/>
      <c r="H18" s="662"/>
      <c r="I18" s="662"/>
      <c r="J18" s="662"/>
      <c r="K18" s="662"/>
      <c r="L18" s="662"/>
      <c r="M18" s="662"/>
      <c r="N18" s="662"/>
      <c r="O18" s="662"/>
    </row>
    <row r="19" spans="2:15">
      <c r="B19" s="662"/>
      <c r="C19" s="662"/>
      <c r="D19" s="662"/>
      <c r="E19" s="662"/>
      <c r="F19" s="662"/>
      <c r="G19" s="662"/>
      <c r="H19" s="662"/>
      <c r="I19" s="662"/>
      <c r="J19" s="662"/>
      <c r="K19" s="662"/>
      <c r="L19" s="662"/>
      <c r="M19" s="662"/>
      <c r="N19" s="662"/>
      <c r="O19" s="662"/>
    </row>
    <row r="20" spans="2:15">
      <c r="B20" s="662"/>
      <c r="C20" s="662"/>
      <c r="D20" s="662"/>
      <c r="E20" s="662"/>
      <c r="F20" s="662"/>
      <c r="G20" s="662"/>
      <c r="H20" s="662"/>
      <c r="I20" s="662"/>
      <c r="J20" s="662"/>
      <c r="K20" s="662"/>
      <c r="L20" s="662"/>
      <c r="M20" s="662"/>
      <c r="N20" s="662"/>
      <c r="O20" s="662"/>
    </row>
    <row r="21" spans="2:15">
      <c r="B21" s="662"/>
      <c r="C21" s="662"/>
      <c r="D21" s="662"/>
      <c r="E21" s="662"/>
      <c r="F21" s="662"/>
      <c r="G21" s="662"/>
      <c r="H21" s="662"/>
      <c r="I21" s="662"/>
      <c r="J21" s="662"/>
      <c r="K21" s="662"/>
      <c r="L21" s="662"/>
      <c r="M21" s="662"/>
      <c r="N21" s="662"/>
      <c r="O21" s="662"/>
    </row>
    <row r="22" spans="2:15">
      <c r="B22" s="662"/>
      <c r="C22" s="662"/>
      <c r="D22" s="662"/>
      <c r="E22" s="662"/>
      <c r="F22" s="662"/>
      <c r="G22" s="662"/>
      <c r="H22" s="662"/>
      <c r="I22" s="662"/>
      <c r="J22" s="662"/>
      <c r="K22" s="662"/>
      <c r="L22" s="662"/>
      <c r="M22" s="662"/>
      <c r="N22" s="662"/>
      <c r="O22" s="662"/>
    </row>
    <row r="24" spans="2:15">
      <c r="G24" s="661"/>
    </row>
  </sheetData>
  <mergeCells count="7">
    <mergeCell ref="B3:E3"/>
    <mergeCell ref="F3:I3"/>
    <mergeCell ref="J3:M3"/>
    <mergeCell ref="A4:A5"/>
    <mergeCell ref="B4:B5"/>
    <mergeCell ref="F4:F5"/>
    <mergeCell ref="J4:J5"/>
  </mergeCells>
  <phoneticPr fontId="9"/>
  <pageMargins left="0.27559055118110237" right="0.27559055118110237" top="0.74803149606299213" bottom="0.74803149606299213" header="0.51181102362204722" footer="0.51181102362204722"/>
  <pageSetup paperSize="9" firstPageNumber="0" fitToWidth="0" fitToHeight="0" orientation="portrait" cellComments="atEnd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E3F66-BAAE-496F-B750-BF9D8617E74E}">
  <dimension ref="A1:AMK13"/>
  <sheetViews>
    <sheetView zoomScaleNormal="100" zoomScaleSheetLayoutView="154" workbookViewId="0"/>
  </sheetViews>
  <sheetFormatPr defaultColWidth="8.875" defaultRowHeight="13.5"/>
  <cols>
    <col min="1" max="1" width="7.125" style="63" customWidth="1"/>
    <col min="2" max="2" width="6.625" style="63" customWidth="1"/>
    <col min="3" max="3" width="5.625" style="63" customWidth="1"/>
    <col min="4" max="4" width="5.875" style="63" customWidth="1"/>
    <col min="5" max="5" width="6.625" style="63" customWidth="1"/>
    <col min="6" max="7" width="6.375" style="63" customWidth="1"/>
    <col min="8" max="12" width="5.875" style="63" customWidth="1"/>
    <col min="13" max="13" width="6.375" style="63" customWidth="1"/>
    <col min="14" max="14" width="6.625" style="63" customWidth="1"/>
    <col min="15" max="1025" width="8.75" style="63" customWidth="1"/>
  </cols>
  <sheetData>
    <row r="1" spans="1:15" ht="15" customHeight="1">
      <c r="A1" s="64" t="s">
        <v>559</v>
      </c>
      <c r="O1" s="65"/>
    </row>
    <row r="2" spans="1:15" ht="9.9499999999999993" customHeight="1" thickBot="1">
      <c r="A2" s="747"/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65"/>
    </row>
    <row r="3" spans="1:15" ht="3" customHeight="1" thickTop="1">
      <c r="A3" s="746"/>
      <c r="B3" s="745"/>
      <c r="C3" s="744"/>
      <c r="D3" s="743"/>
      <c r="E3" s="744"/>
      <c r="F3" s="744"/>
      <c r="G3" s="744"/>
      <c r="H3" s="744"/>
      <c r="I3" s="744"/>
      <c r="J3" s="744"/>
      <c r="K3" s="744"/>
      <c r="L3" s="744"/>
      <c r="M3" s="744"/>
      <c r="N3" s="743"/>
      <c r="O3" s="65"/>
    </row>
    <row r="4" spans="1:15" ht="18" customHeight="1">
      <c r="A4" s="1033" t="s">
        <v>43</v>
      </c>
      <c r="B4" s="1034" t="s">
        <v>558</v>
      </c>
      <c r="C4" s="1034"/>
      <c r="D4" s="1034"/>
      <c r="E4" s="1035" t="s">
        <v>557</v>
      </c>
      <c r="F4" s="1035"/>
      <c r="G4" s="1035"/>
      <c r="H4" s="1035"/>
      <c r="I4" s="1035"/>
      <c r="J4" s="1035"/>
      <c r="K4" s="1035"/>
      <c r="L4" s="1035"/>
      <c r="M4" s="1035"/>
      <c r="N4" s="1035"/>
      <c r="O4" s="187"/>
    </row>
    <row r="5" spans="1:15" ht="8.25" customHeight="1">
      <c r="A5" s="1033"/>
      <c r="B5" s="742"/>
      <c r="C5" s="742"/>
      <c r="D5" s="742"/>
      <c r="E5" s="742"/>
      <c r="F5" s="742"/>
      <c r="G5" s="742"/>
      <c r="H5" s="742"/>
      <c r="I5" s="742"/>
      <c r="J5" s="742"/>
      <c r="K5" s="742"/>
      <c r="L5" s="742"/>
      <c r="M5" s="742"/>
      <c r="N5" s="741"/>
    </row>
    <row r="6" spans="1:15" s="738" customFormat="1" ht="130.5" customHeight="1">
      <c r="A6" s="1036" t="s">
        <v>40</v>
      </c>
      <c r="B6" s="740" t="s">
        <v>556</v>
      </c>
      <c r="C6" s="739" t="s">
        <v>555</v>
      </c>
      <c r="D6" s="739" t="s">
        <v>554</v>
      </c>
      <c r="E6" s="739" t="s">
        <v>553</v>
      </c>
      <c r="F6" s="1037" t="s">
        <v>552</v>
      </c>
      <c r="G6" s="1037" t="s">
        <v>551</v>
      </c>
      <c r="H6" s="739" t="s">
        <v>550</v>
      </c>
      <c r="I6" s="1037" t="s">
        <v>549</v>
      </c>
      <c r="J6" s="1037" t="s">
        <v>702</v>
      </c>
      <c r="K6" s="1037" t="s">
        <v>548</v>
      </c>
      <c r="L6" s="1037" t="s">
        <v>547</v>
      </c>
      <c r="M6" s="1038" t="s">
        <v>703</v>
      </c>
      <c r="N6" s="739" t="s">
        <v>546</v>
      </c>
    </row>
    <row r="7" spans="1:15" ht="8.25" customHeight="1">
      <c r="A7" s="1036"/>
      <c r="B7" s="737"/>
      <c r="C7" s="735"/>
      <c r="D7" s="735"/>
      <c r="E7" s="735"/>
      <c r="F7" s="1037"/>
      <c r="G7" s="1037"/>
      <c r="H7" s="736"/>
      <c r="I7" s="1037"/>
      <c r="J7" s="1037"/>
      <c r="K7" s="1037"/>
      <c r="L7" s="1037"/>
      <c r="M7" s="1037"/>
      <c r="N7" s="735"/>
    </row>
    <row r="8" spans="1:15" s="732" customFormat="1" ht="18" customHeight="1">
      <c r="A8" s="196" t="s">
        <v>34</v>
      </c>
      <c r="B8" s="733">
        <v>2121</v>
      </c>
      <c r="C8" s="733">
        <v>191</v>
      </c>
      <c r="D8" s="734">
        <v>-9</v>
      </c>
      <c r="E8" s="733">
        <v>5364</v>
      </c>
      <c r="F8" s="733">
        <v>875</v>
      </c>
      <c r="G8" s="733">
        <v>1348</v>
      </c>
      <c r="H8" s="733">
        <v>115</v>
      </c>
      <c r="I8" s="733">
        <v>495</v>
      </c>
      <c r="J8" s="733">
        <v>67</v>
      </c>
      <c r="K8" s="733">
        <v>186</v>
      </c>
      <c r="L8" s="733">
        <v>417</v>
      </c>
      <c r="M8" s="733">
        <v>1327</v>
      </c>
      <c r="N8" s="733">
        <v>534</v>
      </c>
    </row>
    <row r="9" spans="1:15" s="362" customFormat="1" ht="18" customHeight="1">
      <c r="A9" s="731">
        <v>6</v>
      </c>
      <c r="B9" s="729">
        <v>2043</v>
      </c>
      <c r="C9" s="729">
        <v>198</v>
      </c>
      <c r="D9" s="730">
        <v>-7</v>
      </c>
      <c r="E9" s="729">
        <v>6210</v>
      </c>
      <c r="F9" s="729">
        <v>1180</v>
      </c>
      <c r="G9" s="729">
        <v>1534</v>
      </c>
      <c r="H9" s="729">
        <v>141</v>
      </c>
      <c r="I9" s="729">
        <v>616</v>
      </c>
      <c r="J9" s="729">
        <v>60</v>
      </c>
      <c r="K9" s="729">
        <v>250</v>
      </c>
      <c r="L9" s="729">
        <v>221</v>
      </c>
      <c r="M9" s="729">
        <v>1416</v>
      </c>
      <c r="N9" s="729">
        <v>792</v>
      </c>
    </row>
    <row r="10" spans="1:15" s="362" customFormat="1" ht="18" customHeight="1">
      <c r="A10" s="728">
        <v>7</v>
      </c>
      <c r="B10" s="726">
        <v>2017</v>
      </c>
      <c r="C10" s="726">
        <v>196</v>
      </c>
      <c r="D10" s="727">
        <v>-6</v>
      </c>
      <c r="E10" s="726">
        <v>5864</v>
      </c>
      <c r="F10" s="726">
        <v>1136</v>
      </c>
      <c r="G10" s="726">
        <v>1534</v>
      </c>
      <c r="H10" s="726">
        <v>140</v>
      </c>
      <c r="I10" s="726">
        <v>520</v>
      </c>
      <c r="J10" s="726">
        <v>134</v>
      </c>
      <c r="K10" s="726">
        <v>318</v>
      </c>
      <c r="L10" s="726">
        <v>376</v>
      </c>
      <c r="M10" s="726">
        <v>1058</v>
      </c>
      <c r="N10" s="726">
        <v>648</v>
      </c>
    </row>
    <row r="11" spans="1:15" s="69" customFormat="1" ht="12.95" customHeight="1">
      <c r="A11" s="45" t="s">
        <v>545</v>
      </c>
      <c r="N11" s="725" t="s">
        <v>544</v>
      </c>
      <c r="O11" s="187"/>
    </row>
    <row r="12" spans="1:15">
      <c r="G12" s="724"/>
    </row>
    <row r="13" spans="1:15">
      <c r="G13" s="724"/>
    </row>
  </sheetData>
  <mergeCells count="11">
    <mergeCell ref="A4:A5"/>
    <mergeCell ref="B4:D4"/>
    <mergeCell ref="E4:N4"/>
    <mergeCell ref="A6:A7"/>
    <mergeCell ref="F6:F7"/>
    <mergeCell ref="G6:G7"/>
    <mergeCell ref="I6:I7"/>
    <mergeCell ref="J6:J7"/>
    <mergeCell ref="K6:K7"/>
    <mergeCell ref="L6:L7"/>
    <mergeCell ref="M6:M7"/>
  </mergeCells>
  <phoneticPr fontId="9"/>
  <pageMargins left="0.78740157480314965" right="0.78740157480314965" top="0.74803149606299213" bottom="0.74803149606299213" header="0.51181102362204722" footer="0.51181102362204722"/>
  <pageSetup paperSize="9" firstPageNumber="0" fitToWidth="0" fitToHeight="0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EFDBF-669B-4D13-B079-5641C8C66549}">
  <dimension ref="A1:AMK10"/>
  <sheetViews>
    <sheetView zoomScaleNormal="100" zoomScaleSheetLayoutView="100" zoomScalePageLayoutView="115" workbookViewId="0"/>
  </sheetViews>
  <sheetFormatPr defaultRowHeight="13.5"/>
  <cols>
    <col min="1" max="1" width="10.625" style="63" customWidth="1"/>
    <col min="2" max="2" width="10.5" style="63" customWidth="1"/>
    <col min="3" max="3" width="12.625" style="63" customWidth="1"/>
    <col min="4" max="6" width="13.875" style="63" customWidth="1"/>
    <col min="7" max="7" width="11.625" style="63" customWidth="1"/>
    <col min="8" max="1025" width="9" style="63" customWidth="1"/>
  </cols>
  <sheetData>
    <row r="1" spans="1:7" ht="15" customHeight="1">
      <c r="A1" s="289" t="s">
        <v>180</v>
      </c>
    </row>
    <row r="2" spans="1:7" ht="9.9499999999999993" customHeight="1" thickBot="1">
      <c r="A2" s="64"/>
    </row>
    <row r="3" spans="1:7" s="97" customFormat="1" ht="20.100000000000001" customHeight="1" thickTop="1" thickBot="1">
      <c r="A3" s="288" t="s">
        <v>43</v>
      </c>
      <c r="B3" s="1039" t="s">
        <v>179</v>
      </c>
      <c r="C3" s="1039"/>
      <c r="D3" s="1040" t="s">
        <v>178</v>
      </c>
      <c r="E3" s="1040" t="s">
        <v>177</v>
      </c>
      <c r="F3" s="1040" t="s">
        <v>176</v>
      </c>
      <c r="G3" s="1040" t="s">
        <v>175</v>
      </c>
    </row>
    <row r="4" spans="1:7" s="97" customFormat="1" ht="32.1" customHeight="1" thickTop="1">
      <c r="A4" s="287" t="s">
        <v>40</v>
      </c>
      <c r="B4" s="286"/>
      <c r="C4" s="285" t="s">
        <v>174</v>
      </c>
      <c r="D4" s="1040"/>
      <c r="E4" s="1040"/>
      <c r="F4" s="1040"/>
      <c r="G4" s="1040"/>
    </row>
    <row r="5" spans="1:7" s="97" customFormat="1" ht="17.25" customHeight="1">
      <c r="A5" s="284" t="s">
        <v>34</v>
      </c>
      <c r="B5" s="280">
        <v>302976</v>
      </c>
      <c r="C5" s="283">
        <v>128449</v>
      </c>
      <c r="D5" s="282">
        <v>14250</v>
      </c>
      <c r="E5" s="281">
        <v>5093</v>
      </c>
      <c r="F5" s="280">
        <v>60798</v>
      </c>
      <c r="G5" s="280">
        <v>7517</v>
      </c>
    </row>
    <row r="6" spans="1:7" s="97" customFormat="1" ht="17.25" customHeight="1">
      <c r="A6" s="279">
        <v>6</v>
      </c>
      <c r="B6" s="277">
        <v>317007</v>
      </c>
      <c r="C6" s="278">
        <v>148790</v>
      </c>
      <c r="D6" s="278">
        <v>14808</v>
      </c>
      <c r="E6" s="277">
        <v>5614</v>
      </c>
      <c r="F6" s="277">
        <v>61557</v>
      </c>
      <c r="G6" s="277">
        <v>6875</v>
      </c>
    </row>
    <row r="7" spans="1:7" s="97" customFormat="1" ht="17.25" customHeight="1">
      <c r="A7" s="276">
        <v>7</v>
      </c>
      <c r="B7" s="274">
        <v>362125</v>
      </c>
      <c r="C7" s="275">
        <v>136152</v>
      </c>
      <c r="D7" s="275">
        <v>13086</v>
      </c>
      <c r="E7" s="274">
        <v>7535</v>
      </c>
      <c r="F7" s="274">
        <v>87590</v>
      </c>
      <c r="G7" s="274">
        <v>7401</v>
      </c>
    </row>
    <row r="8" spans="1:7" s="67" customFormat="1" ht="13.5" customHeight="1">
      <c r="A8" s="45" t="s">
        <v>173</v>
      </c>
      <c r="B8" s="273"/>
      <c r="C8" s="273"/>
      <c r="D8" s="45"/>
      <c r="E8" s="272"/>
      <c r="F8" s="272"/>
      <c r="G8" s="271"/>
    </row>
    <row r="9" spans="1:7" s="67" customFormat="1" ht="10.5">
      <c r="D9" s="45"/>
      <c r="E9" s="45"/>
      <c r="F9" s="45"/>
      <c r="G9" s="65"/>
    </row>
    <row r="10" spans="1:7">
      <c r="B10" s="270"/>
      <c r="C10" s="270"/>
      <c r="D10" s="142"/>
      <c r="E10" s="142"/>
      <c r="F10" s="142"/>
      <c r="G10" s="65"/>
    </row>
  </sheetData>
  <mergeCells count="5">
    <mergeCell ref="B3:C3"/>
    <mergeCell ref="D3:D4"/>
    <mergeCell ref="E3:E4"/>
    <mergeCell ref="F3:F4"/>
    <mergeCell ref="G3:G4"/>
  </mergeCells>
  <phoneticPr fontId="9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4EDAB-5136-4F0A-96A9-1C391D85EAE4}">
  <dimension ref="A1:AMK9"/>
  <sheetViews>
    <sheetView zoomScaleNormal="100" zoomScaleSheetLayoutView="100" zoomScalePageLayoutView="106" workbookViewId="0"/>
  </sheetViews>
  <sheetFormatPr defaultRowHeight="13.5"/>
  <cols>
    <col min="1" max="1" width="12.125" style="41" customWidth="1"/>
    <col min="2" max="7" width="12.5" style="41" customWidth="1"/>
    <col min="8" max="1025" width="9" style="41" customWidth="1"/>
  </cols>
  <sheetData>
    <row r="1" spans="1:7" s="60" customFormat="1" ht="15" customHeight="1">
      <c r="A1" s="62" t="s">
        <v>44</v>
      </c>
      <c r="B1" s="61"/>
      <c r="C1" s="61"/>
      <c r="D1" s="61"/>
      <c r="E1" s="61"/>
      <c r="F1" s="61"/>
      <c r="G1" s="61"/>
    </row>
    <row r="2" spans="1:7" s="42" customFormat="1" ht="9.9499999999999993" customHeight="1" thickBot="1">
      <c r="A2" s="59"/>
      <c r="B2" s="58"/>
      <c r="C2" s="58"/>
      <c r="D2" s="58"/>
      <c r="E2" s="58"/>
      <c r="F2" s="58"/>
      <c r="G2" s="58"/>
    </row>
    <row r="3" spans="1:7" s="46" customFormat="1" ht="17.25" customHeight="1" thickTop="1">
      <c r="A3" s="57" t="s">
        <v>43</v>
      </c>
      <c r="B3" s="1041" t="s">
        <v>42</v>
      </c>
      <c r="C3" s="1041"/>
      <c r="D3" s="1041"/>
      <c r="E3" s="1041" t="s">
        <v>41</v>
      </c>
      <c r="F3" s="1041"/>
      <c r="G3" s="1041"/>
    </row>
    <row r="4" spans="1:7" s="46" customFormat="1" ht="17.25" customHeight="1">
      <c r="A4" s="56" t="s">
        <v>40</v>
      </c>
      <c r="B4" s="55" t="s">
        <v>39</v>
      </c>
      <c r="C4" s="53" t="s">
        <v>38</v>
      </c>
      <c r="D4" s="52" t="s">
        <v>35</v>
      </c>
      <c r="E4" s="54" t="s">
        <v>37</v>
      </c>
      <c r="F4" s="53" t="s">
        <v>36</v>
      </c>
      <c r="G4" s="52" t="s">
        <v>35</v>
      </c>
    </row>
    <row r="5" spans="1:7" s="46" customFormat="1" ht="20.100000000000001" customHeight="1">
      <c r="A5" s="49" t="s">
        <v>34</v>
      </c>
      <c r="B5" s="51">
        <v>374640</v>
      </c>
      <c r="C5" s="51">
        <v>93628</v>
      </c>
      <c r="D5" s="50">
        <v>24.99</v>
      </c>
      <c r="E5" s="51">
        <v>694725</v>
      </c>
      <c r="F5" s="51">
        <v>130257</v>
      </c>
      <c r="G5" s="50">
        <v>18.7</v>
      </c>
    </row>
    <row r="6" spans="1:7" s="46" customFormat="1" ht="20.100000000000001" customHeight="1">
      <c r="A6" s="49">
        <v>6</v>
      </c>
      <c r="B6" s="48">
        <v>382355</v>
      </c>
      <c r="C6" s="48">
        <v>91425</v>
      </c>
      <c r="D6" s="47">
        <v>23.9</v>
      </c>
      <c r="E6" s="48">
        <v>700370</v>
      </c>
      <c r="F6" s="48">
        <v>125144</v>
      </c>
      <c r="G6" s="47">
        <v>17.899999999999999</v>
      </c>
    </row>
    <row r="7" spans="1:7" s="46" customFormat="1" ht="20.100000000000001" customHeight="1">
      <c r="A7" s="86">
        <v>7</v>
      </c>
      <c r="B7" s="267">
        <v>389327</v>
      </c>
      <c r="C7" s="267">
        <v>90871</v>
      </c>
      <c r="D7" s="913">
        <v>23.34</v>
      </c>
      <c r="E7" s="267">
        <v>706421</v>
      </c>
      <c r="F7" s="267">
        <v>122704</v>
      </c>
      <c r="G7" s="913">
        <v>17.37</v>
      </c>
    </row>
    <row r="8" spans="1:7" s="42" customFormat="1" ht="12" customHeight="1">
      <c r="A8" s="45" t="s">
        <v>33</v>
      </c>
      <c r="B8" s="44"/>
      <c r="C8" s="44"/>
      <c r="D8" s="44"/>
      <c r="E8" s="44"/>
      <c r="F8" s="44"/>
      <c r="G8" s="43" t="s">
        <v>32</v>
      </c>
    </row>
    <row r="9" spans="1:7" s="42" customFormat="1" ht="13.5" customHeight="1"/>
  </sheetData>
  <mergeCells count="2">
    <mergeCell ref="B3:D3"/>
    <mergeCell ref="E3:G3"/>
  </mergeCells>
  <phoneticPr fontId="9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735CC-CBF1-4B34-AA9F-7ED77DB3281D}">
  <dimension ref="A1:AMK10"/>
  <sheetViews>
    <sheetView zoomScaleNormal="100" zoomScaleSheetLayoutView="130" workbookViewId="0"/>
  </sheetViews>
  <sheetFormatPr defaultRowHeight="13.5"/>
  <cols>
    <col min="1" max="1" width="7.25" style="63" customWidth="1"/>
    <col min="2" max="3" width="10.625" style="63" customWidth="1"/>
    <col min="4" max="4" width="6.125" style="63" customWidth="1"/>
    <col min="5" max="6" width="10.625" style="63" customWidth="1"/>
    <col min="7" max="7" width="6.125" style="63" customWidth="1"/>
    <col min="8" max="8" width="10.125" style="63" customWidth="1"/>
    <col min="9" max="9" width="8.75" style="63" customWidth="1"/>
    <col min="10" max="10" width="6.125" style="63" customWidth="1"/>
    <col min="11" max="1025" width="9" style="63" customWidth="1"/>
  </cols>
  <sheetData>
    <row r="1" spans="1:10" ht="15" customHeight="1">
      <c r="A1" s="62" t="s">
        <v>53</v>
      </c>
      <c r="B1" s="82"/>
      <c r="C1" s="82"/>
      <c r="D1" s="82"/>
      <c r="E1" s="60"/>
      <c r="F1" s="60"/>
      <c r="G1" s="60"/>
      <c r="H1" s="60"/>
      <c r="I1" s="60"/>
      <c r="J1" s="60"/>
    </row>
    <row r="2" spans="1:10" ht="9.9499999999999993" customHeight="1" thickBot="1">
      <c r="A2" s="59"/>
      <c r="B2" s="81"/>
      <c r="C2" s="81"/>
      <c r="D2" s="81"/>
      <c r="E2" s="80"/>
      <c r="F2" s="80"/>
      <c r="G2" s="80"/>
      <c r="H2" s="80"/>
      <c r="I2" s="80"/>
      <c r="J2" s="80"/>
    </row>
    <row r="3" spans="1:10" ht="17.25" customHeight="1" thickTop="1">
      <c r="A3" s="79" t="s">
        <v>43</v>
      </c>
      <c r="B3" s="1042" t="s">
        <v>52</v>
      </c>
      <c r="C3" s="1042"/>
      <c r="D3" s="1042"/>
      <c r="E3" s="1043" t="s">
        <v>51</v>
      </c>
      <c r="F3" s="1043"/>
      <c r="G3" s="1043"/>
      <c r="H3" s="1043" t="s">
        <v>50</v>
      </c>
      <c r="I3" s="1043"/>
      <c r="J3" s="1043"/>
    </row>
    <row r="4" spans="1:10" ht="23.1" customHeight="1">
      <c r="A4" s="78" t="s">
        <v>40</v>
      </c>
      <c r="B4" s="77" t="s">
        <v>49</v>
      </c>
      <c r="C4" s="76" t="s">
        <v>48</v>
      </c>
      <c r="D4" s="74" t="s">
        <v>47</v>
      </c>
      <c r="E4" s="76" t="s">
        <v>49</v>
      </c>
      <c r="F4" s="75" t="s">
        <v>48</v>
      </c>
      <c r="G4" s="74" t="s">
        <v>47</v>
      </c>
      <c r="H4" s="76" t="s">
        <v>49</v>
      </c>
      <c r="I4" s="75" t="s">
        <v>48</v>
      </c>
      <c r="J4" s="74" t="s">
        <v>47</v>
      </c>
    </row>
    <row r="5" spans="1:10" ht="20.100000000000001" customHeight="1">
      <c r="A5" s="73" t="s">
        <v>34</v>
      </c>
      <c r="B5" s="72">
        <v>18938152</v>
      </c>
      <c r="C5" s="72">
        <v>14825470</v>
      </c>
      <c r="D5" s="925">
        <v>78.28</v>
      </c>
      <c r="E5" s="72">
        <v>15840987</v>
      </c>
      <c r="F5" s="72">
        <v>14081333</v>
      </c>
      <c r="G5" s="925">
        <v>88.89</v>
      </c>
      <c r="H5" s="72">
        <v>3097165</v>
      </c>
      <c r="I5" s="72">
        <v>744136</v>
      </c>
      <c r="J5" s="925">
        <v>24.03</v>
      </c>
    </row>
    <row r="6" spans="1:10" ht="20.100000000000001" customHeight="1">
      <c r="A6" s="73">
        <v>6</v>
      </c>
      <c r="B6" s="72">
        <v>20733888</v>
      </c>
      <c r="C6" s="72">
        <v>16251785</v>
      </c>
      <c r="D6" s="925">
        <v>78.38</v>
      </c>
      <c r="E6" s="72">
        <v>17622831</v>
      </c>
      <c r="F6" s="72">
        <v>15505346</v>
      </c>
      <c r="G6" s="925">
        <v>87.98</v>
      </c>
      <c r="H6" s="72">
        <v>3111057</v>
      </c>
      <c r="I6" s="72">
        <v>746439</v>
      </c>
      <c r="J6" s="925">
        <v>23.99</v>
      </c>
    </row>
    <row r="7" spans="1:10" s="69" customFormat="1" ht="20.100000000000001" customHeight="1">
      <c r="A7" s="71">
        <v>7</v>
      </c>
      <c r="B7" s="70">
        <v>20077438</v>
      </c>
      <c r="C7" s="70">
        <v>15422162</v>
      </c>
      <c r="D7" s="926">
        <f>ROUND(C7/B7*100,2)</f>
        <v>76.81</v>
      </c>
      <c r="E7" s="70">
        <v>16589530</v>
      </c>
      <c r="F7" s="70">
        <v>14625833</v>
      </c>
      <c r="G7" s="926">
        <f>ROUND(F7/E7*100,2)</f>
        <v>88.16</v>
      </c>
      <c r="H7" s="70">
        <v>3487908</v>
      </c>
      <c r="I7" s="70">
        <v>796329</v>
      </c>
      <c r="J7" s="926">
        <f>ROUND(I7/H7*100,2)</f>
        <v>22.83</v>
      </c>
    </row>
    <row r="8" spans="1:10" ht="12.95" customHeight="1">
      <c r="A8" s="45" t="s">
        <v>33</v>
      </c>
      <c r="B8" s="44"/>
      <c r="C8" s="68"/>
      <c r="D8" s="44"/>
      <c r="E8" s="44"/>
      <c r="F8" s="44"/>
      <c r="G8" s="44"/>
      <c r="H8" s="44"/>
      <c r="I8" s="44"/>
      <c r="J8" s="43" t="s">
        <v>671</v>
      </c>
    </row>
    <row r="9" spans="1:10" ht="12.95" customHeight="1">
      <c r="A9" s="67"/>
      <c r="J9" s="65" t="s">
        <v>46</v>
      </c>
    </row>
    <row r="10" spans="1:10" ht="12.95" customHeight="1">
      <c r="A10" s="67"/>
      <c r="B10" s="66"/>
      <c r="C10" s="66"/>
      <c r="D10" s="66"/>
      <c r="J10" s="65" t="s">
        <v>45</v>
      </c>
    </row>
  </sheetData>
  <mergeCells count="3">
    <mergeCell ref="B3:D3"/>
    <mergeCell ref="E3:G3"/>
    <mergeCell ref="H3:J3"/>
  </mergeCells>
  <phoneticPr fontId="9"/>
  <pageMargins left="0.59055118110236227" right="0.6692913385826772" top="0.98425196850393704" bottom="0.98425196850393704" header="0.51181102362204722" footer="0.51181102362204722"/>
  <pageSetup paperSize="9" firstPageNumber="0" fitToWidth="0" fitToHeight="0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B2916-4F58-4495-8EE4-46F47E102BE7}">
  <dimension ref="A1:AMC15"/>
  <sheetViews>
    <sheetView zoomScaleNormal="100" zoomScaleSheetLayoutView="100" workbookViewId="0"/>
  </sheetViews>
  <sheetFormatPr defaultRowHeight="13.5"/>
  <cols>
    <col min="1" max="1" width="10.625" style="41" customWidth="1"/>
    <col min="2" max="2" width="11.125" style="41" customWidth="1"/>
    <col min="3" max="8" width="10.875" style="41" customWidth="1"/>
    <col min="9" max="1017" width="9" style="41" customWidth="1"/>
  </cols>
  <sheetData>
    <row r="1" spans="1:8" s="61" customFormat="1" ht="15" customHeight="1">
      <c r="A1" s="62" t="s">
        <v>60</v>
      </c>
      <c r="F1" s="42"/>
    </row>
    <row r="2" spans="1:8" ht="10.15" customHeight="1" thickBot="1">
      <c r="A2" s="59"/>
      <c r="B2" s="58"/>
      <c r="C2" s="58"/>
      <c r="D2" s="58"/>
      <c r="E2" s="58"/>
      <c r="F2" s="58"/>
      <c r="G2" s="58"/>
      <c r="H2" s="58"/>
    </row>
    <row r="3" spans="1:8" s="46" customFormat="1" ht="14.1" customHeight="1" thickTop="1">
      <c r="A3" s="94" t="s">
        <v>43</v>
      </c>
      <c r="B3" s="93"/>
      <c r="C3" s="1044" t="s">
        <v>59</v>
      </c>
      <c r="D3" s="1044"/>
      <c r="E3" s="1045" t="s">
        <v>58</v>
      </c>
      <c r="F3" s="1045"/>
      <c r="G3" s="1041" t="s">
        <v>57</v>
      </c>
      <c r="H3" s="1041"/>
    </row>
    <row r="4" spans="1:8" s="46" customFormat="1" ht="14.1" customHeight="1">
      <c r="A4" s="92"/>
      <c r="B4" s="91" t="s">
        <v>55</v>
      </c>
      <c r="C4" s="1046" t="s">
        <v>56</v>
      </c>
      <c r="D4" s="1047" t="s">
        <v>54</v>
      </c>
      <c r="E4" s="1047" t="s">
        <v>55</v>
      </c>
      <c r="F4" s="1047" t="s">
        <v>54</v>
      </c>
      <c r="G4" s="1047" t="s">
        <v>55</v>
      </c>
      <c r="H4" s="1047" t="s">
        <v>54</v>
      </c>
    </row>
    <row r="5" spans="1:8" s="46" customFormat="1" ht="14.1" customHeight="1">
      <c r="A5" s="56" t="s">
        <v>40</v>
      </c>
      <c r="B5" s="90"/>
      <c r="C5" s="1046"/>
      <c r="D5" s="1047"/>
      <c r="E5" s="1047"/>
      <c r="F5" s="1047"/>
      <c r="G5" s="1047"/>
      <c r="H5" s="1047"/>
    </row>
    <row r="6" spans="1:8" s="83" customFormat="1" ht="20.100000000000001" customHeight="1">
      <c r="A6" s="49" t="s">
        <v>34</v>
      </c>
      <c r="B6" s="1">
        <v>2308504</v>
      </c>
      <c r="C6" s="89">
        <v>1.1200000000000001</v>
      </c>
      <c r="D6" s="1">
        <v>22733</v>
      </c>
      <c r="E6" s="89">
        <v>24.28</v>
      </c>
      <c r="F6" s="1">
        <v>551888</v>
      </c>
      <c r="G6" s="89">
        <v>17.29</v>
      </c>
      <c r="H6" s="1">
        <v>393138</v>
      </c>
    </row>
    <row r="7" spans="1:8" s="83" customFormat="1" ht="20.100000000000001" customHeight="1">
      <c r="A7" s="49">
        <v>6</v>
      </c>
      <c r="B7" s="87">
        <v>2207955</v>
      </c>
      <c r="C7" s="88">
        <v>1.1200000000000001</v>
      </c>
      <c r="D7" s="87">
        <v>22930</v>
      </c>
      <c r="E7" s="88">
        <v>23.77</v>
      </c>
      <c r="F7" s="87">
        <v>545158</v>
      </c>
      <c r="G7" s="88">
        <v>17.239999999999998</v>
      </c>
      <c r="H7" s="87">
        <v>395266</v>
      </c>
    </row>
    <row r="8" spans="1:8" s="83" customFormat="1" ht="20.100000000000001" customHeight="1">
      <c r="A8" s="86">
        <v>7</v>
      </c>
      <c r="B8" s="84">
        <v>2105934</v>
      </c>
      <c r="C8" s="85">
        <v>1.1299999999999999</v>
      </c>
      <c r="D8" s="84">
        <v>24016</v>
      </c>
      <c r="E8" s="85">
        <v>22.97</v>
      </c>
      <c r="F8" s="84">
        <v>551636</v>
      </c>
      <c r="G8" s="85">
        <v>16.91</v>
      </c>
      <c r="H8" s="84">
        <v>406170</v>
      </c>
    </row>
    <row r="9" spans="1:8" s="44" customFormat="1" ht="12.95" customHeight="1">
      <c r="A9" s="45" t="s">
        <v>33</v>
      </c>
      <c r="H9" s="43"/>
    </row>
    <row r="10" spans="1:8" s="42" customFormat="1" ht="13.7" customHeight="1"/>
    <row r="11" spans="1:8" s="42" customFormat="1" ht="13.7" customHeight="1"/>
    <row r="12" spans="1:8" s="42" customFormat="1" ht="13.7" customHeight="1"/>
    <row r="13" spans="1:8" s="42" customFormat="1" ht="13.7" customHeight="1"/>
    <row r="14" spans="1:8" s="42" customFormat="1" ht="13.7" customHeight="1"/>
    <row r="15" spans="1:8">
      <c r="C15" s="42"/>
    </row>
  </sheetData>
  <mergeCells count="9">
    <mergeCell ref="C3:D3"/>
    <mergeCell ref="E3:F3"/>
    <mergeCell ref="G3:H3"/>
    <mergeCell ref="C4:C5"/>
    <mergeCell ref="D4:D5"/>
    <mergeCell ref="E4:E5"/>
    <mergeCell ref="F4:F5"/>
    <mergeCell ref="G4:G5"/>
    <mergeCell ref="H4:H5"/>
  </mergeCells>
  <phoneticPr fontId="9"/>
  <pageMargins left="0.59055118110236227" right="0.6692913385826772" top="0.98425196850393704" bottom="0.98425196850393704" header="0.51181102362204722" footer="0.51181102362204722"/>
  <pageSetup paperSize="9" firstPageNumber="0" fitToWidth="0" fitToHeight="0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FB8BF-B06F-458A-9799-C40D3023793F}">
  <dimension ref="A1:AME21"/>
  <sheetViews>
    <sheetView zoomScaleNormal="100" zoomScaleSheetLayoutView="400" zoomScalePageLayoutView="85" workbookViewId="0"/>
  </sheetViews>
  <sheetFormatPr defaultRowHeight="13.5"/>
  <cols>
    <col min="1" max="1" width="12.125" style="63" customWidth="1"/>
    <col min="2" max="2" width="13.125" style="63" customWidth="1"/>
    <col min="3" max="3" width="12.875" style="63" customWidth="1"/>
    <col min="4" max="5" width="12.375" style="63" customWidth="1"/>
    <col min="6" max="7" width="12.125" style="63" customWidth="1"/>
    <col min="8" max="1019" width="9" style="63" customWidth="1"/>
  </cols>
  <sheetData>
    <row r="1" spans="1:7" ht="15" customHeight="1">
      <c r="A1" s="116" t="s">
        <v>75</v>
      </c>
      <c r="B1" s="115"/>
      <c r="C1" s="42"/>
      <c r="D1" s="115"/>
      <c r="E1" s="115"/>
      <c r="F1" s="115"/>
      <c r="G1" s="115"/>
    </row>
    <row r="2" spans="1:7" ht="15" customHeight="1" thickBot="1">
      <c r="A2" s="112" t="s">
        <v>74</v>
      </c>
      <c r="B2" s="111"/>
      <c r="C2" s="111"/>
      <c r="D2" s="111"/>
      <c r="E2" s="111"/>
      <c r="F2" s="111"/>
      <c r="G2" s="111"/>
    </row>
    <row r="3" spans="1:7" s="97" customFormat="1" ht="17.45" customHeight="1" thickTop="1" thickBot="1">
      <c r="A3" s="110" t="s">
        <v>43</v>
      </c>
      <c r="B3" s="1048" t="s">
        <v>73</v>
      </c>
      <c r="C3" s="108" t="s">
        <v>69</v>
      </c>
      <c r="D3" s="1048" t="s">
        <v>68</v>
      </c>
      <c r="E3" s="109" t="s">
        <v>67</v>
      </c>
      <c r="F3" s="108" t="s">
        <v>66</v>
      </c>
      <c r="G3" s="1048" t="s">
        <v>65</v>
      </c>
    </row>
    <row r="4" spans="1:7" s="97" customFormat="1" ht="17.45" customHeight="1" thickTop="1">
      <c r="A4" s="107" t="s">
        <v>40</v>
      </c>
      <c r="B4" s="1048"/>
      <c r="C4" s="105" t="s">
        <v>64</v>
      </c>
      <c r="D4" s="1048"/>
      <c r="E4" s="106" t="s">
        <v>63</v>
      </c>
      <c r="F4" s="105" t="s">
        <v>62</v>
      </c>
      <c r="G4" s="1048"/>
    </row>
    <row r="5" spans="1:7" s="97" customFormat="1" ht="20.100000000000001" customHeight="1">
      <c r="A5" s="103" t="s">
        <v>34</v>
      </c>
      <c r="B5" s="104">
        <v>44471096</v>
      </c>
      <c r="C5" s="104">
        <v>38347606</v>
      </c>
      <c r="D5" s="104">
        <v>5872565</v>
      </c>
      <c r="E5" s="104">
        <v>4505</v>
      </c>
      <c r="F5" s="104">
        <v>186360</v>
      </c>
      <c r="G5" s="104">
        <v>60060</v>
      </c>
    </row>
    <row r="6" spans="1:7" s="97" customFormat="1" ht="20.100000000000001" customHeight="1">
      <c r="A6" s="103">
        <v>6</v>
      </c>
      <c r="B6" s="101">
        <v>42986753</v>
      </c>
      <c r="C6" s="101">
        <v>36896183</v>
      </c>
      <c r="D6" s="101">
        <v>5825525</v>
      </c>
      <c r="E6" s="101">
        <v>5465</v>
      </c>
      <c r="F6" s="101">
        <v>197840</v>
      </c>
      <c r="G6" s="101">
        <v>61740</v>
      </c>
    </row>
    <row r="7" spans="1:7" s="97" customFormat="1" ht="20.100000000000001" customHeight="1">
      <c r="A7" s="100">
        <v>7</v>
      </c>
      <c r="B7" s="98">
        <v>43031424</v>
      </c>
      <c r="C7" s="98">
        <v>36782133</v>
      </c>
      <c r="D7" s="98">
        <v>5991076</v>
      </c>
      <c r="E7" s="98">
        <v>5125</v>
      </c>
      <c r="F7" s="98">
        <v>194500</v>
      </c>
      <c r="G7" s="98">
        <v>58590</v>
      </c>
    </row>
    <row r="8" spans="1:7" ht="12" customHeight="1">
      <c r="A8" s="114"/>
      <c r="B8" s="114"/>
      <c r="C8" s="114"/>
      <c r="D8" s="114"/>
      <c r="E8" s="114"/>
      <c r="F8" s="114"/>
      <c r="G8" s="96" t="s">
        <v>72</v>
      </c>
    </row>
    <row r="9" spans="1:7" ht="12.95" customHeight="1">
      <c r="A9" s="113"/>
      <c r="B9" s="113"/>
      <c r="C9" s="113"/>
      <c r="D9" s="113"/>
      <c r="E9" s="113"/>
      <c r="F9" s="113"/>
      <c r="G9" s="113"/>
    </row>
    <row r="10" spans="1:7" ht="15" customHeight="1" thickBot="1">
      <c r="A10" s="112" t="s">
        <v>71</v>
      </c>
      <c r="B10" s="111"/>
      <c r="C10" s="111"/>
      <c r="D10" s="111"/>
      <c r="E10" s="111"/>
      <c r="F10" s="111"/>
      <c r="G10" s="111"/>
    </row>
    <row r="11" spans="1:7" s="97" customFormat="1" ht="17.45" customHeight="1" thickTop="1" thickBot="1">
      <c r="A11" s="110" t="s">
        <v>43</v>
      </c>
      <c r="B11" s="1048" t="s">
        <v>70</v>
      </c>
      <c r="C11" s="108" t="s">
        <v>69</v>
      </c>
      <c r="D11" s="1048" t="s">
        <v>68</v>
      </c>
      <c r="E11" s="109" t="s">
        <v>67</v>
      </c>
      <c r="F11" s="108" t="s">
        <v>66</v>
      </c>
      <c r="G11" s="1048" t="s">
        <v>65</v>
      </c>
    </row>
    <row r="12" spans="1:7" s="97" customFormat="1" ht="17.45" customHeight="1" thickTop="1">
      <c r="A12" s="107" t="s">
        <v>40</v>
      </c>
      <c r="B12" s="1048"/>
      <c r="C12" s="105" t="s">
        <v>64</v>
      </c>
      <c r="D12" s="1048"/>
      <c r="E12" s="106" t="s">
        <v>63</v>
      </c>
      <c r="F12" s="105" t="s">
        <v>62</v>
      </c>
      <c r="G12" s="1048"/>
    </row>
    <row r="13" spans="1:7" s="97" customFormat="1" ht="20.100000000000001" customHeight="1">
      <c r="A13" s="103" t="s">
        <v>34</v>
      </c>
      <c r="B13" s="104">
        <v>2412094</v>
      </c>
      <c r="C13" s="104">
        <v>2308504</v>
      </c>
      <c r="D13" s="104">
        <v>102136</v>
      </c>
      <c r="E13" s="104">
        <v>214</v>
      </c>
      <c r="F13" s="104">
        <v>382</v>
      </c>
      <c r="G13" s="104">
        <v>858</v>
      </c>
    </row>
    <row r="14" spans="1:7" s="97" customFormat="1" ht="20.100000000000001" customHeight="1">
      <c r="A14" s="103">
        <v>6</v>
      </c>
      <c r="B14" s="102">
        <v>2306891</v>
      </c>
      <c r="C14" s="101">
        <v>2207955</v>
      </c>
      <c r="D14" s="101">
        <v>97420</v>
      </c>
      <c r="E14" s="101">
        <v>238</v>
      </c>
      <c r="F14" s="101">
        <v>396</v>
      </c>
      <c r="G14" s="101">
        <v>882</v>
      </c>
    </row>
    <row r="15" spans="1:7" s="97" customFormat="1" ht="20.100000000000001" customHeight="1">
      <c r="A15" s="100">
        <v>7</v>
      </c>
      <c r="B15" s="99">
        <v>2200916</v>
      </c>
      <c r="C15" s="98">
        <v>2105934</v>
      </c>
      <c r="D15" s="98">
        <v>93523</v>
      </c>
      <c r="E15" s="98">
        <v>233</v>
      </c>
      <c r="F15" s="98">
        <v>389</v>
      </c>
      <c r="G15" s="98">
        <v>837</v>
      </c>
    </row>
    <row r="16" spans="1:7" ht="12" customHeight="1">
      <c r="A16" s="45" t="s">
        <v>33</v>
      </c>
      <c r="G16" s="96" t="s">
        <v>61</v>
      </c>
    </row>
    <row r="17" spans="2:7" ht="12" customHeight="1">
      <c r="G17" s="96"/>
    </row>
    <row r="18" spans="2:7">
      <c r="B18" s="42"/>
    </row>
    <row r="21" spans="2:7">
      <c r="B21" s="95"/>
    </row>
  </sheetData>
  <mergeCells count="6">
    <mergeCell ref="B3:B4"/>
    <mergeCell ref="D3:D4"/>
    <mergeCell ref="G3:G4"/>
    <mergeCell ref="B11:B12"/>
    <mergeCell ref="D11:D12"/>
    <mergeCell ref="G11:G12"/>
  </mergeCells>
  <phoneticPr fontId="9"/>
  <pageMargins left="0.59055118110236227" right="0.6692913385826772" top="0.98425196850393704" bottom="0.98425196850393704" header="0.51181102362204722" footer="0.51181102362204722"/>
  <pageSetup paperSize="9" firstPageNumber="0" fitToWidth="0" fitToHeight="0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16126-DA46-40FA-9F9D-3D80632B84D4}">
  <sheetPr>
    <pageSetUpPr fitToPage="1"/>
  </sheetPr>
  <dimension ref="A1:AMK9"/>
  <sheetViews>
    <sheetView zoomScaleNormal="100" zoomScaleSheetLayoutView="148" workbookViewId="0"/>
  </sheetViews>
  <sheetFormatPr defaultRowHeight="13.5"/>
  <cols>
    <col min="1" max="5" width="17.375" style="63" customWidth="1"/>
    <col min="6" max="1025" width="9" style="63" customWidth="1"/>
  </cols>
  <sheetData>
    <row r="1" spans="1:6" ht="15" customHeight="1">
      <c r="A1" s="126" t="s">
        <v>77</v>
      </c>
      <c r="B1" s="127"/>
      <c r="C1" s="127"/>
      <c r="E1" s="127"/>
    </row>
    <row r="2" spans="1:6" ht="9.9499999999999993" customHeight="1" thickBot="1">
      <c r="A2" s="126"/>
      <c r="B2" s="125"/>
      <c r="C2" s="125"/>
      <c r="E2" s="125"/>
    </row>
    <row r="3" spans="1:6" s="97" customFormat="1" ht="16.5" customHeight="1" thickTop="1" thickBot="1">
      <c r="A3" s="124" t="s">
        <v>43</v>
      </c>
      <c r="B3" s="1049" t="s">
        <v>76</v>
      </c>
      <c r="C3" s="1049" t="s">
        <v>704</v>
      </c>
      <c r="D3" s="1050" t="s">
        <v>705</v>
      </c>
      <c r="E3" s="1050" t="s">
        <v>706</v>
      </c>
    </row>
    <row r="4" spans="1:6" s="97" customFormat="1" ht="16.5" customHeight="1" thickTop="1">
      <c r="A4" s="123" t="s">
        <v>40</v>
      </c>
      <c r="B4" s="1049"/>
      <c r="C4" s="1049"/>
      <c r="D4" s="1049"/>
      <c r="E4" s="1049"/>
    </row>
    <row r="5" spans="1:6" s="97" customFormat="1" ht="20.100000000000001" customHeight="1">
      <c r="A5" s="121" t="s">
        <v>34</v>
      </c>
      <c r="B5" s="1">
        <v>33243</v>
      </c>
      <c r="C5" s="122">
        <v>38.020000000000003</v>
      </c>
      <c r="D5" s="1">
        <v>6404112</v>
      </c>
      <c r="E5" s="122">
        <v>45.5</v>
      </c>
    </row>
    <row r="6" spans="1:6" s="97" customFormat="1" ht="20.100000000000001" customHeight="1">
      <c r="A6" s="121">
        <v>6</v>
      </c>
      <c r="B6" s="87">
        <v>32094</v>
      </c>
      <c r="C6" s="120">
        <v>37.299999999999997</v>
      </c>
      <c r="D6" s="87">
        <v>7016737</v>
      </c>
      <c r="E6" s="120">
        <v>45.3</v>
      </c>
    </row>
    <row r="7" spans="1:6" s="97" customFormat="1" ht="20.100000000000001" customHeight="1">
      <c r="A7" s="119">
        <v>7</v>
      </c>
      <c r="B7" s="84">
        <v>31065</v>
      </c>
      <c r="C7" s="118">
        <v>36.229999999999997</v>
      </c>
      <c r="D7" s="84">
        <v>6534904</v>
      </c>
      <c r="E7" s="118">
        <v>44.7</v>
      </c>
    </row>
    <row r="8" spans="1:6" ht="12.95" customHeight="1">
      <c r="A8" s="45" t="s">
        <v>33</v>
      </c>
      <c r="B8" s="117"/>
      <c r="C8" s="117"/>
      <c r="E8" s="117"/>
    </row>
    <row r="9" spans="1:6">
      <c r="D9" s="66"/>
      <c r="E9" s="66"/>
      <c r="F9" s="66"/>
    </row>
  </sheetData>
  <mergeCells count="4">
    <mergeCell ref="B3:B4"/>
    <mergeCell ref="C3:C4"/>
    <mergeCell ref="D3:D4"/>
    <mergeCell ref="E3:E4"/>
  </mergeCells>
  <phoneticPr fontId="9"/>
  <pageMargins left="0.59055118110236227" right="0.6692913385826772" top="0.98425196850393704" bottom="0.98425196850393704" header="0.51181102362204722" footer="0.51181102362204722"/>
  <pageSetup paperSize="9" firstPageNumber="0" fitToHeight="0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7F8B5-F1FB-4ADB-B8EA-FE71E116E26E}">
  <dimension ref="A1:AMK18"/>
  <sheetViews>
    <sheetView zoomScaleNormal="100" zoomScaleSheetLayoutView="100" workbookViewId="0"/>
  </sheetViews>
  <sheetFormatPr defaultRowHeight="13.5"/>
  <cols>
    <col min="1" max="6" width="14.5" style="63" customWidth="1"/>
    <col min="7" max="7" width="10.375" style="63" customWidth="1"/>
    <col min="8" max="8" width="12.5" style="63" customWidth="1"/>
    <col min="9" max="9" width="9" style="63" customWidth="1"/>
    <col min="10" max="10" width="10.75" style="63" customWidth="1"/>
    <col min="11" max="1025" width="9" style="63" customWidth="1"/>
  </cols>
  <sheetData>
    <row r="1" spans="1:8" ht="15" customHeight="1">
      <c r="A1" s="64" t="s">
        <v>91</v>
      </c>
    </row>
    <row r="2" spans="1:8" ht="12.95" customHeight="1">
      <c r="A2" s="64"/>
    </row>
    <row r="3" spans="1:8" s="142" customFormat="1" ht="15" customHeight="1" thickBot="1">
      <c r="A3" s="143" t="s">
        <v>90</v>
      </c>
      <c r="H3" s="149"/>
    </row>
    <row r="4" spans="1:8" s="97" customFormat="1" ht="14.1" customHeight="1" thickTop="1" thickBot="1">
      <c r="A4" s="148" t="s">
        <v>89</v>
      </c>
      <c r="B4" s="946" t="s">
        <v>85</v>
      </c>
      <c r="C4" s="946" t="s">
        <v>88</v>
      </c>
      <c r="D4" s="946" t="s">
        <v>87</v>
      </c>
    </row>
    <row r="5" spans="1:8" s="97" customFormat="1" ht="14.1" customHeight="1" thickTop="1">
      <c r="A5" s="140" t="s">
        <v>711</v>
      </c>
      <c r="B5" s="946"/>
      <c r="C5" s="946"/>
      <c r="D5" s="946"/>
    </row>
    <row r="6" spans="1:8" s="143" customFormat="1" ht="17.25" customHeight="1">
      <c r="A6" s="135" t="s">
        <v>80</v>
      </c>
      <c r="B6" s="136">
        <v>84749</v>
      </c>
      <c r="C6" s="136">
        <v>34777</v>
      </c>
      <c r="D6" s="137">
        <v>41</v>
      </c>
      <c r="E6" s="97"/>
      <c r="F6" s="97"/>
      <c r="G6" s="97"/>
      <c r="H6" s="97"/>
    </row>
    <row r="7" spans="1:8" s="143" customFormat="1" ht="17.25" customHeight="1">
      <c r="A7" s="135">
        <v>5</v>
      </c>
      <c r="B7" s="132">
        <v>80359</v>
      </c>
      <c r="C7" s="132">
        <v>32697</v>
      </c>
      <c r="D7" s="133">
        <v>40.700000000000003</v>
      </c>
      <c r="E7" s="97"/>
      <c r="F7" s="97"/>
      <c r="G7" s="97"/>
      <c r="H7" s="97"/>
    </row>
    <row r="8" spans="1:8" s="143" customFormat="1" ht="17.25" customHeight="1">
      <c r="A8" s="914">
        <v>6</v>
      </c>
      <c r="B8" s="915">
        <v>76310</v>
      </c>
      <c r="C8" s="915">
        <v>30908</v>
      </c>
      <c r="D8" s="916">
        <v>40.5</v>
      </c>
      <c r="E8" s="97"/>
      <c r="F8" s="97"/>
      <c r="G8" s="97"/>
      <c r="H8" s="97"/>
    </row>
    <row r="9" spans="1:8" ht="12.95" customHeight="1">
      <c r="A9" s="147"/>
      <c r="B9" s="147"/>
      <c r="C9" s="147"/>
      <c r="D9" s="147"/>
      <c r="E9" s="97"/>
      <c r="F9" s="97"/>
      <c r="G9" s="97"/>
      <c r="H9" s="97"/>
    </row>
    <row r="10" spans="1:8" ht="12.95" customHeight="1">
      <c r="C10" s="146"/>
      <c r="E10" s="145"/>
      <c r="F10" s="145"/>
      <c r="H10" s="144"/>
    </row>
    <row r="11" spans="1:8" s="142" customFormat="1" ht="15" customHeight="1" thickBot="1">
      <c r="A11" s="143" t="s">
        <v>86</v>
      </c>
    </row>
    <row r="12" spans="1:8" s="97" customFormat="1" ht="17.45" customHeight="1" thickTop="1" thickBot="1">
      <c r="A12" s="141" t="s">
        <v>43</v>
      </c>
      <c r="B12" s="946" t="s">
        <v>85</v>
      </c>
      <c r="C12" s="946" t="s">
        <v>84</v>
      </c>
      <c r="D12" s="946" t="s">
        <v>83</v>
      </c>
      <c r="E12" s="936" t="s">
        <v>82</v>
      </c>
      <c r="F12" s="936"/>
    </row>
    <row r="13" spans="1:8" s="97" customFormat="1" ht="18" customHeight="1" thickTop="1">
      <c r="A13" s="140" t="s">
        <v>711</v>
      </c>
      <c r="B13" s="946"/>
      <c r="C13" s="946"/>
      <c r="D13" s="946"/>
      <c r="E13" s="139" t="s">
        <v>81</v>
      </c>
      <c r="F13" s="138" t="s">
        <v>662</v>
      </c>
    </row>
    <row r="14" spans="1:8" s="131" customFormat="1" ht="17.25" customHeight="1">
      <c r="A14" s="135" t="s">
        <v>80</v>
      </c>
      <c r="B14" s="136">
        <v>3712</v>
      </c>
      <c r="C14" s="136">
        <v>229</v>
      </c>
      <c r="D14" s="137">
        <v>6.2</v>
      </c>
      <c r="E14" s="136">
        <v>36</v>
      </c>
      <c r="F14" s="136">
        <v>193</v>
      </c>
    </row>
    <row r="15" spans="1:8" s="131" customFormat="1" ht="17.25" customHeight="1">
      <c r="A15" s="135">
        <v>5</v>
      </c>
      <c r="B15" s="134">
        <v>3435</v>
      </c>
      <c r="C15" s="132">
        <v>209</v>
      </c>
      <c r="D15" s="133">
        <v>6.1</v>
      </c>
      <c r="E15" s="132">
        <v>43</v>
      </c>
      <c r="F15" s="132">
        <v>166</v>
      </c>
    </row>
    <row r="16" spans="1:8" s="131" customFormat="1" ht="17.25" customHeight="1">
      <c r="A16" s="914">
        <v>6</v>
      </c>
      <c r="B16" s="917">
        <v>3436</v>
      </c>
      <c r="C16" s="915">
        <v>352</v>
      </c>
      <c r="D16" s="916">
        <v>10.199999999999999</v>
      </c>
      <c r="E16" s="915">
        <v>82</v>
      </c>
      <c r="F16" s="915">
        <v>270</v>
      </c>
    </row>
    <row r="17" spans="1:8" ht="12.95" customHeight="1">
      <c r="A17" s="130" t="s">
        <v>79</v>
      </c>
      <c r="B17" s="129"/>
      <c r="C17" s="129"/>
      <c r="D17" s="129"/>
      <c r="E17" s="129"/>
      <c r="F17" s="129"/>
      <c r="H17" s="128"/>
    </row>
    <row r="18" spans="1:8">
      <c r="A18" s="45" t="s">
        <v>78</v>
      </c>
      <c r="F18" s="65" t="s">
        <v>634</v>
      </c>
    </row>
  </sheetData>
  <mergeCells count="7">
    <mergeCell ref="E12:F12"/>
    <mergeCell ref="B4:B5"/>
    <mergeCell ref="C4:C5"/>
    <mergeCell ref="D4:D5"/>
    <mergeCell ref="B12:B13"/>
    <mergeCell ref="C12:C13"/>
    <mergeCell ref="D12:D13"/>
  </mergeCells>
  <phoneticPr fontId="9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C2E80-FD13-44F9-866A-BD8618BD1AB8}">
  <dimension ref="A1:AMK12"/>
  <sheetViews>
    <sheetView zoomScaleNormal="100" zoomScaleSheetLayoutView="100" workbookViewId="0"/>
  </sheetViews>
  <sheetFormatPr defaultRowHeight="13.5"/>
  <cols>
    <col min="1" max="4" width="21.75" style="63" customWidth="1"/>
    <col min="5" max="1025" width="9" style="63" customWidth="1"/>
  </cols>
  <sheetData>
    <row r="1" spans="1:4" ht="15" customHeight="1">
      <c r="A1" s="64" t="s">
        <v>169</v>
      </c>
      <c r="D1" s="231"/>
    </row>
    <row r="2" spans="1:4" s="142" customFormat="1" ht="12.75" customHeight="1" thickBot="1">
      <c r="A2" s="64"/>
      <c r="D2" s="154"/>
    </row>
    <row r="3" spans="1:4" s="97" customFormat="1" ht="16.5" customHeight="1" thickTop="1" thickBot="1">
      <c r="A3" s="200" t="s">
        <v>43</v>
      </c>
      <c r="B3" s="965" t="s">
        <v>122</v>
      </c>
      <c r="C3" s="946" t="s">
        <v>168</v>
      </c>
      <c r="D3" s="936" t="s">
        <v>167</v>
      </c>
    </row>
    <row r="4" spans="1:4" s="97" customFormat="1" ht="16.5" customHeight="1" thickTop="1">
      <c r="A4" s="215" t="s">
        <v>40</v>
      </c>
      <c r="B4" s="965"/>
      <c r="C4" s="946"/>
      <c r="D4" s="946"/>
    </row>
    <row r="5" spans="1:4" s="97" customFormat="1" ht="20.100000000000001" customHeight="1">
      <c r="A5" s="194" t="s">
        <v>34</v>
      </c>
      <c r="B5" s="228">
        <v>91834</v>
      </c>
      <c r="C5" s="51">
        <v>341</v>
      </c>
      <c r="D5" s="51">
        <v>91493</v>
      </c>
    </row>
    <row r="6" spans="1:4" s="97" customFormat="1" ht="20.100000000000001" customHeight="1">
      <c r="A6" s="194">
        <v>6</v>
      </c>
      <c r="B6" s="226">
        <v>93493</v>
      </c>
      <c r="C6" s="48">
        <v>344</v>
      </c>
      <c r="D6" s="48">
        <v>93149</v>
      </c>
    </row>
    <row r="7" spans="1:4" s="97" customFormat="1" ht="20.100000000000001" customHeight="1">
      <c r="A7" s="192">
        <v>7</v>
      </c>
      <c r="B7" s="224">
        <v>94621</v>
      </c>
      <c r="C7" s="267">
        <v>338</v>
      </c>
      <c r="D7" s="267">
        <v>94283</v>
      </c>
    </row>
    <row r="8" spans="1:4" ht="12" customHeight="1">
      <c r="A8" s="45" t="s">
        <v>125</v>
      </c>
      <c r="B8" s="67"/>
      <c r="C8" s="187"/>
      <c r="D8" s="65" t="s">
        <v>146</v>
      </c>
    </row>
    <row r="9" spans="1:4">
      <c r="A9" s="67"/>
      <c r="B9" s="67"/>
      <c r="C9" s="67"/>
      <c r="D9" s="65"/>
    </row>
    <row r="12" spans="1:4">
      <c r="B12" s="266"/>
    </row>
  </sheetData>
  <mergeCells count="3">
    <mergeCell ref="B3:B4"/>
    <mergeCell ref="C3:C4"/>
    <mergeCell ref="D3:D4"/>
  </mergeCells>
  <phoneticPr fontId="9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0A49C-920E-47EC-B04D-BA5790FC22ED}">
  <dimension ref="A1:AMK9"/>
  <sheetViews>
    <sheetView zoomScaleNormal="100" zoomScaleSheetLayoutView="100" zoomScalePageLayoutView="115" workbookViewId="0"/>
  </sheetViews>
  <sheetFormatPr defaultRowHeight="13.5"/>
  <cols>
    <col min="1" max="1" width="28.875" style="217" customWidth="1"/>
    <col min="2" max="3" width="29.125" style="217" customWidth="1"/>
    <col min="4" max="4" width="23.625" style="217" customWidth="1"/>
    <col min="5" max="1025" width="9" style="217" customWidth="1"/>
  </cols>
  <sheetData>
    <row r="1" spans="1:3" ht="15" customHeight="1">
      <c r="A1" s="64" t="s">
        <v>172</v>
      </c>
    </row>
    <row r="2" spans="1:3" ht="9.9499999999999993" customHeight="1" thickBot="1">
      <c r="A2" s="64"/>
    </row>
    <row r="3" spans="1:3" s="222" customFormat="1" ht="14.1" customHeight="1" thickTop="1" thickBot="1">
      <c r="A3" s="216" t="s">
        <v>43</v>
      </c>
      <c r="B3" s="965" t="s">
        <v>171</v>
      </c>
      <c r="C3" s="936" t="s">
        <v>170</v>
      </c>
    </row>
    <row r="4" spans="1:3" s="222" customFormat="1" ht="14.1" customHeight="1" thickTop="1">
      <c r="A4" s="215" t="s">
        <v>40</v>
      </c>
      <c r="B4" s="965"/>
      <c r="C4" s="936"/>
    </row>
    <row r="5" spans="1:3" s="222" customFormat="1" ht="20.100000000000001" customHeight="1">
      <c r="A5" s="194" t="s">
        <v>34</v>
      </c>
      <c r="B5" s="51">
        <v>373800</v>
      </c>
      <c r="C5" s="51">
        <v>5340</v>
      </c>
    </row>
    <row r="6" spans="1:3" s="222" customFormat="1" ht="20.100000000000001" customHeight="1">
      <c r="A6" s="194">
        <v>6</v>
      </c>
      <c r="B6" s="48">
        <v>385420</v>
      </c>
      <c r="C6" s="48">
        <v>5506</v>
      </c>
    </row>
    <row r="7" spans="1:3" s="222" customFormat="1" ht="20.100000000000001" customHeight="1">
      <c r="A7" s="192">
        <v>7</v>
      </c>
      <c r="B7" s="267">
        <v>391300</v>
      </c>
      <c r="C7" s="267">
        <v>5590</v>
      </c>
    </row>
    <row r="8" spans="1:3" ht="12.95" customHeight="1">
      <c r="A8" s="45" t="s">
        <v>157</v>
      </c>
      <c r="B8" s="69"/>
      <c r="C8" s="69"/>
    </row>
    <row r="9" spans="1:3">
      <c r="A9" s="45"/>
    </row>
  </sheetData>
  <mergeCells count="2">
    <mergeCell ref="B3:B4"/>
    <mergeCell ref="C3:C4"/>
  </mergeCells>
  <phoneticPr fontId="9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C5AC7-80BC-4602-823B-71731A5531C3}">
  <dimension ref="A1:AMK17"/>
  <sheetViews>
    <sheetView zoomScaleNormal="100" zoomScaleSheetLayoutView="100" zoomScalePageLayoutView="98" workbookViewId="0"/>
  </sheetViews>
  <sheetFormatPr defaultRowHeight="13.5"/>
  <cols>
    <col min="1" max="6" width="14.5" style="217" customWidth="1"/>
    <col min="7" max="1025" width="9" style="217" customWidth="1"/>
  </cols>
  <sheetData>
    <row r="1" spans="1:7" ht="15" customHeight="1">
      <c r="A1" s="64" t="s">
        <v>166</v>
      </c>
    </row>
    <row r="2" spans="1:7" ht="9.9499999999999993" customHeight="1" thickBot="1">
      <c r="A2" s="64"/>
    </row>
    <row r="3" spans="1:7" s="222" customFormat="1" ht="16.5" customHeight="1" thickTop="1" thickBot="1">
      <c r="A3" s="200" t="s">
        <v>43</v>
      </c>
      <c r="B3" s="936" t="s">
        <v>165</v>
      </c>
      <c r="C3" s="936" t="s">
        <v>55</v>
      </c>
      <c r="D3" s="265" t="s">
        <v>164</v>
      </c>
      <c r="E3" s="936" t="s">
        <v>163</v>
      </c>
      <c r="F3" s="936"/>
    </row>
    <row r="4" spans="1:7" s="222" customFormat="1" ht="16.5" customHeight="1" thickTop="1">
      <c r="A4" s="215" t="s">
        <v>40</v>
      </c>
      <c r="B4" s="936"/>
      <c r="C4" s="936"/>
      <c r="D4" s="197" t="s">
        <v>162</v>
      </c>
      <c r="E4" s="197" t="s">
        <v>55</v>
      </c>
      <c r="F4" s="197" t="s">
        <v>162</v>
      </c>
    </row>
    <row r="5" spans="1:7" s="222" customFormat="1" ht="20.100000000000001" customHeight="1">
      <c r="A5" s="194" t="s">
        <v>34</v>
      </c>
      <c r="B5" s="264">
        <v>84209405</v>
      </c>
      <c r="C5" s="262">
        <v>3234999</v>
      </c>
      <c r="D5" s="262">
        <v>26031</v>
      </c>
      <c r="E5" s="263">
        <v>35.229999999999997</v>
      </c>
      <c r="F5" s="262">
        <v>916974</v>
      </c>
    </row>
    <row r="6" spans="1:7" s="222" customFormat="1" ht="20.100000000000001" customHeight="1">
      <c r="A6" s="194">
        <v>6</v>
      </c>
      <c r="B6" s="261">
        <v>88206273</v>
      </c>
      <c r="C6" s="260">
        <v>3309249</v>
      </c>
      <c r="D6" s="258">
        <v>26654</v>
      </c>
      <c r="E6" s="259">
        <v>35.4</v>
      </c>
      <c r="F6" s="258">
        <v>943453</v>
      </c>
      <c r="G6" s="97"/>
    </row>
    <row r="7" spans="1:7" s="222" customFormat="1" ht="20.100000000000001" customHeight="1">
      <c r="A7" s="192">
        <v>7</v>
      </c>
      <c r="B7" s="84">
        <v>93023163</v>
      </c>
      <c r="C7" s="256">
        <v>3339404</v>
      </c>
      <c r="D7" s="256">
        <v>27856</v>
      </c>
      <c r="E7" s="257">
        <v>35.29</v>
      </c>
      <c r="F7" s="256">
        <v>983113</v>
      </c>
    </row>
    <row r="8" spans="1:7" ht="12.95" customHeight="1">
      <c r="A8" s="45" t="s">
        <v>157</v>
      </c>
      <c r="E8" s="255"/>
      <c r="F8" s="65" t="s">
        <v>161</v>
      </c>
    </row>
    <row r="10" spans="1:7">
      <c r="A10" s="222"/>
    </row>
    <row r="17" spans="2:6">
      <c r="B17" s="254"/>
      <c r="C17" s="254"/>
      <c r="D17" s="254"/>
      <c r="F17" s="254"/>
    </row>
  </sheetData>
  <mergeCells count="3">
    <mergeCell ref="B3:B4"/>
    <mergeCell ref="C3:C4"/>
    <mergeCell ref="E3:F3"/>
  </mergeCells>
  <phoneticPr fontId="9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1E6A8-B63B-4D6F-B707-334CACAAD38F}">
  <dimension ref="A1:AMK16"/>
  <sheetViews>
    <sheetView zoomScaleNormal="100" zoomScaleSheetLayoutView="100" workbookViewId="0"/>
  </sheetViews>
  <sheetFormatPr defaultRowHeight="13.5"/>
  <cols>
    <col min="1" max="1" width="7.125" style="63" customWidth="1"/>
    <col min="2" max="3" width="10.25" style="63" customWidth="1"/>
    <col min="4" max="4" width="7.375" style="63" customWidth="1"/>
    <col min="5" max="6" width="10.25" style="63" customWidth="1"/>
    <col min="7" max="7" width="7.375" style="63" customWidth="1"/>
    <col min="8" max="9" width="8.375" style="63" customWidth="1"/>
    <col min="10" max="10" width="7.375" style="63" customWidth="1"/>
    <col min="11" max="11" width="12.625" style="63" customWidth="1"/>
    <col min="12" max="1025" width="9" style="63" customWidth="1"/>
  </cols>
  <sheetData>
    <row r="1" spans="1:11" ht="15" customHeight="1">
      <c r="A1" s="253" t="s">
        <v>160</v>
      </c>
      <c r="B1" s="82"/>
      <c r="C1" s="82"/>
      <c r="D1" s="82"/>
      <c r="E1" s="60"/>
      <c r="F1" s="60"/>
      <c r="G1" s="60"/>
      <c r="H1" s="60"/>
      <c r="I1" s="60"/>
      <c r="J1" s="60"/>
    </row>
    <row r="2" spans="1:11" ht="9.9499999999999993" customHeight="1" thickBot="1">
      <c r="A2" s="59"/>
      <c r="B2" s="81"/>
      <c r="C2" s="81"/>
      <c r="D2" s="81"/>
      <c r="E2" s="80"/>
      <c r="F2" s="80"/>
      <c r="G2" s="80"/>
      <c r="H2" s="80"/>
      <c r="I2" s="80"/>
      <c r="J2" s="80"/>
    </row>
    <row r="3" spans="1:11" s="142" customFormat="1" ht="18" customHeight="1" thickTop="1">
      <c r="A3" s="79" t="s">
        <v>43</v>
      </c>
      <c r="B3" s="1042" t="s">
        <v>73</v>
      </c>
      <c r="C3" s="1042"/>
      <c r="D3" s="1042"/>
      <c r="E3" s="1043" t="s">
        <v>159</v>
      </c>
      <c r="F3" s="1043"/>
      <c r="G3" s="1043"/>
      <c r="H3" s="1043" t="s">
        <v>50</v>
      </c>
      <c r="I3" s="1043"/>
      <c r="J3" s="1043"/>
    </row>
    <row r="4" spans="1:11" s="142" customFormat="1" ht="21.95" customHeight="1">
      <c r="A4" s="78" t="s">
        <v>40</v>
      </c>
      <c r="B4" s="77" t="s">
        <v>49</v>
      </c>
      <c r="C4" s="76" t="s">
        <v>48</v>
      </c>
      <c r="D4" s="252" t="s">
        <v>158</v>
      </c>
      <c r="E4" s="76" t="s">
        <v>49</v>
      </c>
      <c r="F4" s="75" t="s">
        <v>48</v>
      </c>
      <c r="G4" s="252" t="s">
        <v>158</v>
      </c>
      <c r="H4" s="76" t="s">
        <v>49</v>
      </c>
      <c r="I4" s="75" t="s">
        <v>48</v>
      </c>
      <c r="J4" s="252" t="s">
        <v>158</v>
      </c>
    </row>
    <row r="5" spans="1:11" s="142" customFormat="1" ht="20.100000000000001" customHeight="1">
      <c r="A5" s="73" t="s">
        <v>34</v>
      </c>
      <c r="B5" s="249">
        <v>7287936</v>
      </c>
      <c r="C5" s="249">
        <v>7210279</v>
      </c>
      <c r="D5" s="251">
        <v>98.93</v>
      </c>
      <c r="E5" s="249">
        <v>7211566</v>
      </c>
      <c r="F5" s="249">
        <v>7175879</v>
      </c>
      <c r="G5" s="250">
        <v>99.51</v>
      </c>
      <c r="H5" s="249">
        <v>76370</v>
      </c>
      <c r="I5" s="249">
        <v>34400</v>
      </c>
      <c r="J5" s="248">
        <v>45.04</v>
      </c>
    </row>
    <row r="6" spans="1:11" s="142" customFormat="1" ht="20.100000000000001" customHeight="1">
      <c r="A6" s="73">
        <v>6</v>
      </c>
      <c r="B6" s="245">
        <v>7886985</v>
      </c>
      <c r="C6" s="245">
        <v>7791894</v>
      </c>
      <c r="D6" s="247">
        <v>98.79</v>
      </c>
      <c r="E6" s="245">
        <v>7808774</v>
      </c>
      <c r="F6" s="245">
        <v>7759269</v>
      </c>
      <c r="G6" s="246">
        <v>99.37</v>
      </c>
      <c r="H6" s="245">
        <v>78211</v>
      </c>
      <c r="I6" s="245">
        <v>32625</v>
      </c>
      <c r="J6" s="244">
        <v>41.71</v>
      </c>
    </row>
    <row r="7" spans="1:11" s="142" customFormat="1" ht="20.100000000000001" customHeight="1">
      <c r="A7" s="71">
        <v>7</v>
      </c>
      <c r="B7" s="242">
        <v>8396485</v>
      </c>
      <c r="C7" s="242">
        <v>8286235</v>
      </c>
      <c r="D7" s="852">
        <v>98.69</v>
      </c>
      <c r="E7" s="242">
        <v>8300143</v>
      </c>
      <c r="F7" s="242">
        <v>8246927</v>
      </c>
      <c r="G7" s="243">
        <v>99.36</v>
      </c>
      <c r="H7" s="242">
        <v>96342</v>
      </c>
      <c r="I7" s="242">
        <v>39308</v>
      </c>
      <c r="J7" s="241">
        <v>40.799999999999997</v>
      </c>
    </row>
    <row r="8" spans="1:11" ht="12" customHeight="1">
      <c r="A8" s="236" t="s">
        <v>157</v>
      </c>
      <c r="B8" s="240"/>
      <c r="C8" s="240"/>
      <c r="D8" s="240"/>
      <c r="E8" s="240"/>
      <c r="F8" s="240"/>
      <c r="G8" s="240"/>
      <c r="H8" s="240"/>
      <c r="I8" s="240"/>
      <c r="J8" s="239" t="s">
        <v>156</v>
      </c>
    </row>
    <row r="9" spans="1:11" ht="12" customHeight="1">
      <c r="A9" s="235"/>
      <c r="B9" s="235"/>
      <c r="C9" s="235"/>
      <c r="D9" s="238"/>
      <c r="E9" s="237"/>
      <c r="F9" s="235"/>
      <c r="G9" s="236"/>
      <c r="H9" s="235"/>
      <c r="I9" s="235"/>
      <c r="J9" s="234"/>
      <c r="K9" s="69"/>
    </row>
    <row r="10" spans="1:11">
      <c r="E10" s="233"/>
      <c r="J10" s="65"/>
    </row>
    <row r="12" spans="1:11">
      <c r="C12" s="95"/>
    </row>
    <row r="16" spans="1:11">
      <c r="K16" s="232"/>
    </row>
  </sheetData>
  <mergeCells count="3">
    <mergeCell ref="B3:D3"/>
    <mergeCell ref="E3:G3"/>
    <mergeCell ref="H3:J3"/>
  </mergeCells>
  <phoneticPr fontId="9"/>
  <pageMargins left="0.78740157480314965" right="0.78740157480314965" top="0.74803149606299213" bottom="0.74803149606299213" header="0.51181102362204722" footer="0.51181102362204722"/>
  <pageSetup paperSize="9" firstPageNumber="0" fitToWidth="0" fitToHeight="0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4D73F-64AC-4094-A4F7-ABE373EEEBE2}">
  <dimension ref="A1:AMK12"/>
  <sheetViews>
    <sheetView zoomScaleNormal="100" zoomScaleSheetLayoutView="100" zoomScalePageLayoutView="115" workbookViewId="0"/>
  </sheetViews>
  <sheetFormatPr defaultRowHeight="13.5"/>
  <cols>
    <col min="1" max="8" width="10.875" style="217" customWidth="1"/>
    <col min="9" max="1025" width="9" style="217" customWidth="1"/>
  </cols>
  <sheetData>
    <row r="1" spans="1:8" ht="15" customHeight="1">
      <c r="A1" s="64" t="s">
        <v>155</v>
      </c>
      <c r="H1" s="231"/>
    </row>
    <row r="2" spans="1:8" ht="12.75" customHeight="1" thickBot="1">
      <c r="A2" s="64"/>
      <c r="H2" s="154"/>
    </row>
    <row r="3" spans="1:8" s="222" customFormat="1" ht="17.25" customHeight="1" thickTop="1" thickBot="1">
      <c r="A3" s="216" t="s">
        <v>43</v>
      </c>
      <c r="B3" s="936" t="s">
        <v>708</v>
      </c>
      <c r="C3" s="1051" t="s">
        <v>154</v>
      </c>
      <c r="D3" s="1051"/>
      <c r="E3" s="936" t="s">
        <v>153</v>
      </c>
      <c r="F3" s="936"/>
      <c r="G3" s="936"/>
      <c r="H3" s="936"/>
    </row>
    <row r="4" spans="1:8" s="222" customFormat="1" ht="17.25" customHeight="1" thickTop="1" thickBot="1">
      <c r="A4" s="92"/>
      <c r="B4" s="936"/>
      <c r="C4" s="957" t="s">
        <v>152</v>
      </c>
      <c r="D4" s="957"/>
      <c r="E4" s="959" t="s">
        <v>151</v>
      </c>
      <c r="F4" s="959"/>
      <c r="G4" s="959" t="s">
        <v>150</v>
      </c>
      <c r="H4" s="959"/>
    </row>
    <row r="5" spans="1:8" s="222" customFormat="1" ht="17.25" customHeight="1" thickTop="1">
      <c r="A5" s="215" t="s">
        <v>40</v>
      </c>
      <c r="B5" s="936"/>
      <c r="C5" s="230" t="s">
        <v>707</v>
      </c>
      <c r="D5" s="197" t="s">
        <v>149</v>
      </c>
      <c r="E5" s="229" t="s">
        <v>707</v>
      </c>
      <c r="F5" s="197" t="s">
        <v>149</v>
      </c>
      <c r="G5" s="229" t="s">
        <v>707</v>
      </c>
      <c r="H5" s="197" t="s">
        <v>149</v>
      </c>
    </row>
    <row r="6" spans="1:8" s="222" customFormat="1" ht="20.100000000000001" customHeight="1">
      <c r="A6" s="194" t="s">
        <v>34</v>
      </c>
      <c r="B6" s="228">
        <v>91834</v>
      </c>
      <c r="C6" s="1">
        <v>67573</v>
      </c>
      <c r="D6" s="227">
        <v>73.599999999999994</v>
      </c>
      <c r="E6" s="1">
        <v>8867</v>
      </c>
      <c r="F6" s="227">
        <v>9.6999999999999993</v>
      </c>
      <c r="G6" s="1">
        <v>15394</v>
      </c>
      <c r="H6" s="227">
        <v>16.8</v>
      </c>
    </row>
    <row r="7" spans="1:8" s="222" customFormat="1" ht="20.100000000000001" customHeight="1">
      <c r="A7" s="194">
        <v>6</v>
      </c>
      <c r="B7" s="226">
        <v>93493</v>
      </c>
      <c r="C7" s="87">
        <v>69353</v>
      </c>
      <c r="D7" s="225">
        <v>74.180000000000007</v>
      </c>
      <c r="E7" s="87">
        <v>8577</v>
      </c>
      <c r="F7" s="225">
        <v>9.17</v>
      </c>
      <c r="G7" s="87">
        <v>15563</v>
      </c>
      <c r="H7" s="225">
        <v>16.64</v>
      </c>
    </row>
    <row r="8" spans="1:8" s="222" customFormat="1" ht="20.100000000000001" customHeight="1">
      <c r="A8" s="192">
        <v>7</v>
      </c>
      <c r="B8" s="224">
        <v>94621</v>
      </c>
      <c r="C8" s="84">
        <v>71121</v>
      </c>
      <c r="D8" s="223">
        <v>75.2</v>
      </c>
      <c r="E8" s="84">
        <v>8499</v>
      </c>
      <c r="F8" s="223">
        <v>9</v>
      </c>
      <c r="G8" s="84">
        <v>15001</v>
      </c>
      <c r="H8" s="223">
        <v>15.9</v>
      </c>
    </row>
    <row r="9" spans="1:8" ht="12.95" customHeight="1">
      <c r="A9" s="221" t="s">
        <v>125</v>
      </c>
      <c r="D9" s="220"/>
      <c r="F9" s="219"/>
      <c r="H9" s="65" t="s">
        <v>146</v>
      </c>
    </row>
    <row r="11" spans="1:8">
      <c r="C11" s="218"/>
    </row>
    <row r="12" spans="1:8">
      <c r="B12" s="218"/>
      <c r="C12" s="218"/>
    </row>
  </sheetData>
  <mergeCells count="6">
    <mergeCell ref="B3:B5"/>
    <mergeCell ref="C3:D3"/>
    <mergeCell ref="E3:H3"/>
    <mergeCell ref="C4:D4"/>
    <mergeCell ref="E4:F4"/>
    <mergeCell ref="G4:H4"/>
  </mergeCells>
  <phoneticPr fontId="9"/>
  <pageMargins left="0.70866141732283472" right="0.70866141732283472" top="0.74803149606299213" bottom="0.74803149606299213" header="0.51181102362204722" footer="0.51181102362204722"/>
  <pageSetup paperSize="9" firstPageNumber="0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13723-A135-4A7A-87C4-318FCC2A7954}">
  <dimension ref="A1:AMK9"/>
  <sheetViews>
    <sheetView zoomScaleNormal="100" zoomScaleSheetLayoutView="400" zoomScalePageLayoutView="115" workbookViewId="0"/>
  </sheetViews>
  <sheetFormatPr defaultRowHeight="13.5"/>
  <cols>
    <col min="1" max="1" width="21.375" style="63" customWidth="1"/>
    <col min="2" max="4" width="21.875" style="63" customWidth="1"/>
    <col min="5" max="8" width="11.625" style="63" customWidth="1"/>
    <col min="9" max="1025" width="9" style="63" customWidth="1"/>
  </cols>
  <sheetData>
    <row r="1" spans="1:7" ht="15" customHeight="1">
      <c r="A1" s="64" t="s">
        <v>148</v>
      </c>
    </row>
    <row r="2" spans="1:7" ht="9.9499999999999993" customHeight="1" thickBot="1">
      <c r="A2" s="64"/>
    </row>
    <row r="3" spans="1:7" s="97" customFormat="1" ht="14.25" customHeight="1" thickTop="1" thickBot="1">
      <c r="A3" s="216" t="s">
        <v>43</v>
      </c>
      <c r="B3" s="936" t="s">
        <v>85</v>
      </c>
      <c r="C3" s="1052" t="s">
        <v>88</v>
      </c>
      <c r="D3" s="1052" t="s">
        <v>87</v>
      </c>
      <c r="E3" s="214"/>
      <c r="F3" s="214"/>
      <c r="G3" s="214"/>
    </row>
    <row r="4" spans="1:7" s="97" customFormat="1" ht="12.75" thickTop="1">
      <c r="A4" s="215" t="s">
        <v>40</v>
      </c>
      <c r="B4" s="936"/>
      <c r="C4" s="1052"/>
      <c r="D4" s="1052"/>
      <c r="E4" s="214"/>
      <c r="F4" s="214"/>
      <c r="G4" s="214"/>
    </row>
    <row r="5" spans="1:7" s="97" customFormat="1" ht="20.100000000000001" customHeight="1">
      <c r="A5" s="194" t="s">
        <v>34</v>
      </c>
      <c r="B5" s="136">
        <v>86080</v>
      </c>
      <c r="C5" s="136">
        <v>42941</v>
      </c>
      <c r="D5" s="213">
        <v>49.88</v>
      </c>
      <c r="E5" s="211"/>
      <c r="F5" s="211"/>
      <c r="G5" s="210"/>
    </row>
    <row r="6" spans="1:7" s="97" customFormat="1" ht="20.100000000000001" customHeight="1">
      <c r="A6" s="194">
        <v>6</v>
      </c>
      <c r="B6" s="132">
        <v>88345</v>
      </c>
      <c r="C6" s="132">
        <v>44340</v>
      </c>
      <c r="D6" s="212">
        <v>50.19</v>
      </c>
      <c r="E6" s="211"/>
      <c r="F6" s="211"/>
      <c r="G6" s="210"/>
    </row>
    <row r="7" spans="1:7" s="97" customFormat="1" ht="20.100000000000001" customHeight="1">
      <c r="A7" s="192">
        <v>7</v>
      </c>
      <c r="B7" s="915">
        <v>89976</v>
      </c>
      <c r="C7" s="915">
        <v>44603</v>
      </c>
      <c r="D7" s="918">
        <v>49.57</v>
      </c>
      <c r="E7" s="211"/>
      <c r="F7" s="211"/>
      <c r="G7" s="210"/>
    </row>
    <row r="8" spans="1:7" ht="12" customHeight="1">
      <c r="A8" s="45" t="s">
        <v>147</v>
      </c>
      <c r="D8" s="65" t="s">
        <v>146</v>
      </c>
    </row>
    <row r="9" spans="1:7" ht="12" customHeight="1">
      <c r="A9" s="45" t="s">
        <v>78</v>
      </c>
    </row>
  </sheetData>
  <mergeCells count="3">
    <mergeCell ref="B3:B4"/>
    <mergeCell ref="C3:C4"/>
    <mergeCell ref="D3:D4"/>
  </mergeCells>
  <phoneticPr fontId="9"/>
  <pageMargins left="0.70866141732283472" right="0.70866141732283472" top="0.74803149606299213" bottom="0.74803149606299213" header="0.51181102362204722" footer="0.51181102362204722"/>
  <pageSetup paperSize="9" firstPageNumber="0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0A606-CBCE-45C3-A4DC-AEBA4AF1BD2E}">
  <dimension ref="A1:AMK14"/>
  <sheetViews>
    <sheetView zoomScaleNormal="100" zoomScaleSheetLayoutView="400" zoomScalePageLayoutView="115" workbookViewId="0"/>
  </sheetViews>
  <sheetFormatPr defaultRowHeight="13.5"/>
  <cols>
    <col min="1" max="1" width="7.25" style="63" customWidth="1"/>
    <col min="2" max="2" width="8.125" style="63" customWidth="1"/>
    <col min="3" max="3" width="5.625" style="63" customWidth="1"/>
    <col min="4" max="4" width="8.125" style="63" customWidth="1"/>
    <col min="5" max="6" width="6.25" style="63" customWidth="1"/>
    <col min="7" max="13" width="6.125" style="63" customWidth="1"/>
    <col min="14" max="14" width="6.375" style="63" customWidth="1"/>
    <col min="15" max="1025" width="9" style="63" customWidth="1"/>
  </cols>
  <sheetData>
    <row r="1" spans="1:15" s="150" customFormat="1" ht="15" customHeight="1">
      <c r="A1" s="165" t="s">
        <v>139</v>
      </c>
    </row>
    <row r="2" spans="1:15" s="150" customFormat="1" ht="12.75" customHeight="1" thickBot="1">
      <c r="A2" s="186"/>
      <c r="B2" s="185"/>
      <c r="C2" s="185"/>
      <c r="D2" s="185"/>
      <c r="E2" s="185"/>
      <c r="F2" s="154"/>
      <c r="N2" s="154"/>
    </row>
    <row r="3" spans="1:15" ht="16.5" customHeight="1" thickTop="1" thickBot="1">
      <c r="A3" s="200" t="s">
        <v>43</v>
      </c>
      <c r="B3" s="946" t="s">
        <v>138</v>
      </c>
      <c r="C3" s="943" t="s">
        <v>137</v>
      </c>
      <c r="D3" s="936" t="s">
        <v>136</v>
      </c>
      <c r="E3" s="936"/>
      <c r="F3" s="936"/>
      <c r="G3" s="954" t="s">
        <v>135</v>
      </c>
      <c r="H3" s="954"/>
      <c r="I3" s="954"/>
      <c r="J3" s="936" t="s">
        <v>134</v>
      </c>
      <c r="K3" s="936"/>
      <c r="L3" s="936" t="s">
        <v>133</v>
      </c>
      <c r="M3" s="936"/>
      <c r="N3" s="936"/>
      <c r="O3" s="97"/>
    </row>
    <row r="4" spans="1:15" ht="13.5" customHeight="1" thickTop="1" thickBot="1">
      <c r="A4" s="199"/>
      <c r="B4" s="946"/>
      <c r="C4" s="943"/>
      <c r="D4" s="1053" t="s">
        <v>101</v>
      </c>
      <c r="E4" s="1053" t="s">
        <v>132</v>
      </c>
      <c r="F4" s="1053" t="s">
        <v>131</v>
      </c>
      <c r="G4" s="959">
        <v>0</v>
      </c>
      <c r="H4" s="959">
        <v>1</v>
      </c>
      <c r="I4" s="959">
        <v>2</v>
      </c>
      <c r="J4" s="959" t="s">
        <v>130</v>
      </c>
      <c r="K4" s="959" t="s">
        <v>129</v>
      </c>
      <c r="L4" s="1053" t="s">
        <v>128</v>
      </c>
      <c r="M4" s="1053" t="s">
        <v>127</v>
      </c>
      <c r="N4" s="1054" t="s">
        <v>126</v>
      </c>
      <c r="O4" s="97"/>
    </row>
    <row r="5" spans="1:15" ht="14.25" thickTop="1">
      <c r="A5" s="198" t="s">
        <v>40</v>
      </c>
      <c r="B5" s="946"/>
      <c r="C5" s="943"/>
      <c r="D5" s="1053"/>
      <c r="E5" s="1053"/>
      <c r="F5" s="1053"/>
      <c r="G5" s="959"/>
      <c r="H5" s="959"/>
      <c r="I5" s="959"/>
      <c r="J5" s="959"/>
      <c r="K5" s="959"/>
      <c r="L5" s="1053"/>
      <c r="M5" s="1053"/>
      <c r="N5" s="1054"/>
      <c r="O5" s="97"/>
    </row>
    <row r="6" spans="1:15" ht="18" customHeight="1">
      <c r="A6" s="196" t="s">
        <v>34</v>
      </c>
      <c r="B6" s="919">
        <v>1279</v>
      </c>
      <c r="C6" s="195">
        <v>10</v>
      </c>
      <c r="D6" s="919">
        <v>1248</v>
      </c>
      <c r="E6" s="919">
        <v>866</v>
      </c>
      <c r="F6" s="195">
        <v>382</v>
      </c>
      <c r="G6" s="919">
        <v>583</v>
      </c>
      <c r="H6" s="195">
        <v>485</v>
      </c>
      <c r="I6" s="195">
        <v>166</v>
      </c>
      <c r="J6" s="195">
        <v>511</v>
      </c>
      <c r="K6" s="195">
        <v>723</v>
      </c>
      <c r="L6" s="195">
        <v>198</v>
      </c>
      <c r="M6" s="919">
        <v>251</v>
      </c>
      <c r="N6" s="195">
        <v>830</v>
      </c>
      <c r="O6" s="97"/>
    </row>
    <row r="7" spans="1:15" ht="18" customHeight="1">
      <c r="A7" s="194">
        <v>6</v>
      </c>
      <c r="B7" s="919">
        <v>1011</v>
      </c>
      <c r="C7" s="193">
        <v>5</v>
      </c>
      <c r="D7" s="919">
        <v>985</v>
      </c>
      <c r="E7" s="919">
        <v>668</v>
      </c>
      <c r="F7" s="193">
        <v>317</v>
      </c>
      <c r="G7" s="919">
        <v>453</v>
      </c>
      <c r="H7" s="193">
        <v>381</v>
      </c>
      <c r="I7" s="193">
        <v>133</v>
      </c>
      <c r="J7" s="193">
        <v>377</v>
      </c>
      <c r="K7" s="193">
        <v>590</v>
      </c>
      <c r="L7" s="193">
        <v>137</v>
      </c>
      <c r="M7" s="919">
        <v>205</v>
      </c>
      <c r="N7" s="193">
        <v>669</v>
      </c>
      <c r="O7" s="97"/>
    </row>
    <row r="8" spans="1:15" ht="18" customHeight="1">
      <c r="A8" s="192">
        <v>7</v>
      </c>
      <c r="B8" s="920">
        <v>964</v>
      </c>
      <c r="C8" s="920">
        <v>11</v>
      </c>
      <c r="D8" s="920">
        <v>934</v>
      </c>
      <c r="E8" s="920">
        <v>627</v>
      </c>
      <c r="F8" s="920">
        <v>307</v>
      </c>
      <c r="G8" s="920">
        <v>402</v>
      </c>
      <c r="H8" s="920">
        <v>405</v>
      </c>
      <c r="I8" s="920">
        <v>122</v>
      </c>
      <c r="J8" s="920">
        <v>364</v>
      </c>
      <c r="K8" s="920">
        <v>565</v>
      </c>
      <c r="L8" s="920">
        <v>98</v>
      </c>
      <c r="M8" s="920">
        <v>173</v>
      </c>
      <c r="N8" s="920">
        <v>693</v>
      </c>
      <c r="O8" s="97"/>
    </row>
    <row r="9" spans="1:15">
      <c r="A9" s="45" t="s">
        <v>125</v>
      </c>
      <c r="B9" s="189"/>
      <c r="C9" s="189"/>
      <c r="D9" s="201"/>
      <c r="E9" s="189"/>
      <c r="F9" s="189"/>
      <c r="G9" s="189"/>
      <c r="H9" s="189"/>
      <c r="I9" s="189"/>
      <c r="J9" s="189"/>
      <c r="K9" s="189"/>
      <c r="L9" s="189"/>
      <c r="M9" s="189"/>
      <c r="N9" s="65" t="s">
        <v>654</v>
      </c>
      <c r="O9" s="191"/>
    </row>
    <row r="10" spans="1:15">
      <c r="A10" s="142"/>
      <c r="B10" s="142"/>
      <c r="C10" s="142"/>
      <c r="D10" s="187"/>
      <c r="F10" s="45"/>
      <c r="G10" s="142"/>
      <c r="H10" s="142"/>
      <c r="N10" s="188" t="s">
        <v>655</v>
      </c>
      <c r="O10" s="69"/>
    </row>
    <row r="11" spans="1:15">
      <c r="A11" s="190"/>
      <c r="B11" s="189"/>
      <c r="C11" s="189"/>
      <c r="D11" s="187"/>
      <c r="F11" s="189"/>
      <c r="G11" s="189"/>
      <c r="H11" s="189"/>
      <c r="I11" s="189"/>
      <c r="J11" s="189"/>
      <c r="K11" s="189"/>
      <c r="L11" s="189"/>
      <c r="M11" s="189"/>
      <c r="N11" s="188" t="s">
        <v>656</v>
      </c>
      <c r="O11" s="69"/>
    </row>
    <row r="12" spans="1:15">
      <c r="D12" s="45"/>
    </row>
    <row r="13" spans="1:15">
      <c r="D13" s="187"/>
    </row>
    <row r="14" spans="1:15">
      <c r="E14" s="95"/>
    </row>
  </sheetData>
  <mergeCells count="17">
    <mergeCell ref="L3:N3"/>
    <mergeCell ref="D4:D5"/>
    <mergeCell ref="E4:E5"/>
    <mergeCell ref="F4:F5"/>
    <mergeCell ref="G4:G5"/>
    <mergeCell ref="N4:N5"/>
    <mergeCell ref="L4:L5"/>
    <mergeCell ref="M4:M5"/>
    <mergeCell ref="B3:B5"/>
    <mergeCell ref="C3:C5"/>
    <mergeCell ref="D3:F3"/>
    <mergeCell ref="G3:I3"/>
    <mergeCell ref="J3:K3"/>
    <mergeCell ref="H4:H5"/>
    <mergeCell ref="I4:I5"/>
    <mergeCell ref="J4:J5"/>
    <mergeCell ref="K4:K5"/>
  </mergeCells>
  <phoneticPr fontId="9"/>
  <pageMargins left="0.59055118110236227" right="0.59055118110236227" top="0.74803149606299213" bottom="0.74803149606299213" header="0.51181102362204722" footer="0.51181102362204722"/>
  <pageSetup paperSize="9" firstPageNumber="0" fitToWidth="0" fitToHeight="0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993C0-EACD-41BE-AFB2-E0914665D47E}">
  <dimension ref="A1:AMK40"/>
  <sheetViews>
    <sheetView zoomScaleNormal="100" zoomScaleSheetLayoutView="100" zoomScalePageLayoutView="115" workbookViewId="0"/>
  </sheetViews>
  <sheetFormatPr defaultRowHeight="13.5"/>
  <cols>
    <col min="1" max="1" width="14.5" style="150" customWidth="1"/>
    <col min="2" max="2" width="14.625" style="150" customWidth="1"/>
    <col min="3" max="6" width="14.5" style="150" customWidth="1"/>
    <col min="7" max="1025" width="9" style="150" customWidth="1"/>
  </cols>
  <sheetData>
    <row r="1" spans="1:6" ht="15" customHeight="1">
      <c r="A1" s="165" t="s">
        <v>124</v>
      </c>
    </row>
    <row r="2" spans="1:6" ht="12.95" customHeight="1" thickBot="1">
      <c r="A2" s="186"/>
      <c r="B2" s="185"/>
      <c r="C2" s="185"/>
      <c r="D2" s="185"/>
      <c r="E2" s="185"/>
      <c r="F2" s="154" t="s">
        <v>123</v>
      </c>
    </row>
    <row r="3" spans="1:6" s="160" customFormat="1" ht="15.75" customHeight="1" thickTop="1" thickBot="1">
      <c r="A3" s="164" t="s">
        <v>43</v>
      </c>
      <c r="B3" s="1055" t="s">
        <v>122</v>
      </c>
      <c r="C3" s="1055" t="s">
        <v>121</v>
      </c>
      <c r="D3" s="1055"/>
      <c r="E3" s="1055" t="s">
        <v>120</v>
      </c>
      <c r="F3" s="163" t="s">
        <v>119</v>
      </c>
    </row>
    <row r="4" spans="1:6" s="160" customFormat="1" ht="13.5" customHeight="1" thickTop="1">
      <c r="A4" s="162" t="s">
        <v>118</v>
      </c>
      <c r="B4" s="1055"/>
      <c r="C4" s="176" t="s">
        <v>117</v>
      </c>
      <c r="D4" s="184" t="s">
        <v>116</v>
      </c>
      <c r="E4" s="1055"/>
      <c r="F4" s="161" t="s">
        <v>115</v>
      </c>
    </row>
    <row r="5" spans="1:6" s="152" customFormat="1" ht="20.100000000000001" customHeight="1">
      <c r="A5" s="158" t="s">
        <v>114</v>
      </c>
      <c r="B5" s="183">
        <v>127933</v>
      </c>
      <c r="C5" s="183">
        <v>90971</v>
      </c>
      <c r="D5" s="183">
        <v>1073</v>
      </c>
      <c r="E5" s="183">
        <v>35889</v>
      </c>
      <c r="F5" s="183">
        <v>3706</v>
      </c>
    </row>
    <row r="6" spans="1:6" s="152" customFormat="1" ht="20.100000000000001" customHeight="1">
      <c r="A6" s="158">
        <v>7</v>
      </c>
      <c r="B6" s="182">
        <v>125655</v>
      </c>
      <c r="C6" s="182">
        <v>90229</v>
      </c>
      <c r="D6" s="182">
        <v>1152</v>
      </c>
      <c r="E6" s="182">
        <v>34274</v>
      </c>
      <c r="F6" s="182">
        <v>3778</v>
      </c>
    </row>
    <row r="7" spans="1:6" s="152" customFormat="1" ht="20.100000000000001" customHeight="1">
      <c r="A7" s="156">
        <v>8</v>
      </c>
      <c r="B7" s="181">
        <v>124520</v>
      </c>
      <c r="C7" s="181">
        <v>90269</v>
      </c>
      <c r="D7" s="181">
        <v>1226</v>
      </c>
      <c r="E7" s="181">
        <v>33025</v>
      </c>
      <c r="F7" s="181">
        <v>3974</v>
      </c>
    </row>
    <row r="8" spans="1:6" s="153" customFormat="1" ht="12" customHeight="1">
      <c r="A8" s="45" t="s">
        <v>92</v>
      </c>
      <c r="D8" s="180"/>
      <c r="E8" s="180"/>
      <c r="F8" s="154" t="s">
        <v>113</v>
      </c>
    </row>
    <row r="9" spans="1:6" s="153" customFormat="1" ht="13.5" customHeight="1">
      <c r="B9" s="151"/>
      <c r="F9" s="154"/>
    </row>
    <row r="10" spans="1:6" s="153" customFormat="1" ht="13.5" customHeight="1"/>
    <row r="11" spans="1:6" s="151" customFormat="1" ht="13.5" customHeight="1"/>
    <row r="12" spans="1:6" s="151" customFormat="1" ht="13.5" customHeight="1"/>
    <row r="13" spans="1:6" s="151" customFormat="1" ht="13.5" customHeight="1"/>
    <row r="14" spans="1:6" s="151" customFormat="1" ht="13.5" customHeight="1"/>
    <row r="15" spans="1:6" s="151" customFormat="1" ht="13.5" customHeight="1"/>
    <row r="16" spans="1:6" s="151" customFormat="1" ht="13.5" customHeight="1"/>
    <row r="17" s="151" customFormat="1" ht="13.5" customHeight="1"/>
    <row r="18" s="151" customFormat="1" ht="13.5" customHeight="1"/>
    <row r="19" s="151" customFormat="1" ht="13.5" customHeight="1"/>
    <row r="20" s="151" customFormat="1" ht="13.5" customHeight="1"/>
    <row r="21" s="151" customFormat="1" ht="13.5" customHeight="1"/>
    <row r="22" s="151" customFormat="1" ht="13.5" customHeight="1"/>
    <row r="23" s="151" customFormat="1" ht="13.5" customHeight="1"/>
    <row r="24" s="151" customFormat="1" ht="13.5" customHeight="1"/>
    <row r="25" s="151" customFormat="1" ht="13.5" customHeight="1"/>
    <row r="26" s="151" customFormat="1" ht="13.5" customHeight="1"/>
    <row r="27" s="151" customFormat="1" ht="13.5" customHeight="1"/>
    <row r="28" s="151" customFormat="1" ht="13.5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</sheetData>
  <mergeCells count="3">
    <mergeCell ref="B3:B4"/>
    <mergeCell ref="C3:D3"/>
    <mergeCell ref="E3:E4"/>
  </mergeCells>
  <phoneticPr fontId="9"/>
  <pageMargins left="0.70866141732283472" right="0.70866141732283472" top="0.74803149606299213" bottom="0.74803149606299213" header="0.51181102362204722" footer="0.51181102362204722"/>
  <pageSetup paperSize="9" firstPageNumber="0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6BAF4-53DF-47FE-9281-FC0017C55796}">
  <dimension ref="A1:AMK41"/>
  <sheetViews>
    <sheetView zoomScaleNormal="100" zoomScaleSheetLayoutView="100" workbookViewId="0"/>
  </sheetViews>
  <sheetFormatPr defaultRowHeight="13.5"/>
  <cols>
    <col min="1" max="1" width="17.875" style="150" customWidth="1"/>
    <col min="2" max="5" width="17.25" style="150" customWidth="1"/>
    <col min="6" max="1025" width="9" style="150" customWidth="1"/>
  </cols>
  <sheetData>
    <row r="1" spans="1:5" s="166" customFormat="1" ht="15" customHeight="1">
      <c r="A1" s="165" t="s">
        <v>145</v>
      </c>
    </row>
    <row r="2" spans="1:5" ht="9.9499999999999993" customHeight="1" thickBot="1">
      <c r="A2" s="165"/>
    </row>
    <row r="3" spans="1:5" s="160" customFormat="1" ht="16.5" customHeight="1" thickTop="1" thickBot="1">
      <c r="A3" s="164" t="s">
        <v>43</v>
      </c>
      <c r="B3" s="1056" t="s">
        <v>709</v>
      </c>
      <c r="C3" s="209"/>
      <c r="D3" s="208"/>
      <c r="E3" s="1055" t="s">
        <v>143</v>
      </c>
    </row>
    <row r="4" spans="1:5" s="160" customFormat="1" ht="16.5" customHeight="1" thickTop="1">
      <c r="A4" s="207" t="s">
        <v>40</v>
      </c>
      <c r="B4" s="1056"/>
      <c r="C4" s="206" t="s">
        <v>142</v>
      </c>
      <c r="D4" s="206" t="s">
        <v>141</v>
      </c>
      <c r="E4" s="1055"/>
    </row>
    <row r="5" spans="1:5" s="152" customFormat="1" ht="20.100000000000001" customHeight="1">
      <c r="A5" s="158" t="s">
        <v>34</v>
      </c>
      <c r="B5" s="183">
        <v>40619</v>
      </c>
      <c r="C5" s="183">
        <v>9456</v>
      </c>
      <c r="D5" s="205">
        <v>31163</v>
      </c>
      <c r="E5" s="183">
        <v>54</v>
      </c>
    </row>
    <row r="6" spans="1:5" s="152" customFormat="1" ht="20.100000000000001" customHeight="1">
      <c r="A6" s="158">
        <v>6</v>
      </c>
      <c r="B6" s="182">
        <v>39755</v>
      </c>
      <c r="C6" s="182">
        <v>9651</v>
      </c>
      <c r="D6" s="204">
        <v>30104</v>
      </c>
      <c r="E6" s="182">
        <v>52</v>
      </c>
    </row>
    <row r="7" spans="1:5" s="152" customFormat="1" ht="20.100000000000001" customHeight="1">
      <c r="A7" s="156">
        <v>7</v>
      </c>
      <c r="B7" s="181">
        <v>41067</v>
      </c>
      <c r="C7" s="181">
        <v>9764</v>
      </c>
      <c r="D7" s="203">
        <v>31303</v>
      </c>
      <c r="E7" s="181">
        <v>58</v>
      </c>
    </row>
    <row r="8" spans="1:5" s="153" customFormat="1" ht="12.95" customHeight="1">
      <c r="A8" s="202" t="s">
        <v>140</v>
      </c>
      <c r="D8" s="154"/>
    </row>
    <row r="9" spans="1:5" s="151" customFormat="1" ht="13.5" customHeight="1"/>
    <row r="10" spans="1:5" s="151" customFormat="1" ht="13.5" customHeight="1"/>
    <row r="11" spans="1:5" s="151" customFormat="1" ht="13.5" customHeight="1"/>
    <row r="12" spans="1:5" s="151" customFormat="1" ht="13.5" customHeight="1"/>
    <row r="13" spans="1:5" s="151" customFormat="1" ht="13.5" customHeight="1"/>
    <row r="14" spans="1:5" s="151" customFormat="1" ht="13.5" customHeight="1"/>
    <row r="15" spans="1:5" s="151" customFormat="1" ht="13.5" customHeight="1"/>
    <row r="16" spans="1:5" s="151" customFormat="1" ht="13.5" customHeight="1"/>
    <row r="17" s="151" customFormat="1" ht="13.5" customHeight="1"/>
    <row r="18" s="151" customFormat="1" ht="13.5" customHeight="1"/>
    <row r="19" s="151" customFormat="1" ht="13.5" customHeight="1"/>
    <row r="20" s="151" customFormat="1" ht="13.5" customHeight="1"/>
    <row r="21" s="151" customFormat="1" ht="13.5" customHeight="1"/>
    <row r="22" s="151" customFormat="1" ht="13.5" customHeight="1"/>
    <row r="23" s="151" customFormat="1" ht="13.5" customHeight="1"/>
    <row r="24" s="151" customFormat="1" ht="13.5" customHeight="1"/>
    <row r="25" s="151" customFormat="1" ht="13.5" customHeight="1"/>
    <row r="26" s="151" customFormat="1" ht="13.5" customHeight="1"/>
    <row r="27" s="151" customFormat="1" ht="13.5" customHeight="1"/>
    <row r="28" s="151" customFormat="1" ht="13.5" customHeight="1"/>
    <row r="29" s="151" customFormat="1" ht="13.5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</sheetData>
  <mergeCells count="2">
    <mergeCell ref="B3:B4"/>
    <mergeCell ref="E3:E4"/>
  </mergeCells>
  <phoneticPr fontId="9"/>
  <pageMargins left="0.51181102362204722" right="0.39370078740157483" top="0.74803149606299213" bottom="0.74803149606299213" header="0.51181102362204722" footer="0.51181102362204722"/>
  <pageSetup paperSize="9" firstPageNumber="0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9B019-281E-48EE-8755-57FF1B779A07}">
  <dimension ref="A1:AMK36"/>
  <sheetViews>
    <sheetView zoomScaleNormal="100" zoomScaleSheetLayoutView="250" zoomScalePageLayoutView="120" workbookViewId="0"/>
  </sheetViews>
  <sheetFormatPr defaultRowHeight="13.5"/>
  <cols>
    <col min="1" max="1" width="8.625" style="150" customWidth="1"/>
    <col min="2" max="3" width="11.875" style="150" customWidth="1"/>
    <col min="4" max="4" width="8.625" style="150" customWidth="1"/>
    <col min="5" max="7" width="8.875" style="150" customWidth="1"/>
    <col min="8" max="8" width="10.625" style="150" customWidth="1"/>
    <col min="9" max="9" width="8.875" style="150" customWidth="1"/>
    <col min="10" max="1025" width="10.375" style="150" customWidth="1"/>
  </cols>
  <sheetData>
    <row r="1" spans="1:11" s="166" customFormat="1" ht="15" customHeight="1">
      <c r="A1" s="165" t="s">
        <v>112</v>
      </c>
      <c r="F1" s="179"/>
    </row>
    <row r="2" spans="1:11" ht="9.9499999999999993" customHeight="1" thickBot="1">
      <c r="A2" s="165"/>
    </row>
    <row r="3" spans="1:11" s="160" customFormat="1" ht="15" customHeight="1" thickTop="1" thickBot="1">
      <c r="A3" s="164" t="s">
        <v>43</v>
      </c>
      <c r="B3" s="1057" t="s">
        <v>105</v>
      </c>
      <c r="C3" s="1061" t="s">
        <v>111</v>
      </c>
      <c r="D3" s="1055" t="s">
        <v>110</v>
      </c>
      <c r="E3" s="1062" t="s">
        <v>109</v>
      </c>
      <c r="F3" s="1062" t="s">
        <v>108</v>
      </c>
      <c r="G3" s="1055" t="s">
        <v>107</v>
      </c>
      <c r="H3" s="1060" t="s">
        <v>106</v>
      </c>
      <c r="I3" s="1057" t="s">
        <v>104</v>
      </c>
    </row>
    <row r="4" spans="1:11" s="160" customFormat="1" ht="9.9499999999999993" customHeight="1" thickTop="1" thickBot="1">
      <c r="A4" s="178"/>
      <c r="B4" s="1058"/>
      <c r="C4" s="1061"/>
      <c r="D4" s="1055"/>
      <c r="E4" s="1062"/>
      <c r="F4" s="1062"/>
      <c r="G4" s="1055"/>
      <c r="H4" s="1060"/>
      <c r="I4" s="1058"/>
    </row>
    <row r="5" spans="1:11" s="160" customFormat="1" ht="13.5" customHeight="1" thickTop="1">
      <c r="A5" s="177" t="s">
        <v>40</v>
      </c>
      <c r="B5" s="1059"/>
      <c r="C5" s="1061"/>
      <c r="D5" s="1055"/>
      <c r="E5" s="1062"/>
      <c r="F5" s="1062"/>
      <c r="G5" s="1055"/>
      <c r="H5" s="1060"/>
      <c r="I5" s="1059"/>
    </row>
    <row r="6" spans="1:11" s="171" customFormat="1" ht="20.100000000000001" customHeight="1">
      <c r="A6" s="158" t="s">
        <v>34</v>
      </c>
      <c r="B6" s="1">
        <v>158301</v>
      </c>
      <c r="C6" s="175">
        <v>153234</v>
      </c>
      <c r="D6" s="175">
        <v>1311</v>
      </c>
      <c r="E6" s="175">
        <v>447</v>
      </c>
      <c r="F6" s="175">
        <v>2916</v>
      </c>
      <c r="G6" s="175">
        <v>117</v>
      </c>
      <c r="H6" s="175">
        <v>204</v>
      </c>
      <c r="I6" s="175">
        <v>72</v>
      </c>
    </row>
    <row r="7" spans="1:11" s="171" customFormat="1" ht="20.100000000000001" customHeight="1">
      <c r="A7" s="158">
        <v>6</v>
      </c>
      <c r="B7" s="87">
        <v>157746</v>
      </c>
      <c r="C7" s="174">
        <v>152798</v>
      </c>
      <c r="D7" s="174">
        <v>1222</v>
      </c>
      <c r="E7" s="174">
        <v>370</v>
      </c>
      <c r="F7" s="174">
        <v>2950</v>
      </c>
      <c r="G7" s="174">
        <v>111</v>
      </c>
      <c r="H7" s="174">
        <v>215</v>
      </c>
      <c r="I7" s="174">
        <v>80</v>
      </c>
    </row>
    <row r="8" spans="1:11" s="171" customFormat="1" ht="20.100000000000001" customHeight="1">
      <c r="A8" s="156">
        <v>7</v>
      </c>
      <c r="B8" s="84">
        <v>158001</v>
      </c>
      <c r="C8" s="173">
        <v>153055</v>
      </c>
      <c r="D8" s="173">
        <v>1170</v>
      </c>
      <c r="E8" s="173">
        <v>305</v>
      </c>
      <c r="F8" s="173">
        <v>3079</v>
      </c>
      <c r="G8" s="173">
        <v>103</v>
      </c>
      <c r="H8" s="173">
        <v>211</v>
      </c>
      <c r="I8" s="173">
        <v>78</v>
      </c>
      <c r="K8" s="172"/>
    </row>
    <row r="9" spans="1:11" s="153" customFormat="1" ht="12" customHeight="1">
      <c r="A9" s="45" t="s">
        <v>92</v>
      </c>
      <c r="I9" s="154" t="s">
        <v>103</v>
      </c>
    </row>
    <row r="10" spans="1:11" s="153" customFormat="1" ht="12" customHeight="1">
      <c r="A10" s="45" t="s">
        <v>78</v>
      </c>
    </row>
    <row r="11" spans="1:11" s="153" customFormat="1" ht="13.5" customHeight="1"/>
    <row r="12" spans="1:11" s="151" customFormat="1" ht="13.5" customHeight="1">
      <c r="A12" s="152"/>
    </row>
    <row r="13" spans="1:11" s="151" customFormat="1" ht="13.5" customHeight="1"/>
    <row r="14" spans="1:11" s="151" customFormat="1" ht="13.5" customHeight="1"/>
    <row r="15" spans="1:11" s="151" customFormat="1" ht="13.5" customHeight="1">
      <c r="I15" s="170"/>
    </row>
    <row r="16" spans="1:11" s="151" customFormat="1" ht="13.5" customHeight="1"/>
    <row r="17" s="151" customFormat="1" ht="13.5" customHeight="1"/>
    <row r="18" s="151" customFormat="1" ht="13.5" customHeight="1"/>
    <row r="19" s="151" customFormat="1" ht="13.5" customHeight="1"/>
    <row r="20" s="151" customFormat="1" ht="13.5" customHeight="1"/>
    <row r="21" s="151" customFormat="1" ht="13.5" customHeight="1"/>
    <row r="22" s="151" customFormat="1" ht="13.5" customHeight="1"/>
    <row r="23" s="151" customFormat="1" ht="13.5" customHeight="1"/>
    <row r="24" s="151" customFormat="1" ht="13.5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</sheetData>
  <mergeCells count="8">
    <mergeCell ref="I3:I5"/>
    <mergeCell ref="B3:B5"/>
    <mergeCell ref="H3:H5"/>
    <mergeCell ref="C3:C5"/>
    <mergeCell ref="D3:D5"/>
    <mergeCell ref="E3:E5"/>
    <mergeCell ref="F3:F5"/>
    <mergeCell ref="G3:G5"/>
  </mergeCells>
  <phoneticPr fontId="9"/>
  <pageMargins left="0.78740157480314965" right="0.78740157480314965" top="0.74803149606299213" bottom="0.74803149606299213" header="0.51181102362204722" footer="0.51181102362204722"/>
  <pageSetup paperSize="9" firstPageNumber="0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48CED-81DA-418C-AAA1-3E67D4E8E679}">
  <dimension ref="A1:AMK30"/>
  <sheetViews>
    <sheetView zoomScaleNormal="100" zoomScaleSheetLayoutView="100" zoomScalePageLayoutView="145" workbookViewId="0"/>
  </sheetViews>
  <sheetFormatPr defaultRowHeight="13.5"/>
  <cols>
    <col min="1" max="1" width="28.875" style="150" customWidth="1"/>
    <col min="2" max="3" width="29.125" style="150" customWidth="1"/>
    <col min="4" max="1025" width="9" style="150" customWidth="1"/>
  </cols>
  <sheetData>
    <row r="1" spans="1:3" s="166" customFormat="1" ht="15" customHeight="1">
      <c r="A1" s="165" t="s">
        <v>96</v>
      </c>
    </row>
    <row r="2" spans="1:3" ht="9.9499999999999993" customHeight="1" thickBot="1">
      <c r="A2" s="165"/>
    </row>
    <row r="3" spans="1:3" s="160" customFormat="1" ht="16.5" customHeight="1" thickTop="1" thickBot="1">
      <c r="A3" s="164" t="s">
        <v>43</v>
      </c>
      <c r="B3" s="163" t="s">
        <v>95</v>
      </c>
      <c r="C3" s="1055" t="s">
        <v>94</v>
      </c>
    </row>
    <row r="4" spans="1:3" s="160" customFormat="1" ht="16.5" customHeight="1" thickTop="1">
      <c r="A4" s="162" t="s">
        <v>40</v>
      </c>
      <c r="B4" s="161" t="s">
        <v>93</v>
      </c>
      <c r="C4" s="1055"/>
    </row>
    <row r="5" spans="1:3" s="152" customFormat="1" ht="20.100000000000001" customHeight="1">
      <c r="A5" s="158" t="s">
        <v>34</v>
      </c>
      <c r="B5" s="159">
        <v>5777</v>
      </c>
      <c r="C5" s="159">
        <v>1</v>
      </c>
    </row>
    <row r="6" spans="1:3" s="152" customFormat="1" ht="20.100000000000001" customHeight="1">
      <c r="A6" s="158">
        <v>6</v>
      </c>
      <c r="B6" s="1">
        <v>5878</v>
      </c>
      <c r="C6" s="157">
        <v>1</v>
      </c>
    </row>
    <row r="7" spans="1:3" s="152" customFormat="1" ht="20.100000000000001" customHeight="1">
      <c r="A7" s="156">
        <v>7</v>
      </c>
      <c r="B7" s="84">
        <v>5930</v>
      </c>
      <c r="C7" s="155">
        <v>1</v>
      </c>
    </row>
    <row r="8" spans="1:3" s="153" customFormat="1" ht="12" customHeight="1">
      <c r="A8" s="45" t="s">
        <v>92</v>
      </c>
      <c r="C8" s="154"/>
    </row>
    <row r="9" spans="1:3" s="151" customFormat="1" ht="12" customHeight="1">
      <c r="A9" s="45" t="s">
        <v>78</v>
      </c>
    </row>
    <row r="10" spans="1:3" s="151" customFormat="1" ht="24" customHeight="1">
      <c r="A10" s="152"/>
    </row>
    <row r="11" spans="1:3" s="151" customFormat="1" ht="13.5" customHeight="1"/>
    <row r="12" spans="1:3" s="151" customFormat="1" ht="13.5" customHeight="1"/>
    <row r="13" spans="1:3" s="151" customFormat="1" ht="13.5" customHeight="1"/>
    <row r="14" spans="1:3" s="151" customFormat="1" ht="13.5" customHeight="1"/>
    <row r="15" spans="1:3" s="151" customFormat="1" ht="13.5" customHeight="1"/>
    <row r="16" spans="1:3" s="151" customFormat="1" ht="13.5" customHeight="1"/>
    <row r="17" s="151" customFormat="1" ht="13.5" customHeight="1"/>
    <row r="18" s="151" customFormat="1" ht="13.5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</sheetData>
  <mergeCells count="1">
    <mergeCell ref="C3:C4"/>
  </mergeCells>
  <phoneticPr fontId="9"/>
  <pageMargins left="0.70866141732283472" right="0.70866141732283472" top="0.74803149606299213" bottom="0.74803149606299213" header="0.51181102362204722" footer="0.51181102362204722"/>
  <pageSetup paperSize="9" firstPageNumber="0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B28D6-0F31-4665-99A2-BF16C1E732AB}">
  <dimension ref="A1:F8"/>
  <sheetViews>
    <sheetView zoomScaleNormal="100" zoomScaleSheetLayoutView="100" zoomScalePageLayoutView="160" workbookViewId="0"/>
  </sheetViews>
  <sheetFormatPr defaultRowHeight="13.5"/>
  <cols>
    <col min="1" max="1" width="14.5" customWidth="1"/>
    <col min="2" max="2" width="14.625" customWidth="1"/>
    <col min="3" max="6" width="14.5" customWidth="1"/>
    <col min="7" max="256" width="8.625" customWidth="1"/>
    <col min="257" max="257" width="14.5" customWidth="1"/>
    <col min="258" max="258" width="14.625" customWidth="1"/>
    <col min="259" max="262" width="14.5" customWidth="1"/>
    <col min="263" max="512" width="8.625" customWidth="1"/>
    <col min="513" max="513" width="14.5" customWidth="1"/>
    <col min="514" max="514" width="14.625" customWidth="1"/>
    <col min="515" max="518" width="14.5" customWidth="1"/>
    <col min="519" max="768" width="8.625" customWidth="1"/>
    <col min="769" max="769" width="14.5" customWidth="1"/>
    <col min="770" max="770" width="14.625" customWidth="1"/>
    <col min="771" max="774" width="14.5" customWidth="1"/>
    <col min="775" max="1025" width="8.625" customWidth="1"/>
  </cols>
  <sheetData>
    <row r="1" spans="1:6">
      <c r="A1" s="165" t="s">
        <v>102</v>
      </c>
      <c r="B1" s="166"/>
      <c r="C1" s="166"/>
    </row>
    <row r="2" spans="1:6" ht="14.25" thickBot="1">
      <c r="A2" s="165"/>
      <c r="B2" s="150"/>
      <c r="C2" s="150"/>
      <c r="D2" s="169"/>
      <c r="E2" s="169"/>
      <c r="F2" s="169"/>
    </row>
    <row r="3" spans="1:6" ht="15.6" customHeight="1" thickTop="1" thickBot="1">
      <c r="A3" s="164" t="s">
        <v>43</v>
      </c>
      <c r="B3" s="1055" t="s">
        <v>101</v>
      </c>
      <c r="C3" s="1055" t="s">
        <v>100</v>
      </c>
      <c r="D3" s="948" t="s">
        <v>99</v>
      </c>
      <c r="E3" s="948" t="s">
        <v>98</v>
      </c>
      <c r="F3" s="948" t="s">
        <v>97</v>
      </c>
    </row>
    <row r="4" spans="1:6" ht="13.15" customHeight="1" thickTop="1">
      <c r="A4" s="162" t="s">
        <v>40</v>
      </c>
      <c r="B4" s="1055"/>
      <c r="C4" s="1055"/>
      <c r="D4" s="948"/>
      <c r="E4" s="948"/>
      <c r="F4" s="948"/>
    </row>
    <row r="5" spans="1:6" ht="19.899999999999999" customHeight="1">
      <c r="A5" s="158" t="s">
        <v>34</v>
      </c>
      <c r="B5" s="1">
        <v>43252</v>
      </c>
      <c r="C5" s="157">
        <v>27524</v>
      </c>
      <c r="D5" s="195">
        <v>5390</v>
      </c>
      <c r="E5" s="195">
        <v>9962</v>
      </c>
      <c r="F5" s="195">
        <v>376</v>
      </c>
    </row>
    <row r="6" spans="1:6" ht="19.899999999999999" customHeight="1">
      <c r="A6" s="158">
        <v>6</v>
      </c>
      <c r="B6" s="87">
        <v>43043</v>
      </c>
      <c r="C6" s="168">
        <v>27141</v>
      </c>
      <c r="D6" s="370">
        <v>5314</v>
      </c>
      <c r="E6" s="370">
        <v>10202</v>
      </c>
      <c r="F6" s="370">
        <v>386</v>
      </c>
    </row>
    <row r="7" spans="1:6" ht="19.899999999999999" customHeight="1">
      <c r="A7" s="156">
        <v>7</v>
      </c>
      <c r="B7" s="84">
        <v>42839</v>
      </c>
      <c r="C7" s="155">
        <v>26767</v>
      </c>
      <c r="D7" s="397">
        <v>5170</v>
      </c>
      <c r="E7" s="397">
        <v>10502</v>
      </c>
      <c r="F7" s="397">
        <v>400</v>
      </c>
    </row>
    <row r="8" spans="1:6">
      <c r="A8" s="45" t="s">
        <v>92</v>
      </c>
      <c r="B8" s="153"/>
      <c r="C8" s="154"/>
    </row>
  </sheetData>
  <mergeCells count="5">
    <mergeCell ref="B3:B4"/>
    <mergeCell ref="C3:C4"/>
    <mergeCell ref="D3:D4"/>
    <mergeCell ref="E3:E4"/>
    <mergeCell ref="F3:F4"/>
  </mergeCells>
  <phoneticPr fontId="9"/>
  <pageMargins left="0.70866141732283472" right="0.70866141732283472" top="0.74803149606299213" bottom="0.74803149606299213" header="0.51181102362204722" footer="0.51181102362204722"/>
  <pageSetup paperSize="9"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67</vt:i4>
      </vt:variant>
      <vt:variant>
        <vt:lpstr>名前付き一覧</vt:lpstr>
      </vt:variant>
      <vt:variant>
        <vt:i4>67</vt:i4>
      </vt:variant>
    </vt:vector>
  </HeadingPairs>
  <TitlesOfParts>
    <vt:vector size="134" baseType="lpstr">
      <vt:lpstr>8-01(1)</vt:lpstr>
      <vt:lpstr>8-01(2)</vt:lpstr>
      <vt:lpstr>8-02</vt:lpstr>
      <vt:lpstr>8-3 </vt:lpstr>
      <vt:lpstr>8-4 </vt:lpstr>
      <vt:lpstr>8-5</vt:lpstr>
      <vt:lpstr>8-6</vt:lpstr>
      <vt:lpstr>8-7</vt:lpstr>
      <vt:lpstr>8-08 </vt:lpstr>
      <vt:lpstr>8-09 </vt:lpstr>
      <vt:lpstr>8-10</vt:lpstr>
      <vt:lpstr>8-11</vt:lpstr>
      <vt:lpstr>8-12</vt:lpstr>
      <vt:lpstr>8-13</vt:lpstr>
      <vt:lpstr>8-14</vt:lpstr>
      <vt:lpstr>8-15</vt:lpstr>
      <vt:lpstr>8-16</vt:lpstr>
      <vt:lpstr>8-17</vt:lpstr>
      <vt:lpstr>8-18</vt:lpstr>
      <vt:lpstr>8-19</vt:lpstr>
      <vt:lpstr>8-20</vt:lpstr>
      <vt:lpstr>8-21</vt:lpstr>
      <vt:lpstr>8-22</vt:lpstr>
      <vt:lpstr>8-23</vt:lpstr>
      <vt:lpstr>8-24</vt:lpstr>
      <vt:lpstr>8-25</vt:lpstr>
      <vt:lpstr>8-26</vt:lpstr>
      <vt:lpstr>8-27</vt:lpstr>
      <vt:lpstr>8-28</vt:lpstr>
      <vt:lpstr>8-29</vt:lpstr>
      <vt:lpstr>8-30</vt:lpstr>
      <vt:lpstr>8-31</vt:lpstr>
      <vt:lpstr>8-32</vt:lpstr>
      <vt:lpstr>8-33</vt:lpstr>
      <vt:lpstr>8-34</vt:lpstr>
      <vt:lpstr>8-35</vt:lpstr>
      <vt:lpstr>8-36</vt:lpstr>
      <vt:lpstr>8-37</vt:lpstr>
      <vt:lpstr>8-38</vt:lpstr>
      <vt:lpstr>8-39</vt:lpstr>
      <vt:lpstr>8-40</vt:lpstr>
      <vt:lpstr>8-41</vt:lpstr>
      <vt:lpstr>8-42</vt:lpstr>
      <vt:lpstr>8-43</vt:lpstr>
      <vt:lpstr>8-44</vt:lpstr>
      <vt:lpstr>8-45</vt:lpstr>
      <vt:lpstr>8-46</vt:lpstr>
      <vt:lpstr>8-47</vt:lpstr>
      <vt:lpstr>8-48</vt:lpstr>
      <vt:lpstr>8-49</vt:lpstr>
      <vt:lpstr>8-50</vt:lpstr>
      <vt:lpstr>8-51</vt:lpstr>
      <vt:lpstr>8-52</vt:lpstr>
      <vt:lpstr>8-53</vt:lpstr>
      <vt:lpstr>8-54 </vt:lpstr>
      <vt:lpstr>8-55</vt:lpstr>
      <vt:lpstr>8-56</vt:lpstr>
      <vt:lpstr>8-57</vt:lpstr>
      <vt:lpstr>8-58</vt:lpstr>
      <vt:lpstr>8-59</vt:lpstr>
      <vt:lpstr>8-60</vt:lpstr>
      <vt:lpstr>8-61</vt:lpstr>
      <vt:lpstr>8-62</vt:lpstr>
      <vt:lpstr>8-63</vt:lpstr>
      <vt:lpstr>8-64</vt:lpstr>
      <vt:lpstr>8-65</vt:lpstr>
      <vt:lpstr>8-66</vt:lpstr>
      <vt:lpstr>'8-01(1)'!Print_Area</vt:lpstr>
      <vt:lpstr>'8-01(2)'!Print_Area</vt:lpstr>
      <vt:lpstr>'8-02'!Print_Area</vt:lpstr>
      <vt:lpstr>'8-08 '!Print_Area</vt:lpstr>
      <vt:lpstr>'8-09 '!Print_Area</vt:lpstr>
      <vt:lpstr>'8-10'!Print_Area</vt:lpstr>
      <vt:lpstr>'8-11'!Print_Area</vt:lpstr>
      <vt:lpstr>'8-12'!Print_Area</vt:lpstr>
      <vt:lpstr>'8-13'!Print_Area</vt:lpstr>
      <vt:lpstr>'8-14'!Print_Area</vt:lpstr>
      <vt:lpstr>'8-15'!Print_Area</vt:lpstr>
      <vt:lpstr>'8-16'!Print_Area</vt:lpstr>
      <vt:lpstr>'8-17'!Print_Area</vt:lpstr>
      <vt:lpstr>'8-18'!Print_Area</vt:lpstr>
      <vt:lpstr>'8-19'!Print_Area</vt:lpstr>
      <vt:lpstr>'8-20'!Print_Area</vt:lpstr>
      <vt:lpstr>'8-21'!Print_Area</vt:lpstr>
      <vt:lpstr>'8-22'!Print_Area</vt:lpstr>
      <vt:lpstr>'8-23'!Print_Area</vt:lpstr>
      <vt:lpstr>'8-24'!Print_Area</vt:lpstr>
      <vt:lpstr>'8-25'!Print_Area</vt:lpstr>
      <vt:lpstr>'8-26'!Print_Area</vt:lpstr>
      <vt:lpstr>'8-27'!Print_Area</vt:lpstr>
      <vt:lpstr>'8-28'!Print_Area</vt:lpstr>
      <vt:lpstr>'8-29'!Print_Area</vt:lpstr>
      <vt:lpstr>'8-3 '!Print_Area</vt:lpstr>
      <vt:lpstr>'8-30'!Print_Area</vt:lpstr>
      <vt:lpstr>'8-31'!Print_Area</vt:lpstr>
      <vt:lpstr>'8-32'!Print_Area</vt:lpstr>
      <vt:lpstr>'8-33'!Print_Area</vt:lpstr>
      <vt:lpstr>'8-34'!Print_Area</vt:lpstr>
      <vt:lpstr>'8-35'!Print_Area</vt:lpstr>
      <vt:lpstr>'8-36'!Print_Area</vt:lpstr>
      <vt:lpstr>'8-37'!Print_Area</vt:lpstr>
      <vt:lpstr>'8-38'!Print_Area</vt:lpstr>
      <vt:lpstr>'8-39'!Print_Area</vt:lpstr>
      <vt:lpstr>'8-4 '!Print_Area</vt:lpstr>
      <vt:lpstr>'8-40'!Print_Area</vt:lpstr>
      <vt:lpstr>'8-41'!Print_Area</vt:lpstr>
      <vt:lpstr>'8-42'!Print_Area</vt:lpstr>
      <vt:lpstr>'8-43'!Print_Area</vt:lpstr>
      <vt:lpstr>'8-44'!Print_Area</vt:lpstr>
      <vt:lpstr>'8-45'!Print_Area</vt:lpstr>
      <vt:lpstr>'8-46'!Print_Area</vt:lpstr>
      <vt:lpstr>'8-47'!Print_Area</vt:lpstr>
      <vt:lpstr>'8-48'!Print_Area</vt:lpstr>
      <vt:lpstr>'8-49'!Print_Area</vt:lpstr>
      <vt:lpstr>'8-5'!Print_Area</vt:lpstr>
      <vt:lpstr>'8-50'!Print_Area</vt:lpstr>
      <vt:lpstr>'8-51'!Print_Area</vt:lpstr>
      <vt:lpstr>'8-52'!Print_Area</vt:lpstr>
      <vt:lpstr>'8-53'!Print_Area</vt:lpstr>
      <vt:lpstr>'8-54 '!Print_Area</vt:lpstr>
      <vt:lpstr>'8-55'!Print_Area</vt:lpstr>
      <vt:lpstr>'8-56'!Print_Area</vt:lpstr>
      <vt:lpstr>'8-57'!Print_Area</vt:lpstr>
      <vt:lpstr>'8-58'!Print_Area</vt:lpstr>
      <vt:lpstr>'8-59'!Print_Area</vt:lpstr>
      <vt:lpstr>'8-6'!Print_Area</vt:lpstr>
      <vt:lpstr>'8-60'!Print_Area</vt:lpstr>
      <vt:lpstr>'8-61'!Print_Area</vt:lpstr>
      <vt:lpstr>'8-62'!Print_Area</vt:lpstr>
      <vt:lpstr>'8-63'!Print_Area</vt:lpstr>
      <vt:lpstr>'8-64'!Print_Area</vt:lpstr>
      <vt:lpstr>'8-65'!Print_Area</vt:lpstr>
      <vt:lpstr>'8-66'!Print_Area</vt:lpstr>
      <vt:lpstr>'8-7'!Print_Area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有限会社　福本印刷所</dc:creator>
  <dc:description/>
  <cp:lastModifiedBy>有限会社　福本印刷所</cp:lastModifiedBy>
  <cp:revision>1</cp:revision>
  <cp:lastPrinted>2026-08-31T00:49:04Z</cp:lastPrinted>
  <dcterms:created xsi:type="dcterms:W3CDTF">2024-05-24T09:10:43Z</dcterms:created>
  <dcterms:modified xsi:type="dcterms:W3CDTF">2026-09-02T06:34:05Z</dcterms:modified>
  <dc:language>ja-JP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