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作業用\00005.R4～　松田\03 R5区議区長選挙\HP\"/>
    </mc:Choice>
  </mc:AlternateContent>
  <xr:revisionPtr revIDLastSave="0" documentId="13_ncr:1_{A7F70D29-CCF2-452E-9990-2139ED4115CC}" xr6:coauthVersionLast="36" xr6:coauthVersionMax="36" xr10:uidLastSave="{00000000-0000-0000-0000-000000000000}"/>
  <bookViews>
    <workbookView xWindow="54132" yWindow="96" windowWidth="19392" windowHeight="7812" xr2:uid="{00000000-000D-0000-FFFF-FFFF00000000}"/>
  </bookViews>
  <sheets>
    <sheet name="投票者 " sheetId="3" r:id="rId1"/>
  </sheets>
  <definedNames>
    <definedName name="_xlnm.Print_Area" localSheetId="0">'投票者 '!$A$1:$AG$23</definedName>
  </definedNames>
  <calcPr calcId="191029"/>
</workbook>
</file>

<file path=xl/calcChain.xml><?xml version="1.0" encoding="utf-8"?>
<calcChain xmlns="http://schemas.openxmlformats.org/spreadsheetml/2006/main">
  <c r="Y22" i="3" l="1"/>
  <c r="AA22" i="3"/>
  <c r="AC5" i="3" l="1"/>
  <c r="W22" i="3" l="1"/>
  <c r="U22" i="3"/>
  <c r="S22" i="3"/>
  <c r="Q22" i="3"/>
  <c r="O22" i="3"/>
  <c r="M22" i="3"/>
  <c r="K22" i="3"/>
  <c r="I22" i="3"/>
  <c r="G22" i="3"/>
  <c r="E22" i="3"/>
  <c r="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22" i="3" l="1"/>
  <c r="AE22" i="3" s="1"/>
  <c r="AG22" i="3" s="1"/>
  <c r="AE5" i="3" l="1"/>
  <c r="AG5" i="3" l="1"/>
  <c r="AE6" i="3"/>
  <c r="AG6" i="3" l="1"/>
  <c r="AE7" i="3"/>
  <c r="AG7" i="3" l="1"/>
  <c r="AE8" i="3"/>
  <c r="AG8" i="3" l="1"/>
  <c r="AE9" i="3"/>
  <c r="AG9" i="3" l="1"/>
  <c r="AE10" i="3"/>
  <c r="AG10" i="3" l="1"/>
  <c r="AE11" i="3"/>
  <c r="AG11" i="3" l="1"/>
  <c r="AE12" i="3"/>
  <c r="AG12" i="3" l="1"/>
  <c r="AE13" i="3"/>
  <c r="AG13" i="3" l="1"/>
  <c r="AE14" i="3"/>
  <c r="AG14" i="3" l="1"/>
  <c r="AE15" i="3"/>
  <c r="AG15" i="3" l="1"/>
  <c r="AE16" i="3"/>
  <c r="AG16" i="3" l="1"/>
  <c r="AE17" i="3"/>
  <c r="AG17" i="3" l="1"/>
  <c r="AE18" i="3"/>
  <c r="AG18" i="3" l="1"/>
  <c r="AE19" i="3"/>
  <c r="AG19" i="3" l="1"/>
  <c r="AE20" i="3"/>
  <c r="AG20" i="3" l="1"/>
  <c r="AE21" i="3"/>
  <c r="AG21" i="3" s="1"/>
</calcChain>
</file>

<file path=xl/sharedStrings.xml><?xml version="1.0" encoding="utf-8"?>
<sst xmlns="http://schemas.openxmlformats.org/spreadsheetml/2006/main" count="57" uniqueCount="51">
  <si>
    <t>区役所</t>
    <rPh sb="0" eb="3">
      <t>クヤクショ</t>
    </rPh>
    <phoneticPr fontId="2"/>
  </si>
  <si>
    <t>土</t>
  </si>
  <si>
    <t>月</t>
  </si>
  <si>
    <t>火</t>
  </si>
  <si>
    <t>水</t>
  </si>
  <si>
    <t>木</t>
  </si>
  <si>
    <t>金</t>
  </si>
  <si>
    <t>日　　計</t>
    <rPh sb="0" eb="1">
      <t>ヒ</t>
    </rPh>
    <rPh sb="3" eb="4">
      <t>ケイ</t>
    </rPh>
    <phoneticPr fontId="2"/>
  </si>
  <si>
    <t>累　　計</t>
    <rPh sb="0" eb="1">
      <t>ルイ</t>
    </rPh>
    <rPh sb="3" eb="4">
      <t>ケイ</t>
    </rPh>
    <phoneticPr fontId="2"/>
  </si>
  <si>
    <t>月/日</t>
    <rPh sb="0" eb="1">
      <t>ツキ</t>
    </rPh>
    <rPh sb="2" eb="3">
      <t>ヒ</t>
    </rPh>
    <phoneticPr fontId="2"/>
  </si>
  <si>
    <t>(仮)　　　投票率</t>
    <rPh sb="1" eb="2">
      <t>カリ</t>
    </rPh>
    <rPh sb="6" eb="8">
      <t>トウヒョウ</t>
    </rPh>
    <rPh sb="8" eb="9">
      <t>リツ</t>
    </rPh>
    <phoneticPr fontId="6"/>
  </si>
  <si>
    <t>千住庁舎</t>
    <rPh sb="0" eb="2">
      <t>センジュ</t>
    </rPh>
    <rPh sb="2" eb="4">
      <t>チョウシャ</t>
    </rPh>
    <phoneticPr fontId="6"/>
  </si>
  <si>
    <t>佐野地域   　　　学習ｾﾝﾀｰ</t>
    <rPh sb="0" eb="2">
      <t>サノ</t>
    </rPh>
    <rPh sb="2" eb="4">
      <t>チイキ</t>
    </rPh>
    <rPh sb="10" eb="12">
      <t>ガクシュウ</t>
    </rPh>
    <phoneticPr fontId="6"/>
  </si>
  <si>
    <t>合計</t>
    <rPh sb="0" eb="2">
      <t>ゴウケイ</t>
    </rPh>
    <phoneticPr fontId="2"/>
  </si>
  <si>
    <t>6/24</t>
    <phoneticPr fontId="2"/>
  </si>
  <si>
    <t>6/25</t>
    <phoneticPr fontId="2"/>
  </si>
  <si>
    <t>6/26</t>
    <phoneticPr fontId="2"/>
  </si>
  <si>
    <t>6/27</t>
    <phoneticPr fontId="2"/>
  </si>
  <si>
    <t>6/28</t>
    <phoneticPr fontId="2"/>
  </si>
  <si>
    <t>6/29</t>
    <phoneticPr fontId="2"/>
  </si>
  <si>
    <t>6/30</t>
    <phoneticPr fontId="2"/>
  </si>
  <si>
    <t>7/1</t>
    <phoneticPr fontId="2"/>
  </si>
  <si>
    <t>7/2</t>
    <phoneticPr fontId="2"/>
  </si>
  <si>
    <t>7/3</t>
    <phoneticPr fontId="2"/>
  </si>
  <si>
    <t>7/4</t>
    <phoneticPr fontId="2"/>
  </si>
  <si>
    <t>7/5</t>
    <phoneticPr fontId="2"/>
  </si>
  <si>
    <t>7/6</t>
    <phoneticPr fontId="2"/>
  </si>
  <si>
    <t>7/7</t>
    <phoneticPr fontId="2"/>
  </si>
  <si>
    <t>7/8</t>
    <phoneticPr fontId="2"/>
  </si>
  <si>
    <t>7/9</t>
    <phoneticPr fontId="2"/>
  </si>
  <si>
    <t>6/23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</si>
  <si>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</si>
  <si>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</si>
  <si>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</si>
  <si>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</si>
  <si>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</si>
  <si>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3"/>
  </si>
  <si>
    <t>綾瀬
住区センター</t>
    <rPh sb="0" eb="2">
      <t>アヤセ</t>
    </rPh>
    <rPh sb="3" eb="5">
      <t>ジュウク</t>
    </rPh>
    <phoneticPr fontId="6"/>
  </si>
  <si>
    <t>梅田地域
学習センター</t>
    <rPh sb="0" eb="2">
      <t>ウメダ</t>
    </rPh>
    <rPh sb="2" eb="4">
      <t>チイキ</t>
    </rPh>
    <rPh sb="5" eb="7">
      <t>ガクシュウ</t>
    </rPh>
    <phoneticPr fontId="6"/>
  </si>
  <si>
    <t>扇
住区センター</t>
    <rPh sb="0" eb="1">
      <t>オウギ</t>
    </rPh>
    <rPh sb="2" eb="4">
      <t>ジュウク</t>
    </rPh>
    <phoneticPr fontId="6"/>
  </si>
  <si>
    <t>押皿谷
住区センター</t>
    <rPh sb="0" eb="1">
      <t>オシ</t>
    </rPh>
    <rPh sb="1" eb="2">
      <t>サラ</t>
    </rPh>
    <rPh sb="2" eb="3">
      <t>タニ</t>
    </rPh>
    <rPh sb="4" eb="6">
      <t>ジュウク</t>
    </rPh>
    <phoneticPr fontId="6"/>
  </si>
  <si>
    <t>鹿浜
いきいき館</t>
    <rPh sb="0" eb="2">
      <t>シカハマ</t>
    </rPh>
    <rPh sb="7" eb="8">
      <t>カン</t>
    </rPh>
    <phoneticPr fontId="6"/>
  </si>
  <si>
    <t>竹の塚
センター</t>
    <rPh sb="0" eb="1">
      <t>タケ</t>
    </rPh>
    <rPh sb="2" eb="3">
      <t>ツカ</t>
    </rPh>
    <phoneticPr fontId="6"/>
  </si>
  <si>
    <t>舎人地域
学習センター</t>
    <rPh sb="0" eb="2">
      <t>トネリ</t>
    </rPh>
    <rPh sb="2" eb="4">
      <t>チイキ</t>
    </rPh>
    <rPh sb="5" eb="7">
      <t>ガクシュウ</t>
    </rPh>
    <phoneticPr fontId="6"/>
  </si>
  <si>
    <t>花畑地域
学習センター</t>
    <rPh sb="0" eb="2">
      <t>ハナハタ</t>
    </rPh>
    <rPh sb="2" eb="4">
      <t>チイキ</t>
    </rPh>
    <rPh sb="5" eb="7">
      <t>ガクシュウ</t>
    </rPh>
    <phoneticPr fontId="6"/>
  </si>
  <si>
    <t>※</t>
    <phoneticPr fontId="2"/>
  </si>
  <si>
    <t>令和４年７月１０日執行　参議院（東京都選出）議員選挙　期日前投票者数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サンギ</t>
    </rPh>
    <rPh sb="14" eb="15">
      <t>イン</t>
    </rPh>
    <rPh sb="16" eb="18">
      <t>トウキョウ</t>
    </rPh>
    <rPh sb="18" eb="19">
      <t>ト</t>
    </rPh>
    <rPh sb="19" eb="21">
      <t>センシュツ</t>
    </rPh>
    <rPh sb="22" eb="24">
      <t>ギイン</t>
    </rPh>
    <rPh sb="24" eb="26">
      <t>センキョ</t>
    </rPh>
    <rPh sb="27" eb="29">
      <t>キジツ</t>
    </rPh>
    <rPh sb="29" eb="30">
      <t>マエ</t>
    </rPh>
    <rPh sb="30" eb="32">
      <t>トウヒョウ</t>
    </rPh>
    <rPh sb="32" eb="33">
      <t>シャ</t>
    </rPh>
    <rPh sb="33" eb="34">
      <t>スウ</t>
    </rPh>
    <phoneticPr fontId="2"/>
  </si>
  <si>
    <t>アリオ
西新井</t>
    <rPh sb="4" eb="7">
      <t>ニシアライ</t>
    </rPh>
    <phoneticPr fontId="6"/>
  </si>
  <si>
    <t>シアター
１０１０</t>
    <phoneticPr fontId="6"/>
  </si>
  <si>
    <t>選挙人名簿登録者数　５６７，４４３名</t>
    <rPh sb="13" eb="18">
      <t>４４３メイ</t>
    </rPh>
    <phoneticPr fontId="6"/>
  </si>
  <si>
    <t>※選挙人名簿登録者数は、当日有権者数です。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2" eb="14">
      <t>トウジツ</t>
    </rPh>
    <rPh sb="14" eb="16">
      <t>ユウケン</t>
    </rPh>
    <rPh sb="16" eb="17">
      <t>シャ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</si>
</sst>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24"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53">
    <xf numFmtId="0" fontId="0" fillId="0" borderId="0" xfId="0">
      <alignment vertical="center"/>
    </xf>
    <xf numFmtId="38" fontId="5" fillId="2" borderId="0" xfId="2" applyFont="1" applyFill="1" applyBorder="1" applyAlignment="1" applyProtection="1">
      <alignment vertical="center"/>
    </xf>
    <xf numFmtId="56" fontId="4" fillId="2" borderId="0" xfId="3" applyNumberFormat="1" applyFont="1" applyFill="1" applyBorder="1" applyAlignment="1" applyProtection="1">
      <alignment horizontal="center" vertical="center"/>
    </xf>
    <xf numFmtId="56" fontId="7" fillId="2" borderId="0" xfId="3" applyNumberFormat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0" fontId="15" fillId="2" borderId="0" xfId="4" applyFont="1" applyFill="1">
      <alignment vertical="center"/>
    </xf>
    <xf numFmtId="10" fontId="12" fillId="0" borderId="6" xfId="1" applyNumberFormat="1" applyFont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177" fontId="0" fillId="3" borderId="13" xfId="0" applyNumberForma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49" fontId="20" fillId="2" borderId="12" xfId="3" applyNumberFormat="1" applyFont="1" applyFill="1" applyBorder="1" applyAlignment="1" applyProtection="1">
      <alignment horizontal="center" vertical="center"/>
    </xf>
    <xf numFmtId="176" fontId="20" fillId="2" borderId="2" xfId="3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10" fontId="12" fillId="0" borderId="6" xfId="1" applyNumberFormat="1" applyFont="1" applyBorder="1" applyAlignment="1">
      <alignment horizontal="center" vertical="center"/>
    </xf>
    <xf numFmtId="10" fontId="12" fillId="0" borderId="6" xfId="1" applyNumberFormat="1" applyFont="1" applyBorder="1" applyAlignment="1">
      <alignment horizontal="center" vertical="center"/>
    </xf>
    <xf numFmtId="177" fontId="11" fillId="2" borderId="4" xfId="2" applyNumberFormat="1" applyFont="1" applyFill="1" applyBorder="1" applyAlignment="1" applyProtection="1">
      <alignment horizontal="center" vertical="center" shrinkToFit="1"/>
      <protection locked="0"/>
    </xf>
    <xf numFmtId="177" fontId="17" fillId="0" borderId="8" xfId="0" applyNumberFormat="1" applyFont="1" applyBorder="1" applyAlignment="1">
      <alignment horizontal="center" vertical="center" shrinkToFit="1"/>
    </xf>
    <xf numFmtId="177" fontId="8" fillId="2" borderId="3" xfId="2" applyNumberFormat="1" applyFont="1" applyFill="1" applyBorder="1" applyAlignment="1" applyProtection="1">
      <alignment horizontal="center" vertical="center" shrinkToFit="1"/>
    </xf>
    <xf numFmtId="177" fontId="17" fillId="2" borderId="7" xfId="0" applyNumberFormat="1" applyFont="1" applyFill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7" fontId="8" fillId="2" borderId="7" xfId="2" applyNumberFormat="1" applyFont="1" applyFill="1" applyBorder="1" applyAlignment="1" applyProtection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 shrinkToFit="1"/>
    </xf>
    <xf numFmtId="56" fontId="20" fillId="2" borderId="4" xfId="3" applyNumberFormat="1" applyFont="1" applyFill="1" applyBorder="1" applyAlignment="1" applyProtection="1">
      <alignment horizontal="center" vertical="center"/>
    </xf>
    <xf numFmtId="56" fontId="20" fillId="2" borderId="8" xfId="3" applyNumberFormat="1" applyFont="1" applyFill="1" applyBorder="1" applyAlignment="1" applyProtection="1">
      <alignment horizontal="center" vertical="center"/>
    </xf>
    <xf numFmtId="177" fontId="11" fillId="2" borderId="14" xfId="2" applyNumberFormat="1" applyFont="1" applyFill="1" applyBorder="1" applyAlignment="1" applyProtection="1">
      <alignment horizontal="center" vertical="center" shrinkToFit="1"/>
      <protection locked="0"/>
    </xf>
    <xf numFmtId="177" fontId="11" fillId="2" borderId="15" xfId="2" applyNumberFormat="1" applyFont="1" applyFill="1" applyBorder="1" applyAlignment="1" applyProtection="1">
      <alignment horizontal="center" vertical="center" shrinkToFit="1"/>
      <protection locked="0"/>
    </xf>
    <xf numFmtId="177" fontId="11" fillId="2" borderId="3" xfId="2" applyNumberFormat="1" applyFont="1" applyFill="1" applyBorder="1" applyAlignment="1" applyProtection="1">
      <alignment horizontal="center" vertical="center" shrinkToFit="1"/>
      <protection locked="0"/>
    </xf>
    <xf numFmtId="177" fontId="11" fillId="3" borderId="3" xfId="2" applyNumberFormat="1" applyFont="1" applyFill="1" applyBorder="1" applyAlignment="1" applyProtection="1">
      <alignment horizontal="center" vertical="center" shrinkToFit="1"/>
      <protection locked="0"/>
    </xf>
    <xf numFmtId="177" fontId="0" fillId="3" borderId="7" xfId="0" applyNumberFormat="1" applyFill="1" applyBorder="1" applyAlignment="1">
      <alignment horizontal="center" vertical="center" shrinkToFit="1"/>
    </xf>
    <xf numFmtId="177" fontId="8" fillId="3" borderId="3" xfId="2" applyNumberFormat="1" applyFont="1" applyFill="1" applyBorder="1" applyAlignment="1" applyProtection="1">
      <alignment horizontal="center" vertical="center" shrinkToFit="1"/>
    </xf>
    <xf numFmtId="38" fontId="18" fillId="2" borderId="9" xfId="2" applyFont="1" applyFill="1" applyBorder="1" applyAlignment="1" applyProtection="1">
      <alignment horizontal="center" vertical="center" wrapText="1" shrinkToFit="1"/>
    </xf>
    <xf numFmtId="38" fontId="18" fillId="2" borderId="10" xfId="2" applyFont="1" applyFill="1" applyBorder="1" applyAlignment="1" applyProtection="1">
      <alignment horizontal="center" vertical="center" wrapText="1" shrinkToFit="1"/>
    </xf>
    <xf numFmtId="38" fontId="18" fillId="2" borderId="4" xfId="2" applyFont="1" applyFill="1" applyBorder="1" applyAlignment="1" applyProtection="1">
      <alignment horizontal="center" vertical="center" wrapText="1" shrinkToFit="1"/>
    </xf>
    <xf numFmtId="38" fontId="18" fillId="2" borderId="8" xfId="2" applyFont="1" applyFill="1" applyBorder="1" applyAlignment="1" applyProtection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38" fontId="19" fillId="2" borderId="9" xfId="2" applyFont="1" applyFill="1" applyBorder="1" applyAlignment="1" applyProtection="1">
      <alignment horizontal="center" vertical="center" shrinkToFit="1"/>
    </xf>
    <xf numFmtId="38" fontId="19" fillId="2" borderId="10" xfId="2" applyFont="1" applyFill="1" applyBorder="1" applyAlignment="1" applyProtection="1">
      <alignment horizontal="center" vertical="center" shrinkToFit="1"/>
    </xf>
    <xf numFmtId="38" fontId="19" fillId="2" borderId="4" xfId="2" applyFont="1" applyFill="1" applyBorder="1" applyAlignment="1" applyProtection="1">
      <alignment horizontal="center" vertical="center" shrinkToFit="1"/>
    </xf>
    <xf numFmtId="38" fontId="19" fillId="2" borderId="8" xfId="2" applyFont="1" applyFill="1" applyBorder="1" applyAlignment="1" applyProtection="1">
      <alignment horizontal="center" vertical="center" shrinkToFit="1"/>
    </xf>
    <xf numFmtId="38" fontId="13" fillId="2" borderId="1" xfId="2" applyFont="1" applyFill="1" applyBorder="1" applyAlignment="1" applyProtection="1">
      <alignment horizontal="right" vertical="center"/>
    </xf>
    <xf numFmtId="0" fontId="14" fillId="0" borderId="1" xfId="0" applyFont="1" applyBorder="1" applyAlignment="1">
      <alignment vertical="center"/>
    </xf>
    <xf numFmtId="56" fontId="18" fillId="2" borderId="9" xfId="3" applyNumberFormat="1" applyFont="1" applyFill="1" applyBorder="1" applyAlignment="1" applyProtection="1">
      <alignment horizontal="center" vertical="center"/>
    </xf>
    <xf numFmtId="56" fontId="18" fillId="2" borderId="4" xfId="3" applyNumberFormat="1" applyFont="1" applyFill="1" applyBorder="1" applyAlignment="1" applyProtection="1">
      <alignment horizontal="center" vertical="center"/>
    </xf>
    <xf numFmtId="56" fontId="19" fillId="2" borderId="11" xfId="3" applyNumberFormat="1" applyFont="1" applyFill="1" applyBorder="1" applyAlignment="1" applyProtection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8" fontId="18" fillId="2" borderId="9" xfId="2" applyFont="1" applyFill="1" applyBorder="1" applyAlignment="1" applyProtection="1">
      <alignment horizontal="center" vertical="center" shrinkToFit="1"/>
    </xf>
    <xf numFmtId="38" fontId="18" fillId="2" borderId="10" xfId="2" applyFont="1" applyFill="1" applyBorder="1" applyAlignment="1" applyProtection="1">
      <alignment horizontal="center" vertical="center" shrinkToFit="1"/>
    </xf>
    <xf numFmtId="38" fontId="18" fillId="2" borderId="4" xfId="2" applyFont="1" applyFill="1" applyBorder="1" applyAlignment="1" applyProtection="1">
      <alignment horizontal="center" vertical="center" shrinkToFit="1"/>
    </xf>
    <xf numFmtId="38" fontId="18" fillId="2" borderId="8" xfId="2" applyFont="1" applyFill="1" applyBorder="1" applyAlignment="1" applyProtection="1">
      <alignment horizontal="center" vertical="center" shrinkToFit="1"/>
    </xf>
  </cellXfs>
  <cellStyles count="5">
    <cellStyle name="パーセント" xfId="1" builtinId="5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zoomScale="78" zoomScaleNormal="78" workbookViewId="0">
      <selection activeCell="M8" sqref="M8:N8"/>
    </sheetView>
  </sheetViews>
  <sheetFormatPr defaultRowHeight="13.2"/>
  <cols>
    <col min="1" max="1" width="7.6640625" customWidth="1"/>
    <col min="2" max="2" width="5.88671875" customWidth="1"/>
    <col min="3" max="28" width="6" customWidth="1"/>
    <col min="29" max="32" width="6.109375" customWidth="1"/>
    <col min="33" max="33" width="10.21875" customWidth="1"/>
  </cols>
  <sheetData>
    <row r="1" spans="1:33" ht="29.2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23.25" customHeight="1" thickBot="1">
      <c r="A2" s="3"/>
      <c r="B2" s="2"/>
      <c r="C2" s="1"/>
      <c r="D2" s="1"/>
      <c r="E2" s="1"/>
      <c r="F2" s="1"/>
      <c r="G2" s="1"/>
      <c r="H2" s="41" t="s">
        <v>49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13" t="s">
        <v>45</v>
      </c>
    </row>
    <row r="3" spans="1:33" ht="26.25" customHeight="1">
      <c r="A3" s="43" t="s">
        <v>9</v>
      </c>
      <c r="B3" s="45" t="s">
        <v>36</v>
      </c>
      <c r="C3" s="49" t="s">
        <v>0</v>
      </c>
      <c r="D3" s="50"/>
      <c r="E3" s="32" t="s">
        <v>47</v>
      </c>
      <c r="F3" s="33"/>
      <c r="G3" s="32" t="s">
        <v>48</v>
      </c>
      <c r="H3" s="33"/>
      <c r="I3" s="32" t="s">
        <v>37</v>
      </c>
      <c r="J3" s="33"/>
      <c r="K3" s="32" t="s">
        <v>38</v>
      </c>
      <c r="L3" s="33"/>
      <c r="M3" s="32" t="s">
        <v>39</v>
      </c>
      <c r="N3" s="33"/>
      <c r="O3" s="32" t="s">
        <v>40</v>
      </c>
      <c r="P3" s="33"/>
      <c r="Q3" s="32" t="s">
        <v>12</v>
      </c>
      <c r="R3" s="33"/>
      <c r="S3" s="32" t="s">
        <v>41</v>
      </c>
      <c r="T3" s="33"/>
      <c r="U3" s="32" t="s">
        <v>11</v>
      </c>
      <c r="V3" s="33"/>
      <c r="W3" s="32" t="s">
        <v>42</v>
      </c>
      <c r="X3" s="33"/>
      <c r="Y3" s="32" t="s">
        <v>43</v>
      </c>
      <c r="Z3" s="33"/>
      <c r="AA3" s="32" t="s">
        <v>44</v>
      </c>
      <c r="AB3" s="33"/>
      <c r="AC3" s="37" t="s">
        <v>7</v>
      </c>
      <c r="AD3" s="38"/>
      <c r="AE3" s="37" t="s">
        <v>8</v>
      </c>
      <c r="AF3" s="38"/>
      <c r="AG3" s="47" t="s">
        <v>10</v>
      </c>
    </row>
    <row r="4" spans="1:33" ht="26.25" customHeight="1" thickBot="1">
      <c r="A4" s="44"/>
      <c r="B4" s="46"/>
      <c r="C4" s="51"/>
      <c r="D4" s="52"/>
      <c r="E4" s="34"/>
      <c r="F4" s="35"/>
      <c r="G4" s="34"/>
      <c r="H4" s="35"/>
      <c r="I4" s="34"/>
      <c r="J4" s="35"/>
      <c r="K4" s="34"/>
      <c r="L4" s="35"/>
      <c r="M4" s="34"/>
      <c r="N4" s="35"/>
      <c r="O4" s="34"/>
      <c r="P4" s="35"/>
      <c r="Q4" s="34"/>
      <c r="R4" s="35"/>
      <c r="S4" s="34"/>
      <c r="T4" s="35"/>
      <c r="U4" s="34"/>
      <c r="V4" s="35"/>
      <c r="W4" s="34"/>
      <c r="X4" s="35"/>
      <c r="Y4" s="34"/>
      <c r="Z4" s="35"/>
      <c r="AA4" s="34"/>
      <c r="AB4" s="35"/>
      <c r="AC4" s="39"/>
      <c r="AD4" s="40"/>
      <c r="AE4" s="39"/>
      <c r="AF4" s="40"/>
      <c r="AG4" s="48"/>
    </row>
    <row r="5" spans="1:33" ht="42" customHeight="1" thickBot="1">
      <c r="A5" s="11" t="s">
        <v>30</v>
      </c>
      <c r="B5" s="12" t="s">
        <v>31</v>
      </c>
      <c r="C5" s="28">
        <v>968</v>
      </c>
      <c r="D5" s="23"/>
      <c r="E5" s="28">
        <v>777</v>
      </c>
      <c r="F5" s="23"/>
      <c r="G5" s="28">
        <v>723</v>
      </c>
      <c r="H5" s="23"/>
      <c r="I5" s="29"/>
      <c r="J5" s="30"/>
      <c r="K5" s="29"/>
      <c r="L5" s="30"/>
      <c r="M5" s="29"/>
      <c r="N5" s="30"/>
      <c r="O5" s="29"/>
      <c r="P5" s="30"/>
      <c r="Q5" s="29"/>
      <c r="R5" s="30"/>
      <c r="S5" s="29"/>
      <c r="T5" s="30"/>
      <c r="U5" s="7"/>
      <c r="V5" s="8"/>
      <c r="W5" s="7"/>
      <c r="X5" s="8"/>
      <c r="Y5" s="9"/>
      <c r="Z5" s="9"/>
      <c r="AA5" s="29"/>
      <c r="AB5" s="30"/>
      <c r="AC5" s="18">
        <f>C5+E5+G5</f>
        <v>2468</v>
      </c>
      <c r="AD5" s="22"/>
      <c r="AE5" s="18">
        <f>AC5</f>
        <v>2468</v>
      </c>
      <c r="AF5" s="23"/>
      <c r="AG5" s="6">
        <f>AE5/567443</f>
        <v>4.3493355279737352E-3</v>
      </c>
    </row>
    <row r="6" spans="1:33" ht="42" customHeight="1" thickBot="1">
      <c r="A6" s="11" t="s">
        <v>14</v>
      </c>
      <c r="B6" s="12" t="s">
        <v>32</v>
      </c>
      <c r="C6" s="28">
        <v>807</v>
      </c>
      <c r="D6" s="23"/>
      <c r="E6" s="28">
        <v>893</v>
      </c>
      <c r="F6" s="23"/>
      <c r="G6" s="28">
        <v>994</v>
      </c>
      <c r="H6" s="23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7"/>
      <c r="V6" s="8"/>
      <c r="W6" s="7"/>
      <c r="X6" s="8"/>
      <c r="Y6" s="9"/>
      <c r="Z6" s="9"/>
      <c r="AA6" s="29"/>
      <c r="AB6" s="30"/>
      <c r="AC6" s="18">
        <f t="shared" ref="AC6:AC13" si="0">C6+E6+G6</f>
        <v>2694</v>
      </c>
      <c r="AD6" s="22"/>
      <c r="AE6" s="18">
        <f t="shared" ref="AE6:AE11" si="1">AE5+AC6</f>
        <v>5162</v>
      </c>
      <c r="AF6" s="23"/>
      <c r="AG6" s="14">
        <f>AE6/567443</f>
        <v>9.0969489446517098E-3</v>
      </c>
    </row>
    <row r="7" spans="1:33" ht="42" customHeight="1" thickBot="1">
      <c r="A7" s="11" t="s">
        <v>15</v>
      </c>
      <c r="B7" s="12" t="s">
        <v>33</v>
      </c>
      <c r="C7" s="28">
        <v>950</v>
      </c>
      <c r="D7" s="23"/>
      <c r="E7" s="28">
        <v>1273</v>
      </c>
      <c r="F7" s="23"/>
      <c r="G7" s="28">
        <v>1122</v>
      </c>
      <c r="H7" s="23"/>
      <c r="I7" s="29"/>
      <c r="J7" s="30"/>
      <c r="K7" s="29"/>
      <c r="L7" s="30"/>
      <c r="M7" s="29"/>
      <c r="N7" s="30"/>
      <c r="O7" s="29"/>
      <c r="P7" s="30"/>
      <c r="Q7" s="29"/>
      <c r="R7" s="30"/>
      <c r="S7" s="29"/>
      <c r="T7" s="30"/>
      <c r="U7" s="7"/>
      <c r="V7" s="8"/>
      <c r="W7" s="7"/>
      <c r="X7" s="8"/>
      <c r="Y7" s="9"/>
      <c r="Z7" s="9"/>
      <c r="AA7" s="29"/>
      <c r="AB7" s="30"/>
      <c r="AC7" s="18">
        <f t="shared" si="0"/>
        <v>3345</v>
      </c>
      <c r="AD7" s="22"/>
      <c r="AE7" s="18">
        <f t="shared" si="1"/>
        <v>8507</v>
      </c>
      <c r="AF7" s="23"/>
      <c r="AG7" s="15">
        <f t="shared" ref="AG7:AG8" si="2">AE7/567443</f>
        <v>1.4991814155783047E-2</v>
      </c>
    </row>
    <row r="8" spans="1:33" ht="42" customHeight="1" thickBot="1">
      <c r="A8" s="11" t="s">
        <v>16</v>
      </c>
      <c r="B8" s="12" t="s">
        <v>35</v>
      </c>
      <c r="C8" s="18">
        <v>1258</v>
      </c>
      <c r="D8" s="23"/>
      <c r="E8" s="18">
        <v>1465</v>
      </c>
      <c r="F8" s="23"/>
      <c r="G8" s="18">
        <v>1114</v>
      </c>
      <c r="H8" s="23"/>
      <c r="I8" s="31"/>
      <c r="J8" s="30"/>
      <c r="K8" s="31"/>
      <c r="L8" s="30"/>
      <c r="M8" s="31"/>
      <c r="N8" s="30"/>
      <c r="O8" s="31"/>
      <c r="P8" s="30"/>
      <c r="Q8" s="31"/>
      <c r="R8" s="30"/>
      <c r="S8" s="31"/>
      <c r="T8" s="30"/>
      <c r="U8" s="7"/>
      <c r="V8" s="8"/>
      <c r="W8" s="7"/>
      <c r="X8" s="8"/>
      <c r="Y8" s="9"/>
      <c r="Z8" s="9"/>
      <c r="AA8" s="31"/>
      <c r="AB8" s="30"/>
      <c r="AC8" s="18">
        <f t="shared" si="0"/>
        <v>3837</v>
      </c>
      <c r="AD8" s="22"/>
      <c r="AE8" s="18">
        <f t="shared" si="1"/>
        <v>12344</v>
      </c>
      <c r="AF8" s="23"/>
      <c r="AG8" s="15">
        <f t="shared" si="2"/>
        <v>2.175372680604043E-2</v>
      </c>
    </row>
    <row r="9" spans="1:33" ht="42" customHeight="1" thickBot="1">
      <c r="A9" s="11" t="s">
        <v>17</v>
      </c>
      <c r="B9" s="12" t="s">
        <v>2</v>
      </c>
      <c r="C9" s="18">
        <v>825</v>
      </c>
      <c r="D9" s="23"/>
      <c r="E9" s="18">
        <v>967</v>
      </c>
      <c r="F9" s="23"/>
      <c r="G9" s="18">
        <v>942</v>
      </c>
      <c r="H9" s="23"/>
      <c r="I9" s="31"/>
      <c r="J9" s="30"/>
      <c r="K9" s="31"/>
      <c r="L9" s="30"/>
      <c r="M9" s="31"/>
      <c r="N9" s="30"/>
      <c r="O9" s="31"/>
      <c r="P9" s="30"/>
      <c r="Q9" s="31"/>
      <c r="R9" s="30"/>
      <c r="S9" s="31"/>
      <c r="T9" s="30"/>
      <c r="U9" s="7"/>
      <c r="V9" s="8"/>
      <c r="W9" s="7"/>
      <c r="X9" s="8"/>
      <c r="Y9" s="9"/>
      <c r="Z9" s="9"/>
      <c r="AA9" s="31"/>
      <c r="AB9" s="30"/>
      <c r="AC9" s="18">
        <f t="shared" si="0"/>
        <v>2734</v>
      </c>
      <c r="AD9" s="22"/>
      <c r="AE9" s="18">
        <f t="shared" si="1"/>
        <v>15078</v>
      </c>
      <c r="AF9" s="23"/>
      <c r="AG9" s="15">
        <f t="shared" ref="AG9:AG22" si="3">AE9/567443</f>
        <v>2.657183188443597E-2</v>
      </c>
    </row>
    <row r="10" spans="1:33" ht="42" customHeight="1" thickBot="1">
      <c r="A10" s="11" t="s">
        <v>18</v>
      </c>
      <c r="B10" s="12" t="s">
        <v>3</v>
      </c>
      <c r="C10" s="28">
        <v>748</v>
      </c>
      <c r="D10" s="23"/>
      <c r="E10" s="28">
        <v>1188</v>
      </c>
      <c r="F10" s="23"/>
      <c r="G10" s="28">
        <v>902</v>
      </c>
      <c r="H10" s="23"/>
      <c r="I10" s="29"/>
      <c r="J10" s="30"/>
      <c r="K10" s="29"/>
      <c r="L10" s="30"/>
      <c r="M10" s="29"/>
      <c r="N10" s="30"/>
      <c r="O10" s="29"/>
      <c r="P10" s="30"/>
      <c r="Q10" s="29"/>
      <c r="R10" s="30"/>
      <c r="S10" s="29"/>
      <c r="T10" s="30"/>
      <c r="U10" s="7"/>
      <c r="V10" s="8"/>
      <c r="W10" s="7"/>
      <c r="X10" s="8"/>
      <c r="Y10" s="9"/>
      <c r="Z10" s="9"/>
      <c r="AA10" s="29"/>
      <c r="AB10" s="30"/>
      <c r="AC10" s="18">
        <f t="shared" si="0"/>
        <v>2838</v>
      </c>
      <c r="AD10" s="22"/>
      <c r="AE10" s="18">
        <f t="shared" si="1"/>
        <v>17916</v>
      </c>
      <c r="AF10" s="23"/>
      <c r="AG10" s="15">
        <f t="shared" si="3"/>
        <v>3.1573215283297179E-2</v>
      </c>
    </row>
    <row r="11" spans="1:33" ht="42" customHeight="1" thickBot="1">
      <c r="A11" s="11" t="s">
        <v>19</v>
      </c>
      <c r="B11" s="12" t="s">
        <v>4</v>
      </c>
      <c r="C11" s="28">
        <v>761</v>
      </c>
      <c r="D11" s="23"/>
      <c r="E11" s="28">
        <v>969</v>
      </c>
      <c r="F11" s="23"/>
      <c r="G11" s="28">
        <v>992</v>
      </c>
      <c r="H11" s="23"/>
      <c r="I11" s="29"/>
      <c r="J11" s="30"/>
      <c r="K11" s="29"/>
      <c r="L11" s="30"/>
      <c r="M11" s="29"/>
      <c r="N11" s="30"/>
      <c r="O11" s="29"/>
      <c r="P11" s="30"/>
      <c r="Q11" s="29"/>
      <c r="R11" s="30"/>
      <c r="S11" s="29"/>
      <c r="T11" s="30"/>
      <c r="U11" s="7"/>
      <c r="V11" s="8"/>
      <c r="W11" s="7"/>
      <c r="X11" s="8"/>
      <c r="Y11" s="9"/>
      <c r="Z11" s="9"/>
      <c r="AA11" s="29"/>
      <c r="AB11" s="30"/>
      <c r="AC11" s="18">
        <f t="shared" si="0"/>
        <v>2722</v>
      </c>
      <c r="AD11" s="22"/>
      <c r="AE11" s="18">
        <f t="shared" si="1"/>
        <v>20638</v>
      </c>
      <c r="AF11" s="23"/>
      <c r="AG11" s="15">
        <f t="shared" si="3"/>
        <v>3.6370172863177445E-2</v>
      </c>
    </row>
    <row r="12" spans="1:33" ht="42" customHeight="1" thickBot="1">
      <c r="A12" s="11" t="s">
        <v>20</v>
      </c>
      <c r="B12" s="12" t="s">
        <v>5</v>
      </c>
      <c r="C12" s="28">
        <v>639</v>
      </c>
      <c r="D12" s="23"/>
      <c r="E12" s="28">
        <v>844</v>
      </c>
      <c r="F12" s="23"/>
      <c r="G12" s="28">
        <v>799</v>
      </c>
      <c r="H12" s="23"/>
      <c r="I12" s="29"/>
      <c r="J12" s="30"/>
      <c r="K12" s="29"/>
      <c r="L12" s="30"/>
      <c r="M12" s="29"/>
      <c r="N12" s="30"/>
      <c r="O12" s="29"/>
      <c r="P12" s="30"/>
      <c r="Q12" s="29"/>
      <c r="R12" s="30"/>
      <c r="S12" s="29"/>
      <c r="T12" s="30"/>
      <c r="U12" s="7"/>
      <c r="V12" s="8"/>
      <c r="W12" s="7"/>
      <c r="X12" s="8"/>
      <c r="Y12" s="9"/>
      <c r="Z12" s="9"/>
      <c r="AA12" s="29"/>
      <c r="AB12" s="30"/>
      <c r="AC12" s="18">
        <f t="shared" si="0"/>
        <v>2282</v>
      </c>
      <c r="AD12" s="22"/>
      <c r="AE12" s="18">
        <f t="shared" ref="AE12" si="4">AE11+AC12</f>
        <v>22920</v>
      </c>
      <c r="AF12" s="23"/>
      <c r="AG12" s="15">
        <f t="shared" si="3"/>
        <v>4.0391722164164506E-2</v>
      </c>
    </row>
    <row r="13" spans="1:33" ht="42" customHeight="1" thickBot="1">
      <c r="A13" s="11" t="s">
        <v>21</v>
      </c>
      <c r="B13" s="12" t="s">
        <v>6</v>
      </c>
      <c r="C13" s="28">
        <v>598</v>
      </c>
      <c r="D13" s="23"/>
      <c r="E13" s="28">
        <v>880</v>
      </c>
      <c r="F13" s="23"/>
      <c r="G13" s="28">
        <v>915</v>
      </c>
      <c r="H13" s="23"/>
      <c r="I13" s="29"/>
      <c r="J13" s="30"/>
      <c r="K13" s="29"/>
      <c r="L13" s="30"/>
      <c r="M13" s="29"/>
      <c r="N13" s="30"/>
      <c r="O13" s="29"/>
      <c r="P13" s="30"/>
      <c r="Q13" s="29"/>
      <c r="R13" s="30"/>
      <c r="S13" s="29"/>
      <c r="T13" s="30"/>
      <c r="U13" s="7"/>
      <c r="V13" s="8"/>
      <c r="W13" s="7"/>
      <c r="X13" s="8"/>
      <c r="Y13" s="9"/>
      <c r="Z13" s="9"/>
      <c r="AA13" s="29"/>
      <c r="AB13" s="30"/>
      <c r="AC13" s="18">
        <f t="shared" si="0"/>
        <v>2393</v>
      </c>
      <c r="AD13" s="22"/>
      <c r="AE13" s="18">
        <f t="shared" ref="AE13" si="5">AE12+AC13</f>
        <v>25313</v>
      </c>
      <c r="AF13" s="23"/>
      <c r="AG13" s="15">
        <f t="shared" si="3"/>
        <v>4.460888582641781E-2</v>
      </c>
    </row>
    <row r="14" spans="1:33" ht="42" customHeight="1" thickBot="1">
      <c r="A14" s="11" t="s">
        <v>22</v>
      </c>
      <c r="B14" s="12" t="s">
        <v>1</v>
      </c>
      <c r="C14" s="28">
        <v>784</v>
      </c>
      <c r="D14" s="19"/>
      <c r="E14" s="28">
        <v>1629</v>
      </c>
      <c r="F14" s="19"/>
      <c r="G14" s="28">
        <v>1483</v>
      </c>
      <c r="H14" s="19"/>
      <c r="I14" s="28">
        <v>1019</v>
      </c>
      <c r="J14" s="19"/>
      <c r="K14" s="28">
        <v>403</v>
      </c>
      <c r="L14" s="19"/>
      <c r="M14" s="28">
        <v>185</v>
      </c>
      <c r="N14" s="19"/>
      <c r="O14" s="28">
        <v>559</v>
      </c>
      <c r="P14" s="19"/>
      <c r="Q14" s="28">
        <v>744</v>
      </c>
      <c r="R14" s="19"/>
      <c r="S14" s="28">
        <v>764</v>
      </c>
      <c r="T14" s="19"/>
      <c r="U14" s="28">
        <v>254</v>
      </c>
      <c r="V14" s="19"/>
      <c r="W14" s="28">
        <v>1180</v>
      </c>
      <c r="X14" s="19"/>
      <c r="Y14" s="28">
        <v>453</v>
      </c>
      <c r="Z14" s="19"/>
      <c r="AA14" s="28">
        <v>396</v>
      </c>
      <c r="AB14" s="19"/>
      <c r="AC14" s="18">
        <f t="shared" ref="AC14:AC21" si="6">SUM(C14:AB14)</f>
        <v>9853</v>
      </c>
      <c r="AD14" s="22"/>
      <c r="AE14" s="18">
        <f t="shared" ref="AE14" si="7">AE13+AC14</f>
        <v>35166</v>
      </c>
      <c r="AF14" s="23"/>
      <c r="AG14" s="15">
        <f t="shared" si="3"/>
        <v>6.1972744398996901E-2</v>
      </c>
    </row>
    <row r="15" spans="1:33" ht="42" customHeight="1" thickBot="1">
      <c r="A15" s="11" t="s">
        <v>23</v>
      </c>
      <c r="B15" s="12" t="s">
        <v>34</v>
      </c>
      <c r="C15" s="18">
        <v>1021</v>
      </c>
      <c r="D15" s="19"/>
      <c r="E15" s="18">
        <v>2182</v>
      </c>
      <c r="F15" s="19"/>
      <c r="G15" s="18">
        <v>1541</v>
      </c>
      <c r="H15" s="19"/>
      <c r="I15" s="18">
        <v>1050</v>
      </c>
      <c r="J15" s="19"/>
      <c r="K15" s="18">
        <v>387</v>
      </c>
      <c r="L15" s="19"/>
      <c r="M15" s="18">
        <v>187</v>
      </c>
      <c r="N15" s="19"/>
      <c r="O15" s="18">
        <v>630</v>
      </c>
      <c r="P15" s="19"/>
      <c r="Q15" s="18">
        <v>834</v>
      </c>
      <c r="R15" s="19"/>
      <c r="S15" s="18">
        <v>947</v>
      </c>
      <c r="T15" s="19"/>
      <c r="U15" s="18">
        <v>246</v>
      </c>
      <c r="V15" s="19"/>
      <c r="W15" s="18">
        <v>1100</v>
      </c>
      <c r="X15" s="19"/>
      <c r="Y15" s="18">
        <v>454</v>
      </c>
      <c r="Z15" s="19"/>
      <c r="AA15" s="18">
        <v>398</v>
      </c>
      <c r="AB15" s="19"/>
      <c r="AC15" s="18">
        <f t="shared" si="6"/>
        <v>10977</v>
      </c>
      <c r="AD15" s="22"/>
      <c r="AE15" s="18">
        <f t="shared" ref="AE15" si="8">AE14+AC15</f>
        <v>46143</v>
      </c>
      <c r="AF15" s="23"/>
      <c r="AG15" s="15">
        <f t="shared" si="3"/>
        <v>8.1317418665839566E-2</v>
      </c>
    </row>
    <row r="16" spans="1:33" ht="42" customHeight="1" thickBot="1">
      <c r="A16" s="11" t="s">
        <v>24</v>
      </c>
      <c r="B16" s="12" t="s">
        <v>2</v>
      </c>
      <c r="C16" s="28">
        <v>816</v>
      </c>
      <c r="D16" s="19"/>
      <c r="E16" s="28">
        <v>1140</v>
      </c>
      <c r="F16" s="19"/>
      <c r="G16" s="28">
        <v>1162</v>
      </c>
      <c r="H16" s="19"/>
      <c r="I16" s="28">
        <v>668</v>
      </c>
      <c r="J16" s="19"/>
      <c r="K16" s="28">
        <v>333</v>
      </c>
      <c r="L16" s="19"/>
      <c r="M16" s="28">
        <v>120</v>
      </c>
      <c r="N16" s="19"/>
      <c r="O16" s="28">
        <v>579</v>
      </c>
      <c r="P16" s="19"/>
      <c r="Q16" s="28">
        <v>687</v>
      </c>
      <c r="R16" s="19"/>
      <c r="S16" s="28">
        <v>487</v>
      </c>
      <c r="T16" s="19"/>
      <c r="U16" s="28">
        <v>276</v>
      </c>
      <c r="V16" s="19"/>
      <c r="W16" s="28">
        <v>1187</v>
      </c>
      <c r="X16" s="19"/>
      <c r="Y16" s="28">
        <v>377</v>
      </c>
      <c r="Z16" s="19"/>
      <c r="AA16" s="28">
        <v>266</v>
      </c>
      <c r="AB16" s="19"/>
      <c r="AC16" s="18">
        <f t="shared" si="6"/>
        <v>8098</v>
      </c>
      <c r="AD16" s="22"/>
      <c r="AE16" s="18">
        <f t="shared" ref="AE16" si="9">AE15+AC16</f>
        <v>54241</v>
      </c>
      <c r="AF16" s="23"/>
      <c r="AG16" s="15">
        <f t="shared" si="3"/>
        <v>9.5588455580560519E-2</v>
      </c>
    </row>
    <row r="17" spans="1:33" ht="42" customHeight="1" thickBot="1">
      <c r="A17" s="11" t="s">
        <v>25</v>
      </c>
      <c r="B17" s="12" t="s">
        <v>3</v>
      </c>
      <c r="C17" s="28">
        <v>878</v>
      </c>
      <c r="D17" s="19"/>
      <c r="E17" s="28">
        <v>1244</v>
      </c>
      <c r="F17" s="19"/>
      <c r="G17" s="28">
        <v>1386</v>
      </c>
      <c r="H17" s="19"/>
      <c r="I17" s="28">
        <v>662</v>
      </c>
      <c r="J17" s="19"/>
      <c r="K17" s="28">
        <v>310</v>
      </c>
      <c r="L17" s="19"/>
      <c r="M17" s="28">
        <v>126</v>
      </c>
      <c r="N17" s="19"/>
      <c r="O17" s="28">
        <v>458</v>
      </c>
      <c r="P17" s="19"/>
      <c r="Q17" s="28">
        <v>574</v>
      </c>
      <c r="R17" s="19"/>
      <c r="S17" s="28">
        <v>394</v>
      </c>
      <c r="T17" s="19"/>
      <c r="U17" s="28">
        <v>203</v>
      </c>
      <c r="V17" s="19"/>
      <c r="W17" s="28">
        <v>878</v>
      </c>
      <c r="X17" s="19"/>
      <c r="Y17" s="28">
        <v>328</v>
      </c>
      <c r="Z17" s="19"/>
      <c r="AA17" s="28">
        <v>265</v>
      </c>
      <c r="AB17" s="19"/>
      <c r="AC17" s="18">
        <f t="shared" si="6"/>
        <v>7706</v>
      </c>
      <c r="AD17" s="22"/>
      <c r="AE17" s="18">
        <f t="shared" ref="AE17" si="10">AE16+AC17</f>
        <v>61947</v>
      </c>
      <c r="AF17" s="23"/>
      <c r="AG17" s="15">
        <f t="shared" si="3"/>
        <v>0.10916867421044933</v>
      </c>
    </row>
    <row r="18" spans="1:33" ht="42" customHeight="1" thickBot="1">
      <c r="A18" s="11" t="s">
        <v>26</v>
      </c>
      <c r="B18" s="12" t="s">
        <v>4</v>
      </c>
      <c r="C18" s="28">
        <v>865</v>
      </c>
      <c r="D18" s="19"/>
      <c r="E18" s="28">
        <v>1391</v>
      </c>
      <c r="F18" s="19"/>
      <c r="G18" s="28">
        <v>1434</v>
      </c>
      <c r="H18" s="19"/>
      <c r="I18" s="28">
        <v>651</v>
      </c>
      <c r="J18" s="19"/>
      <c r="K18" s="28">
        <v>336</v>
      </c>
      <c r="L18" s="19"/>
      <c r="M18" s="28">
        <v>86</v>
      </c>
      <c r="N18" s="19"/>
      <c r="O18" s="28">
        <v>418</v>
      </c>
      <c r="P18" s="19"/>
      <c r="Q18" s="28">
        <v>532</v>
      </c>
      <c r="R18" s="19"/>
      <c r="S18" s="28">
        <v>372</v>
      </c>
      <c r="T18" s="19"/>
      <c r="U18" s="28">
        <v>207</v>
      </c>
      <c r="V18" s="19"/>
      <c r="W18" s="28">
        <v>926</v>
      </c>
      <c r="X18" s="19"/>
      <c r="Y18" s="28">
        <v>343</v>
      </c>
      <c r="Z18" s="19"/>
      <c r="AA18" s="28">
        <v>247</v>
      </c>
      <c r="AB18" s="19"/>
      <c r="AC18" s="18">
        <f t="shared" si="6"/>
        <v>7808</v>
      </c>
      <c r="AD18" s="22"/>
      <c r="AE18" s="18">
        <f t="shared" ref="AE18" si="11">AE17+AC18</f>
        <v>69755</v>
      </c>
      <c r="AF18" s="23"/>
      <c r="AG18" s="15">
        <f t="shared" si="3"/>
        <v>0.12292864657771793</v>
      </c>
    </row>
    <row r="19" spans="1:33" ht="42" customHeight="1" thickBot="1">
      <c r="A19" s="11" t="s">
        <v>27</v>
      </c>
      <c r="B19" s="12" t="s">
        <v>5</v>
      </c>
      <c r="C19" s="28">
        <v>1063</v>
      </c>
      <c r="D19" s="19"/>
      <c r="E19" s="28">
        <v>1443</v>
      </c>
      <c r="F19" s="19"/>
      <c r="G19" s="28">
        <v>1685</v>
      </c>
      <c r="H19" s="19"/>
      <c r="I19" s="28">
        <v>765</v>
      </c>
      <c r="J19" s="19"/>
      <c r="K19" s="28">
        <v>348</v>
      </c>
      <c r="L19" s="19"/>
      <c r="M19" s="28">
        <v>112</v>
      </c>
      <c r="N19" s="19"/>
      <c r="O19" s="28">
        <v>467</v>
      </c>
      <c r="P19" s="19"/>
      <c r="Q19" s="28">
        <v>532</v>
      </c>
      <c r="R19" s="19"/>
      <c r="S19" s="28">
        <v>368</v>
      </c>
      <c r="T19" s="19"/>
      <c r="U19" s="28">
        <v>265</v>
      </c>
      <c r="V19" s="19"/>
      <c r="W19" s="28">
        <v>929</v>
      </c>
      <c r="X19" s="19"/>
      <c r="Y19" s="28">
        <v>348</v>
      </c>
      <c r="Z19" s="19"/>
      <c r="AA19" s="28">
        <v>251</v>
      </c>
      <c r="AB19" s="19"/>
      <c r="AC19" s="18">
        <f t="shared" si="6"/>
        <v>8576</v>
      </c>
      <c r="AD19" s="22"/>
      <c r="AE19" s="18">
        <f t="shared" ref="AE19" si="12">AE18+AC19</f>
        <v>78331</v>
      </c>
      <c r="AF19" s="23"/>
      <c r="AG19" s="15">
        <f t="shared" si="3"/>
        <v>0.13804205884996379</v>
      </c>
    </row>
    <row r="20" spans="1:33" ht="42" customHeight="1" thickBot="1">
      <c r="A20" s="11" t="s">
        <v>28</v>
      </c>
      <c r="B20" s="12" t="s">
        <v>6</v>
      </c>
      <c r="C20" s="28">
        <v>1095</v>
      </c>
      <c r="D20" s="19"/>
      <c r="E20" s="28">
        <v>1923</v>
      </c>
      <c r="F20" s="19"/>
      <c r="G20" s="28">
        <v>2064</v>
      </c>
      <c r="H20" s="19"/>
      <c r="I20" s="28">
        <v>827</v>
      </c>
      <c r="J20" s="19"/>
      <c r="K20" s="28">
        <v>427</v>
      </c>
      <c r="L20" s="19"/>
      <c r="M20" s="28">
        <v>133</v>
      </c>
      <c r="N20" s="19"/>
      <c r="O20" s="28">
        <v>516</v>
      </c>
      <c r="P20" s="19"/>
      <c r="Q20" s="28">
        <v>629</v>
      </c>
      <c r="R20" s="19"/>
      <c r="S20" s="28">
        <v>380</v>
      </c>
      <c r="T20" s="19"/>
      <c r="U20" s="28">
        <v>250</v>
      </c>
      <c r="V20" s="19"/>
      <c r="W20" s="28">
        <v>960</v>
      </c>
      <c r="X20" s="19"/>
      <c r="Y20" s="28">
        <v>368</v>
      </c>
      <c r="Z20" s="19"/>
      <c r="AA20" s="28">
        <v>267</v>
      </c>
      <c r="AB20" s="19"/>
      <c r="AC20" s="18">
        <f t="shared" si="6"/>
        <v>9839</v>
      </c>
      <c r="AD20" s="22"/>
      <c r="AE20" s="18">
        <f t="shared" ref="AE20" si="13">AE19+AC20</f>
        <v>88170</v>
      </c>
      <c r="AF20" s="23"/>
      <c r="AG20" s="15">
        <f t="shared" si="3"/>
        <v>0.15538124534094172</v>
      </c>
    </row>
    <row r="21" spans="1:33" ht="42" customHeight="1" thickBot="1">
      <c r="A21" s="11" t="s">
        <v>29</v>
      </c>
      <c r="B21" s="12" t="s">
        <v>1</v>
      </c>
      <c r="C21" s="18">
        <v>1927</v>
      </c>
      <c r="D21" s="19"/>
      <c r="E21" s="18">
        <v>3517</v>
      </c>
      <c r="F21" s="19"/>
      <c r="G21" s="18">
        <v>3316</v>
      </c>
      <c r="H21" s="19"/>
      <c r="I21" s="18">
        <v>1867</v>
      </c>
      <c r="J21" s="19"/>
      <c r="K21" s="18">
        <v>871</v>
      </c>
      <c r="L21" s="19"/>
      <c r="M21" s="18">
        <v>298</v>
      </c>
      <c r="N21" s="19"/>
      <c r="O21" s="18">
        <v>841</v>
      </c>
      <c r="P21" s="19"/>
      <c r="Q21" s="18">
        <v>1085</v>
      </c>
      <c r="R21" s="19"/>
      <c r="S21" s="18">
        <v>757</v>
      </c>
      <c r="T21" s="19"/>
      <c r="U21" s="18">
        <v>598</v>
      </c>
      <c r="V21" s="19"/>
      <c r="W21" s="18">
        <v>1663</v>
      </c>
      <c r="X21" s="19"/>
      <c r="Y21" s="18">
        <v>652</v>
      </c>
      <c r="Z21" s="19"/>
      <c r="AA21" s="18">
        <v>528</v>
      </c>
      <c r="AB21" s="19"/>
      <c r="AC21" s="18">
        <f t="shared" si="6"/>
        <v>17920</v>
      </c>
      <c r="AD21" s="22"/>
      <c r="AE21" s="18">
        <f t="shared" ref="AE21" si="14">AE20+AC21</f>
        <v>106090</v>
      </c>
      <c r="AF21" s="23"/>
      <c r="AG21" s="15">
        <f t="shared" si="3"/>
        <v>0.18696150979041068</v>
      </c>
    </row>
    <row r="22" spans="1:33" ht="42" customHeight="1" thickBot="1">
      <c r="A22" s="24" t="s">
        <v>13</v>
      </c>
      <c r="B22" s="25"/>
      <c r="C22" s="16">
        <f>SUM(C5:C21)</f>
        <v>16003</v>
      </c>
      <c r="D22" s="17"/>
      <c r="E22" s="16">
        <f>SUM(E5:E21)</f>
        <v>23725</v>
      </c>
      <c r="F22" s="17"/>
      <c r="G22" s="16">
        <f>SUM(G5:G21)</f>
        <v>22574</v>
      </c>
      <c r="H22" s="17"/>
      <c r="I22" s="16">
        <f>SUM(I14:I21)</f>
        <v>7509</v>
      </c>
      <c r="J22" s="17"/>
      <c r="K22" s="16">
        <f>SUM(K14:K21)</f>
        <v>3415</v>
      </c>
      <c r="L22" s="17"/>
      <c r="M22" s="16">
        <f>SUM(M14:M21)</f>
        <v>1247</v>
      </c>
      <c r="N22" s="17"/>
      <c r="O22" s="16">
        <f>SUM(O14:O21)</f>
        <v>4468</v>
      </c>
      <c r="P22" s="17"/>
      <c r="Q22" s="16">
        <f>SUM(Q14:Q21)</f>
        <v>5617</v>
      </c>
      <c r="R22" s="17"/>
      <c r="S22" s="16">
        <f>SUM(S14:S21)</f>
        <v>4469</v>
      </c>
      <c r="T22" s="17"/>
      <c r="U22" s="20">
        <f>SUM(U14:U21)</f>
        <v>2299</v>
      </c>
      <c r="V22" s="21"/>
      <c r="W22" s="20">
        <f>SUM(W14:W21)</f>
        <v>8823</v>
      </c>
      <c r="X22" s="21"/>
      <c r="Y22" s="20">
        <f>SUM(Y14:Y21)</f>
        <v>3323</v>
      </c>
      <c r="Z22" s="21"/>
      <c r="AA22" s="26">
        <f>SUM(AA14:AA21)</f>
        <v>2618</v>
      </c>
      <c r="AB22" s="27"/>
      <c r="AC22" s="18">
        <f>SUM(AC5:AD21)</f>
        <v>106090</v>
      </c>
      <c r="AD22" s="22"/>
      <c r="AE22" s="18">
        <f>AC22</f>
        <v>106090</v>
      </c>
      <c r="AF22" s="22"/>
      <c r="AG22" s="15">
        <f t="shared" si="3"/>
        <v>0.18696150979041068</v>
      </c>
    </row>
    <row r="23" spans="1:33" s="4" customFormat="1" ht="29.25" customHeight="1">
      <c r="B23" s="10" t="s">
        <v>50</v>
      </c>
      <c r="AB23" s="5"/>
    </row>
  </sheetData>
  <mergeCells count="264">
    <mergeCell ref="AE20:AF20"/>
    <mergeCell ref="A1:AG1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Q3:R4"/>
    <mergeCell ref="S3:T4"/>
    <mergeCell ref="AA3:AB4"/>
    <mergeCell ref="U3:V4"/>
    <mergeCell ref="W3:X4"/>
    <mergeCell ref="Y3:Z4"/>
    <mergeCell ref="AC3:AD4"/>
    <mergeCell ref="AE3:AF4"/>
    <mergeCell ref="H2:AF2"/>
    <mergeCell ref="A3:A4"/>
    <mergeCell ref="B3:B4"/>
    <mergeCell ref="AG3:AG4"/>
    <mergeCell ref="C3:D4"/>
    <mergeCell ref="E3:F4"/>
    <mergeCell ref="G3:H4"/>
    <mergeCell ref="I3:J4"/>
    <mergeCell ref="K3:L4"/>
    <mergeCell ref="M3:N4"/>
    <mergeCell ref="O3:P4"/>
    <mergeCell ref="C5:D5"/>
    <mergeCell ref="E5:F5"/>
    <mergeCell ref="G5:H5"/>
    <mergeCell ref="I5:J5"/>
    <mergeCell ref="K5:L5"/>
    <mergeCell ref="M5:N5"/>
    <mergeCell ref="O6:P6"/>
    <mergeCell ref="O5:P5"/>
    <mergeCell ref="Q5:R5"/>
    <mergeCell ref="S5:T5"/>
    <mergeCell ref="AA5:AB5"/>
    <mergeCell ref="AC5:AD5"/>
    <mergeCell ref="AE5:AF5"/>
    <mergeCell ref="Q6:R6"/>
    <mergeCell ref="S6:T6"/>
    <mergeCell ref="AA6:AB6"/>
    <mergeCell ref="AC6:AD6"/>
    <mergeCell ref="AE6:AF6"/>
    <mergeCell ref="C6:D6"/>
    <mergeCell ref="E6:F6"/>
    <mergeCell ref="G6:H6"/>
    <mergeCell ref="I6:J6"/>
    <mergeCell ref="S7:T7"/>
    <mergeCell ref="Q8:R8"/>
    <mergeCell ref="S8:T8"/>
    <mergeCell ref="AA8:AB8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O7:P7"/>
    <mergeCell ref="K6:L6"/>
    <mergeCell ref="M6:N6"/>
    <mergeCell ref="AC8:AD8"/>
    <mergeCell ref="AE8:AF8"/>
    <mergeCell ref="AA9:AB9"/>
    <mergeCell ref="AC9:AD9"/>
    <mergeCell ref="AE9:AF9"/>
    <mergeCell ref="AA7:AB7"/>
    <mergeCell ref="AC7:AD7"/>
    <mergeCell ref="AE7:AF7"/>
    <mergeCell ref="K10:L10"/>
    <mergeCell ref="M10:N10"/>
    <mergeCell ref="O10:P10"/>
    <mergeCell ref="Q10:R10"/>
    <mergeCell ref="S10:T10"/>
    <mergeCell ref="AA10:AB10"/>
    <mergeCell ref="AC10:AD10"/>
    <mergeCell ref="AE10:AF10"/>
    <mergeCell ref="Q7:R7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10:D10"/>
    <mergeCell ref="E10:F10"/>
    <mergeCell ref="G10:H10"/>
    <mergeCell ref="I10:J10"/>
    <mergeCell ref="S11:T11"/>
    <mergeCell ref="Q12:R12"/>
    <mergeCell ref="S12:T12"/>
    <mergeCell ref="AA12:AB12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11:P11"/>
    <mergeCell ref="AC12:AD12"/>
    <mergeCell ref="AE12:AF12"/>
    <mergeCell ref="AA13:AB13"/>
    <mergeCell ref="AC13:AD13"/>
    <mergeCell ref="AE13:AF13"/>
    <mergeCell ref="AA11:AB11"/>
    <mergeCell ref="AC11:AD11"/>
    <mergeCell ref="AE11:AF11"/>
    <mergeCell ref="K14:L14"/>
    <mergeCell ref="M14:N14"/>
    <mergeCell ref="O14:P14"/>
    <mergeCell ref="Q14:R14"/>
    <mergeCell ref="S14:T14"/>
    <mergeCell ref="AA14:AB14"/>
    <mergeCell ref="AC14:AD14"/>
    <mergeCell ref="AE14:AF14"/>
    <mergeCell ref="U14:V14"/>
    <mergeCell ref="W14:X14"/>
    <mergeCell ref="Y14:Z14"/>
    <mergeCell ref="Q11:R11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Q15:R15"/>
    <mergeCell ref="C14:D14"/>
    <mergeCell ref="E14:F14"/>
    <mergeCell ref="G14:H14"/>
    <mergeCell ref="I14:J14"/>
    <mergeCell ref="S15:T15"/>
    <mergeCell ref="Q16:R16"/>
    <mergeCell ref="S16:T16"/>
    <mergeCell ref="AA16:AB16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5:P15"/>
    <mergeCell ref="AA15:AB15"/>
    <mergeCell ref="AC15:AD15"/>
    <mergeCell ref="AE15:AF15"/>
    <mergeCell ref="U15:V15"/>
    <mergeCell ref="W15:X15"/>
    <mergeCell ref="Y15:Z15"/>
    <mergeCell ref="U16:V16"/>
    <mergeCell ref="W16:X16"/>
    <mergeCell ref="Y16:Z16"/>
    <mergeCell ref="AC16:AD16"/>
    <mergeCell ref="Q17:R17"/>
    <mergeCell ref="S17:T17"/>
    <mergeCell ref="Q18:R18"/>
    <mergeCell ref="S18:T18"/>
    <mergeCell ref="AA18:AB18"/>
    <mergeCell ref="AC18:AD18"/>
    <mergeCell ref="AE16:AF16"/>
    <mergeCell ref="AA17:AB17"/>
    <mergeCell ref="AC17:AD17"/>
    <mergeCell ref="AE17:AF17"/>
    <mergeCell ref="AE18:AF18"/>
    <mergeCell ref="U17:V17"/>
    <mergeCell ref="W17:X17"/>
    <mergeCell ref="Y17:Z17"/>
    <mergeCell ref="U18:V18"/>
    <mergeCell ref="W18:X18"/>
    <mergeCell ref="Y18:Z18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7:P17"/>
    <mergeCell ref="S19:T19"/>
    <mergeCell ref="Q21:R21"/>
    <mergeCell ref="S21:T21"/>
    <mergeCell ref="AA21:AB21"/>
    <mergeCell ref="C21:D21"/>
    <mergeCell ref="E21:F21"/>
    <mergeCell ref="G21:H21"/>
    <mergeCell ref="I21:J21"/>
    <mergeCell ref="K21:L21"/>
    <mergeCell ref="M21:N21"/>
    <mergeCell ref="O21:P21"/>
    <mergeCell ref="C19:D19"/>
    <mergeCell ref="E19:F19"/>
    <mergeCell ref="G19:H19"/>
    <mergeCell ref="I19:J19"/>
    <mergeCell ref="K19:L19"/>
    <mergeCell ref="M19:N19"/>
    <mergeCell ref="O19:P19"/>
    <mergeCell ref="A22:B22"/>
    <mergeCell ref="AA22:AB22"/>
    <mergeCell ref="AC22:AD22"/>
    <mergeCell ref="AE22:AF22"/>
    <mergeCell ref="AA19:AB19"/>
    <mergeCell ref="AC19:AD19"/>
    <mergeCell ref="AE19:AF19"/>
    <mergeCell ref="U19:V19"/>
    <mergeCell ref="W19:X19"/>
    <mergeCell ref="Y19:Z19"/>
    <mergeCell ref="C20:D20"/>
    <mergeCell ref="E20:F20"/>
    <mergeCell ref="G20:H20"/>
    <mergeCell ref="I20:J20"/>
    <mergeCell ref="C22:D22"/>
    <mergeCell ref="E22:F22"/>
    <mergeCell ref="G22:H22"/>
    <mergeCell ref="I22:J22"/>
    <mergeCell ref="K22:L22"/>
    <mergeCell ref="M22:N22"/>
    <mergeCell ref="O22:P22"/>
    <mergeCell ref="Q22:R22"/>
    <mergeCell ref="Q19:R19"/>
    <mergeCell ref="AC20:AD20"/>
    <mergeCell ref="S22:T22"/>
    <mergeCell ref="U21:V21"/>
    <mergeCell ref="W21:X21"/>
    <mergeCell ref="Y21:Z21"/>
    <mergeCell ref="U22:V22"/>
    <mergeCell ref="W22:X22"/>
    <mergeCell ref="Y22:Z22"/>
    <mergeCell ref="AC21:AD21"/>
    <mergeCell ref="AE21:AF21"/>
  </mergeCells>
  <phoneticPr fontId="2"/>
  <pageMargins left="0.39370078740157483" right="0.23622047244094491" top="0.19685039370078741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投票者 </vt:lpstr>
      <vt:lpstr>'投票者 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24NCP-0550</dc:creator>
  <cp:lastModifiedBy>Administrator</cp:lastModifiedBy>
  <cp:lastPrinted>2022-07-09T11:52:11Z</cp:lastPrinted>
  <dcterms:created xsi:type="dcterms:W3CDTF">2017-06-26T10:20:16Z</dcterms:created>
  <dcterms:modified xsi:type="dcterms:W3CDTF">2023-05-10T11:47:04Z</dcterms:modified>
</cp:coreProperties>
</file>