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2.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M:\124900\2270_ホームページ作成\エクセル\"/>
    </mc:Choice>
  </mc:AlternateContent>
  <xr:revisionPtr revIDLastSave="0" documentId="13_ncr:1_{E680A099-53B8-4E4A-8B80-E07F58075C79}" xr6:coauthVersionLast="36" xr6:coauthVersionMax="47" xr10:uidLastSave="{00000000-0000-0000-0000-000000000000}"/>
  <bookViews>
    <workbookView xWindow="-120" yWindow="-120" windowWidth="29040" windowHeight="15840" xr2:uid="{00000000-000D-0000-FFFF-FFFF00000000}"/>
  </bookViews>
  <sheets>
    <sheet name="2-1" sheetId="41" r:id="rId1"/>
    <sheet name="2-2" sheetId="2" r:id="rId2"/>
    <sheet name="2-3" sheetId="3" r:id="rId3"/>
    <sheet name="2-4" sheetId="4" r:id="rId4"/>
    <sheet name="2-5" sheetId="5" r:id="rId5"/>
    <sheet name="2-6" sheetId="6" r:id="rId6"/>
    <sheet name="2-7(1)" sheetId="40" r:id="rId7"/>
    <sheet name="2-7(2)" sheetId="8" r:id="rId8"/>
    <sheet name="2-8(1)" sheetId="9" r:id="rId9"/>
    <sheet name="2-8(2)" sheetId="10" r:id="rId10"/>
    <sheet name="2-8(3)" sheetId="11" r:id="rId11"/>
    <sheet name="2-9(1)" sheetId="12" r:id="rId12"/>
    <sheet name="2-9(2)" sheetId="13" r:id="rId13"/>
    <sheet name="2-10(1)" sheetId="14" r:id="rId14"/>
    <sheet name="2-10(2)" sheetId="15" r:id="rId15"/>
    <sheet name="2-11(1)" sheetId="16" r:id="rId16"/>
    <sheet name="2-11(2)" sheetId="17" r:id="rId17"/>
    <sheet name="2-12" sheetId="36" r:id="rId18"/>
    <sheet name="2-13" sheetId="37" r:id="rId19"/>
    <sheet name="2-14" sheetId="38" r:id="rId20"/>
    <sheet name="2-15" sheetId="39" r:id="rId21"/>
    <sheet name="2-16" sheetId="31" r:id="rId22"/>
    <sheet name="2-17" sheetId="32" r:id="rId23"/>
    <sheet name="2-18" sheetId="33" r:id="rId24"/>
    <sheet name="2-19" sheetId="34" r:id="rId25"/>
    <sheet name="2-20" sheetId="35" r:id="rId26"/>
    <sheet name="2-21" sheetId="23" r:id="rId27"/>
    <sheet name="2-22" sheetId="24" r:id="rId28"/>
    <sheet name="2-23" sheetId="29" r:id="rId29"/>
    <sheet name="2-24" sheetId="30" r:id="rId30"/>
  </sheets>
  <definedNames>
    <definedName name="____A６５800" localSheetId="25">#REF!</definedName>
    <definedName name="____A６５９９９" localSheetId="25">#REF!</definedName>
    <definedName name="____A66999" localSheetId="25">#REF!</definedName>
    <definedName name="____A６９９９９" localSheetId="25">#REF!</definedName>
    <definedName name="____A７００００" localSheetId="25">#REF!</definedName>
    <definedName name="____A９００００" localSheetId="25">#REF!</definedName>
    <definedName name="____KM1" localSheetId="25">#REF!</definedName>
    <definedName name="___A６５800" localSheetId="28">#REF!</definedName>
    <definedName name="___A６５800" localSheetId="29">#REF!</definedName>
    <definedName name="___A６５800" localSheetId="6">#REF!</definedName>
    <definedName name="___A６５800">#REF!</definedName>
    <definedName name="___A６５９９９" localSheetId="28">#REF!</definedName>
    <definedName name="___A６５９９９" localSheetId="29">#REF!</definedName>
    <definedName name="___A６５９９９" localSheetId="6">#REF!</definedName>
    <definedName name="___A６５９９９">#REF!</definedName>
    <definedName name="___A66999" localSheetId="28">#REF!</definedName>
    <definedName name="___A66999" localSheetId="29">#REF!</definedName>
    <definedName name="___A66999" localSheetId="6">#REF!</definedName>
    <definedName name="___A66999">#REF!</definedName>
    <definedName name="___A６９９９９" localSheetId="6">#REF!</definedName>
    <definedName name="___A６９９９９">#REF!</definedName>
    <definedName name="___A７００００" localSheetId="6">#REF!</definedName>
    <definedName name="___A７００００">#REF!</definedName>
    <definedName name="___A９００００" localSheetId="6">#REF!</definedName>
    <definedName name="___A９００００">#REF!</definedName>
    <definedName name="___KM1" localSheetId="6">#REF!</definedName>
    <definedName name="___KM1">#REF!</definedName>
    <definedName name="__A６５800" localSheetId="21">#REF!</definedName>
    <definedName name="__A６５800" localSheetId="29">#REF!</definedName>
    <definedName name="__A６５800" localSheetId="6">#REF!</definedName>
    <definedName name="__A６５800">#REF!</definedName>
    <definedName name="__A６５９９９" localSheetId="21">#REF!</definedName>
    <definedName name="__A６５９９９" localSheetId="29">#REF!</definedName>
    <definedName name="__A６５９９９" localSheetId="6">#REF!</definedName>
    <definedName name="__A６５９９９">#REF!</definedName>
    <definedName name="__A66999" localSheetId="21">#REF!</definedName>
    <definedName name="__A66999" localSheetId="29">#REF!</definedName>
    <definedName name="__A66999" localSheetId="6">#REF!</definedName>
    <definedName name="__A66999">#REF!</definedName>
    <definedName name="__A６９９９９" localSheetId="21">#REF!</definedName>
    <definedName name="__A６９９９９" localSheetId="29">#REF!</definedName>
    <definedName name="__A６９９９９" localSheetId="6">#REF!</definedName>
    <definedName name="__A６９９９９">#REF!</definedName>
    <definedName name="__A７００００" localSheetId="21">#REF!</definedName>
    <definedName name="__A７００００" localSheetId="29">#REF!</definedName>
    <definedName name="__A７００００" localSheetId="6">#REF!</definedName>
    <definedName name="__A７００００">#REF!</definedName>
    <definedName name="__A９００００" localSheetId="21">#REF!</definedName>
    <definedName name="__A９００００" localSheetId="29">#REF!</definedName>
    <definedName name="__A９００００" localSheetId="6">#REF!</definedName>
    <definedName name="__A９００００">#REF!</definedName>
    <definedName name="__KM1" localSheetId="21">#REF!</definedName>
    <definedName name="__KM1" localSheetId="29">#REF!</definedName>
    <definedName name="__KM1" localSheetId="6">#REF!</definedName>
    <definedName name="__KM1">#REF!</definedName>
    <definedName name="_A６５800" localSheetId="28">#REF!</definedName>
    <definedName name="_A６５800" localSheetId="6">#REF!</definedName>
    <definedName name="_A６５800">#REF!</definedName>
    <definedName name="_A６５９９９" localSheetId="28">#REF!</definedName>
    <definedName name="_A６５９９９" localSheetId="6">#REF!</definedName>
    <definedName name="_A６５９９９">#REF!</definedName>
    <definedName name="_A66999" localSheetId="28">#REF!</definedName>
    <definedName name="_A66999" localSheetId="6">#REF!</definedName>
    <definedName name="_A66999">#REF!</definedName>
    <definedName name="_A６９９９９" localSheetId="28">#REF!</definedName>
    <definedName name="_A６９９９９" localSheetId="6">#REF!</definedName>
    <definedName name="_A６９９９９">#REF!</definedName>
    <definedName name="_A７００００" localSheetId="28">#REF!</definedName>
    <definedName name="_A７００００" localSheetId="6">#REF!</definedName>
    <definedName name="_A７００００">#REF!</definedName>
    <definedName name="_A９００００" localSheetId="28">#REF!</definedName>
    <definedName name="_A９００００" localSheetId="6">#REF!</definedName>
    <definedName name="_A９００００">#REF!</definedName>
    <definedName name="_KM1" localSheetId="28">#REF!</definedName>
    <definedName name="_KM1" localSheetId="6">#REF!</definedName>
    <definedName name="_KM1">#REF!</definedName>
    <definedName name="A６５536800" localSheetId="21">#REF!</definedName>
    <definedName name="A６５536800" localSheetId="23">#REF!</definedName>
    <definedName name="A６５536800" localSheetId="24">#REF!</definedName>
    <definedName name="A６５536800" localSheetId="25">#REF!</definedName>
    <definedName name="A６５536800" localSheetId="28">#REF!</definedName>
    <definedName name="A６５536800" localSheetId="29">#REF!</definedName>
    <definedName name="A６５536800" localSheetId="6">#REF!</definedName>
    <definedName name="A６５536800">#REF!</definedName>
    <definedName name="_xlnm.Print_Area" localSheetId="0">'2-1'!$A$1:$J$43</definedName>
    <definedName name="_xlnm.Print_Area" localSheetId="13">'2-10(1)'!$A$1:$M$10</definedName>
    <definedName name="_xlnm.Print_Area" localSheetId="14">'2-10(2)'!$A$1:$M$9</definedName>
    <definedName name="_xlnm.Print_Area" localSheetId="15">'2-11(1)'!$A$1:$J$10</definedName>
    <definedName name="_xlnm.Print_Area" localSheetId="16">'2-11(2)'!$A$1:$G$10</definedName>
    <definedName name="_xlnm.Print_Area" localSheetId="17">'2-12'!$A$1:$E$125</definedName>
    <definedName name="_xlnm.Print_Area" localSheetId="18">'2-13'!$A$1:$E$61</definedName>
    <definedName name="_xlnm.Print_Area" localSheetId="19">'2-14'!$A$1:$E$60</definedName>
    <definedName name="_xlnm.Print_Area" localSheetId="20">'2-15'!$A$1:$E$47</definedName>
    <definedName name="_xlnm.Print_Area" localSheetId="21">'2-16'!$A$1:$G$13</definedName>
    <definedName name="_xlnm.Print_Area" localSheetId="22">'2-17'!$A$1:$G$8</definedName>
    <definedName name="_xlnm.Print_Area" localSheetId="23">'2-18'!$A$1:$D$16</definedName>
    <definedName name="_xlnm.Print_Area" localSheetId="24">'2-19'!$A$1:$E$41</definedName>
    <definedName name="_xlnm.Print_Area" localSheetId="1">'2-2'!$A$1:$I$11</definedName>
    <definedName name="_xlnm.Print_Area" localSheetId="25">'2-20'!$A$1:$G$9</definedName>
    <definedName name="_xlnm.Print_Area" localSheetId="26">'2-21'!$A$1:$E$8</definedName>
    <definedName name="_xlnm.Print_Area" localSheetId="27">'2-22'!$A$1:$F$11</definedName>
    <definedName name="_xlnm.Print_Area" localSheetId="28">'2-23'!$A$1:$E$24</definedName>
    <definedName name="_xlnm.Print_Area" localSheetId="29">'2-24'!$A$1:$E$26</definedName>
    <definedName name="_xlnm.Print_Area" localSheetId="2">'2-3'!$A$1:$F$48</definedName>
    <definedName name="_xlnm.Print_Area" localSheetId="3">'2-4'!$A$1:$F$31</definedName>
    <definedName name="_xlnm.Print_Area" localSheetId="4">'2-5'!$A$1:$G$28</definedName>
    <definedName name="_xlnm.Print_Area" localSheetId="5">'2-6'!$A$1:$G$26</definedName>
    <definedName name="_xlnm.Print_Area" localSheetId="6">'2-7(1)'!$A$1:$N$38</definedName>
    <definedName name="_xlnm.Print_Area" localSheetId="7">'2-7(2)'!$A$1:$N$15</definedName>
    <definedName name="_xlnm.Print_Area" localSheetId="8">'2-8(1)'!$A$1:$P$10</definedName>
    <definedName name="_xlnm.Print_Area" localSheetId="9">'2-8(2)'!$A$1:$M$10</definedName>
    <definedName name="_xlnm.Print_Area" localSheetId="10">'2-8(3)'!$A$1:$N$10</definedName>
    <definedName name="_xlnm.Print_Area" localSheetId="11">'2-9(1)'!$A$1:$K$10</definedName>
    <definedName name="_xlnm.Print_Area" localSheetId="12">'2-9(2)'!$A$1:$L$10</definedName>
    <definedName name="未" localSheetId="0">#REF!</definedName>
    <definedName name="未" localSheetId="21">#REF!</definedName>
    <definedName name="未" localSheetId="23">#REF!</definedName>
    <definedName name="未" localSheetId="24">#REF!</definedName>
    <definedName name="未" localSheetId="25">#REF!</definedName>
    <definedName name="未" localSheetId="28">#REF!</definedName>
    <definedName name="未" localSheetId="29">#REF!</definedName>
    <definedName name="未" localSheetId="6">#REF!</definedName>
    <definedName name="未">#REF!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39" l="1"/>
  <c r="D7" i="39"/>
  <c r="E7" i="39" s="1"/>
  <c r="E9" i="39"/>
  <c r="E10" i="39"/>
  <c r="E11" i="39"/>
  <c r="E12" i="39"/>
  <c r="E13" i="39"/>
  <c r="E14" i="39"/>
  <c r="E15" i="39"/>
  <c r="E16" i="39"/>
  <c r="E17" i="39"/>
  <c r="E18" i="39"/>
  <c r="E19" i="39"/>
  <c r="E20" i="39"/>
  <c r="E21" i="39"/>
  <c r="E22" i="39"/>
  <c r="E23" i="39"/>
  <c r="E24" i="39"/>
  <c r="C31" i="39"/>
  <c r="D31" i="39"/>
  <c r="E31" i="39" s="1"/>
  <c r="E33" i="39"/>
  <c r="E34" i="39"/>
  <c r="E35" i="39"/>
  <c r="E36" i="39"/>
  <c r="E37" i="39"/>
  <c r="E38" i="39"/>
  <c r="E39" i="39"/>
  <c r="E40" i="39"/>
  <c r="E41" i="39"/>
  <c r="E42" i="39"/>
  <c r="E43" i="39"/>
  <c r="E44" i="39"/>
  <c r="E45" i="39"/>
  <c r="E46" i="39"/>
  <c r="C8" i="38"/>
  <c r="D8" i="38"/>
  <c r="E8" i="38" s="1"/>
  <c r="E10" i="38"/>
  <c r="E11" i="38"/>
  <c r="E12" i="38"/>
  <c r="E13" i="38"/>
  <c r="E14" i="38"/>
  <c r="E15" i="38"/>
  <c r="E16" i="38"/>
  <c r="E17" i="38"/>
  <c r="E18" i="38"/>
  <c r="E19" i="38"/>
  <c r="E20" i="38"/>
  <c r="E21" i="38"/>
  <c r="E22" i="38"/>
  <c r="E23" i="38"/>
  <c r="E24" i="38"/>
  <c r="E25" i="38"/>
  <c r="E26" i="38"/>
  <c r="E27" i="38"/>
  <c r="E28" i="38"/>
  <c r="E29" i="38"/>
  <c r="E30" i="38"/>
  <c r="E31" i="38"/>
  <c r="E32" i="38"/>
  <c r="C39" i="38"/>
  <c r="D39" i="38"/>
  <c r="E41" i="38"/>
  <c r="E42" i="38"/>
  <c r="E43" i="38"/>
  <c r="E44" i="38"/>
  <c r="E45" i="38"/>
  <c r="E46" i="38"/>
  <c r="E47" i="38"/>
  <c r="E48" i="38"/>
  <c r="E49" i="38"/>
  <c r="E50" i="38"/>
  <c r="E51" i="38"/>
  <c r="E52" i="38"/>
  <c r="E53" i="38"/>
  <c r="E54" i="38"/>
  <c r="E55" i="38"/>
  <c r="E56" i="38"/>
  <c r="E57" i="38"/>
  <c r="E58" i="38"/>
  <c r="E59" i="38"/>
  <c r="C8" i="37"/>
  <c r="D8" i="37"/>
  <c r="E8" i="37" s="1"/>
  <c r="E10" i="37"/>
  <c r="E11" i="37"/>
  <c r="E12" i="37"/>
  <c r="E13" i="37"/>
  <c r="E14" i="37"/>
  <c r="E15" i="37"/>
  <c r="E16" i="37"/>
  <c r="E17" i="37"/>
  <c r="E18" i="37"/>
  <c r="E19" i="37"/>
  <c r="E20" i="37"/>
  <c r="E21" i="37"/>
  <c r="E22" i="37"/>
  <c r="E23" i="37"/>
  <c r="E24" i="37"/>
  <c r="E25" i="37"/>
  <c r="E26" i="37"/>
  <c r="E27" i="37"/>
  <c r="C34" i="37"/>
  <c r="D34" i="37"/>
  <c r="E34" i="37"/>
  <c r="E36" i="37"/>
  <c r="E37" i="37"/>
  <c r="E38" i="37"/>
  <c r="E39" i="37"/>
  <c r="E40" i="37"/>
  <c r="E41" i="37"/>
  <c r="E42" i="37"/>
  <c r="E43" i="37"/>
  <c r="E44" i="37"/>
  <c r="E45" i="37"/>
  <c r="E46" i="37"/>
  <c r="E47" i="37"/>
  <c r="E48" i="37"/>
  <c r="E49" i="37"/>
  <c r="E50" i="37"/>
  <c r="E51" i="37"/>
  <c r="E52" i="37"/>
  <c r="E53" i="37"/>
  <c r="E54" i="37"/>
  <c r="E55" i="37"/>
  <c r="E56" i="37"/>
  <c r="E57" i="37"/>
  <c r="E58" i="37"/>
  <c r="E59" i="37"/>
  <c r="E60" i="37"/>
  <c r="C7" i="36"/>
  <c r="D7" i="36"/>
  <c r="E7" i="36"/>
  <c r="E9" i="36"/>
  <c r="E10" i="36"/>
  <c r="E11" i="36"/>
  <c r="E12" i="36"/>
  <c r="E13" i="36"/>
  <c r="E14" i="36"/>
  <c r="E15" i="36"/>
  <c r="E16" i="36"/>
  <c r="E17" i="36"/>
  <c r="E18" i="36"/>
  <c r="E19" i="36"/>
  <c r="E20" i="36"/>
  <c r="E21" i="36"/>
  <c r="E22" i="36"/>
  <c r="E23" i="36"/>
  <c r="E24" i="36"/>
  <c r="E25" i="36"/>
  <c r="E26" i="36"/>
  <c r="E27" i="36"/>
  <c r="E28" i="36"/>
  <c r="E29" i="36"/>
  <c r="E30" i="36"/>
  <c r="E31" i="36"/>
  <c r="E32" i="36"/>
  <c r="E33" i="36"/>
  <c r="E34" i="36"/>
  <c r="E35" i="36"/>
  <c r="E36" i="36"/>
  <c r="E37" i="36"/>
  <c r="E38" i="36"/>
  <c r="E39" i="36"/>
  <c r="E40" i="36"/>
  <c r="E41" i="36"/>
  <c r="E42" i="36"/>
  <c r="E43" i="36"/>
  <c r="E44" i="36"/>
  <c r="E45" i="36"/>
  <c r="E46" i="36"/>
  <c r="E47" i="36"/>
  <c r="E48" i="36"/>
  <c r="E49" i="36"/>
  <c r="E50" i="36"/>
  <c r="E51" i="36"/>
  <c r="E52" i="36"/>
  <c r="E53" i="36"/>
  <c r="E54" i="36"/>
  <c r="E55" i="36"/>
  <c r="E56" i="36"/>
  <c r="E57" i="36"/>
  <c r="E58" i="36"/>
  <c r="E59" i="36"/>
  <c r="E60" i="36"/>
  <c r="E65" i="36"/>
  <c r="E66" i="36"/>
  <c r="E67" i="36"/>
  <c r="E68" i="36"/>
  <c r="E69" i="36"/>
  <c r="E70" i="36"/>
  <c r="E71" i="36"/>
  <c r="E72" i="36"/>
  <c r="E73" i="36"/>
  <c r="E74" i="36"/>
  <c r="C82" i="36"/>
  <c r="D82" i="36"/>
  <c r="E82" i="36" s="1"/>
  <c r="E84" i="36"/>
  <c r="E85" i="36"/>
  <c r="E86" i="36"/>
  <c r="E87" i="36"/>
  <c r="E88" i="36"/>
  <c r="E89" i="36"/>
  <c r="E90" i="36"/>
  <c r="E91" i="36"/>
  <c r="E92" i="36"/>
  <c r="E93" i="36"/>
  <c r="E94" i="36"/>
  <c r="E95" i="36"/>
  <c r="E96" i="36"/>
  <c r="E97" i="36"/>
  <c r="E98" i="36"/>
  <c r="E99" i="36"/>
  <c r="E100" i="36"/>
  <c r="E101" i="36"/>
  <c r="E102" i="36"/>
  <c r="E103" i="36"/>
  <c r="E104" i="36"/>
  <c r="E105" i="36"/>
  <c r="E106" i="36"/>
  <c r="E107" i="36"/>
  <c r="E108" i="36"/>
  <c r="E109" i="36"/>
  <c r="E110" i="36"/>
  <c r="E111" i="36"/>
  <c r="E112" i="36"/>
  <c r="E113" i="36"/>
  <c r="E114" i="36"/>
  <c r="E115" i="36"/>
  <c r="E116" i="36"/>
  <c r="E117" i="36"/>
  <c r="E118" i="36"/>
  <c r="E119" i="36"/>
  <c r="E120" i="36"/>
  <c r="E121" i="36"/>
  <c r="E122" i="36"/>
  <c r="E123" i="36"/>
  <c r="E124" i="36"/>
  <c r="E39" i="38" l="1"/>
  <c r="D5" i="29"/>
  <c r="E16" i="3"/>
  <c r="F6" i="6" l="1"/>
  <c r="F8" i="6"/>
  <c r="F9" i="6"/>
  <c r="F10" i="6"/>
  <c r="F11" i="6"/>
  <c r="F12" i="6"/>
  <c r="F13" i="6"/>
  <c r="F18" i="6"/>
  <c r="F20" i="6"/>
  <c r="F21" i="6"/>
  <c r="F22" i="6"/>
  <c r="F23" i="6"/>
  <c r="F24" i="6"/>
  <c r="F25" i="6"/>
  <c r="F6" i="5"/>
  <c r="F8" i="5"/>
  <c r="F9" i="5"/>
  <c r="F10" i="5"/>
  <c r="F11" i="5"/>
  <c r="F12" i="5"/>
  <c r="F13" i="5"/>
  <c r="F14" i="5"/>
  <c r="F15" i="5"/>
  <c r="F16" i="5"/>
  <c r="F21" i="5"/>
  <c r="F23" i="5"/>
  <c r="F24" i="5"/>
  <c r="F25" i="5"/>
  <c r="F26" i="5"/>
  <c r="F27" i="5"/>
  <c r="E6" i="4"/>
  <c r="E8" i="4"/>
  <c r="E9" i="4"/>
  <c r="E10" i="4"/>
  <c r="E11" i="4"/>
  <c r="E12" i="4"/>
  <c r="E13" i="4"/>
  <c r="E14" i="4"/>
  <c r="E15" i="4"/>
  <c r="E22" i="4"/>
  <c r="E24" i="4"/>
  <c r="E25" i="4"/>
  <c r="E26" i="4"/>
  <c r="E27" i="4"/>
  <c r="E28" i="4"/>
  <c r="E29" i="4"/>
  <c r="E30" i="4"/>
  <c r="E6" i="3"/>
  <c r="E8" i="3"/>
  <c r="E9" i="3"/>
  <c r="E10" i="3"/>
  <c r="E11" i="3"/>
  <c r="E12" i="3"/>
  <c r="E13" i="3"/>
  <c r="E14" i="3"/>
  <c r="E15" i="3"/>
  <c r="E17" i="3"/>
  <c r="E18" i="3"/>
  <c r="E19" i="3"/>
  <c r="E20" i="3"/>
  <c r="E21" i="3"/>
  <c r="E22" i="3"/>
  <c r="E23" i="3"/>
  <c r="E24" i="3"/>
  <c r="E25" i="3"/>
  <c r="E26" i="3"/>
  <c r="E27" i="3"/>
  <c r="E28" i="3"/>
  <c r="E29" i="3"/>
  <c r="E35" i="3"/>
  <c r="E37" i="3"/>
  <c r="E38" i="3"/>
  <c r="E39" i="3"/>
  <c r="E40" i="3"/>
  <c r="E41" i="3"/>
  <c r="E42" i="3"/>
  <c r="E43" i="3"/>
  <c r="E44" i="3"/>
  <c r="E45" i="3"/>
  <c r="E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29TSP-XXXX</author>
  </authors>
  <commentList>
    <comment ref="A5" authorId="0" shapeId="0" xr:uid="{00000000-0006-0000-0200-000001000000}">
      <text>
        <r>
          <rPr>
            <b/>
            <sz val="9"/>
            <color indexed="81"/>
            <rFont val="ＭＳ Ｐゴシック"/>
            <family val="3"/>
            <charset val="128"/>
          </rPr>
          <t>毎年、予算書の順に合わせる: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3" authorId="0" shapeId="0" xr:uid="{C6C542DD-BB83-498A-81DE-E0A0581002E5}">
      <text>
        <r>
          <rPr>
            <b/>
            <sz val="9"/>
            <color indexed="81"/>
            <rFont val="MS P ゴシック"/>
            <family val="3"/>
            <charset val="128"/>
          </rPr>
          <t>月計表額に
繰越明許費、
事故繰越を足し込む</t>
        </r>
      </text>
    </comment>
    <comment ref="D3" authorId="0" shapeId="0" xr:uid="{2D1A5B2D-A602-4309-AD83-911CD5DD4AF7}">
      <text>
        <r>
          <rPr>
            <b/>
            <sz val="9"/>
            <color indexed="81"/>
            <rFont val="MS P ゴシック"/>
            <family val="3"/>
            <charset val="128"/>
          </rPr>
          <t>緑本の決算額</t>
        </r>
      </text>
    </comment>
  </commentList>
</comments>
</file>

<file path=xl/sharedStrings.xml><?xml version="1.0" encoding="utf-8"?>
<sst xmlns="http://schemas.openxmlformats.org/spreadsheetml/2006/main" count="1227" uniqueCount="621">
  <si>
    <t>　　　　  　　　　　　　　　　　　　　　　　　　　　　　</t>
    <phoneticPr fontId="3"/>
  </si>
  <si>
    <t xml:space="preserve">    (注２)同時補正を含む。　</t>
    <phoneticPr fontId="3"/>
  </si>
  <si>
    <r>
      <t>資料：「特別区当初予算状況」(東京都</t>
    </r>
    <r>
      <rPr>
        <b/>
        <sz val="4"/>
        <rFont val="ＭＳ 明朝"/>
        <family val="1"/>
        <charset val="128"/>
      </rPr>
      <t xml:space="preserve"> </t>
    </r>
    <r>
      <rPr>
        <b/>
        <sz val="8"/>
        <rFont val="ＭＳ 明朝"/>
        <family val="1"/>
        <charset val="128"/>
      </rPr>
      <t>総務局)、「特別区の統計」((公財)特別区協議会)、政策経営部 財政課</t>
    </r>
    <rPh sb="4" eb="7">
      <t>トクベツク</t>
    </rPh>
    <rPh sb="7" eb="9">
      <t>トウショ</t>
    </rPh>
    <rPh sb="9" eb="11">
      <t>ヨサン</t>
    </rPh>
    <rPh sb="11" eb="13">
      <t>ジョウキョウ</t>
    </rPh>
    <rPh sb="25" eb="28">
      <t>トクベツク</t>
    </rPh>
    <rPh sb="29" eb="31">
      <t>トウケイ</t>
    </rPh>
    <rPh sb="45" eb="47">
      <t>セイサク</t>
    </rPh>
    <rPh sb="47" eb="49">
      <t>ケイエイ</t>
    </rPh>
    <rPh sb="49" eb="50">
      <t>ブ</t>
    </rPh>
    <rPh sb="51" eb="53">
      <t>ザイセイ</t>
    </rPh>
    <rPh sb="53" eb="54">
      <t>カ</t>
    </rPh>
    <phoneticPr fontId="8"/>
  </si>
  <si>
    <t>特別区計</t>
    <phoneticPr fontId="3"/>
  </si>
  <si>
    <t>江戸川</t>
    <phoneticPr fontId="3"/>
  </si>
  <si>
    <t>葛　飾</t>
    <phoneticPr fontId="3"/>
  </si>
  <si>
    <t>練　馬</t>
    <phoneticPr fontId="3"/>
  </si>
  <si>
    <t>板　橋</t>
    <phoneticPr fontId="3"/>
  </si>
  <si>
    <t>荒　川</t>
    <phoneticPr fontId="3"/>
  </si>
  <si>
    <t>北</t>
  </si>
  <si>
    <t>豊　島</t>
    <phoneticPr fontId="3"/>
  </si>
  <si>
    <t>杉　並</t>
    <phoneticPr fontId="3"/>
  </si>
  <si>
    <t>中　野</t>
    <phoneticPr fontId="3"/>
  </si>
  <si>
    <t>渋　谷</t>
    <phoneticPr fontId="3"/>
  </si>
  <si>
    <t>世田谷</t>
    <phoneticPr fontId="3"/>
  </si>
  <si>
    <t>大　田</t>
    <phoneticPr fontId="3"/>
  </si>
  <si>
    <t>目　黒</t>
    <phoneticPr fontId="3"/>
  </si>
  <si>
    <t>品　川</t>
    <phoneticPr fontId="3"/>
  </si>
  <si>
    <t>江　東</t>
    <phoneticPr fontId="3"/>
  </si>
  <si>
    <t>墨　田</t>
    <phoneticPr fontId="3"/>
  </si>
  <si>
    <t>台　東</t>
    <phoneticPr fontId="3"/>
  </si>
  <si>
    <t>文　京</t>
    <phoneticPr fontId="3"/>
  </si>
  <si>
    <t>新　宿</t>
    <phoneticPr fontId="3"/>
  </si>
  <si>
    <t>港</t>
  </si>
  <si>
    <t>中　央</t>
    <phoneticPr fontId="3"/>
  </si>
  <si>
    <t>千代田</t>
    <phoneticPr fontId="3"/>
  </si>
  <si>
    <t>足　立</t>
    <phoneticPr fontId="3"/>
  </si>
  <si>
    <t>　    　　(％)</t>
  </si>
  <si>
    <t>(百万円)</t>
    <phoneticPr fontId="3"/>
  </si>
  <si>
    <t xml:space="preserve"> 　　　　(％)</t>
  </si>
  <si>
    <t>　　　　　(円)</t>
  </si>
  <si>
    <t>　　　(百万円)</t>
  </si>
  <si>
    <t>区名　　　　</t>
    <phoneticPr fontId="3"/>
  </si>
  <si>
    <t>当初予算額</t>
  </si>
  <si>
    <t>比　　　率</t>
  </si>
  <si>
    <t>交　付　金</t>
  </si>
  <si>
    <t>区税負担額</t>
  </si>
  <si>
    <t>収　入　額</t>
  </si>
  <si>
    <t>当り予算額</t>
  </si>
  <si>
    <t>当初予算額</t>
    <phoneticPr fontId="3"/>
  </si>
  <si>
    <t>増　減　率</t>
  </si>
  <si>
    <t>令和３年度</t>
    <rPh sb="0" eb="2">
      <t>レイワ</t>
    </rPh>
    <phoneticPr fontId="3"/>
  </si>
  <si>
    <t>一般財源</t>
  </si>
  <si>
    <t>財政調整</t>
  </si>
  <si>
    <t>住民一人当り</t>
  </si>
  <si>
    <t>特別区税</t>
  </si>
  <si>
    <t>住民一人</t>
  </si>
  <si>
    <t>区分</t>
    <phoneticPr fontId="3"/>
  </si>
  <si>
    <t>１　普通会計予算額(２３区別)</t>
    <rPh sb="2" eb="4">
      <t>フツウ</t>
    </rPh>
    <phoneticPr fontId="8"/>
  </si>
  <si>
    <t>※財政数値の増減率等については原則として各表内数値により計算している。</t>
    <rPh sb="15" eb="17">
      <t>ゲンソク</t>
    </rPh>
    <phoneticPr fontId="3"/>
  </si>
  <si>
    <t>　２　財政・税務</t>
    <phoneticPr fontId="3"/>
  </si>
  <si>
    <t>(単位：千円）</t>
    <phoneticPr fontId="3"/>
  </si>
  <si>
    <t>資料：政策経営部 財政課</t>
    <phoneticPr fontId="3"/>
  </si>
  <si>
    <t>令和2年</t>
    <phoneticPr fontId="3"/>
  </si>
  <si>
    <t>指数</t>
    <rPh sb="0" eb="2">
      <t>シスウ</t>
    </rPh>
    <phoneticPr fontId="3"/>
  </si>
  <si>
    <t>指数</t>
  </si>
  <si>
    <t>年度</t>
  </si>
  <si>
    <t>後期高齢者医療特別会計</t>
    <rPh sb="0" eb="2">
      <t>コウキ</t>
    </rPh>
    <rPh sb="2" eb="5">
      <t>コウレイシャ</t>
    </rPh>
    <rPh sb="5" eb="7">
      <t>イリョウ</t>
    </rPh>
    <rPh sb="7" eb="9">
      <t>トクベツ</t>
    </rPh>
    <rPh sb="9" eb="11">
      <t>カイケイ</t>
    </rPh>
    <phoneticPr fontId="3"/>
  </si>
  <si>
    <t>介護保険特別会計</t>
  </si>
  <si>
    <t>国民健康保険特別会計</t>
    <phoneticPr fontId="3"/>
  </si>
  <si>
    <t>一　般　会　計</t>
    <phoneticPr fontId="3"/>
  </si>
  <si>
    <t xml:space="preserve"> 区分</t>
    <phoneticPr fontId="3"/>
  </si>
  <si>
    <t>２　会計別最終予算額</t>
    <phoneticPr fontId="3"/>
  </si>
  <si>
    <t>(単位：千円)</t>
    <phoneticPr fontId="3"/>
  </si>
  <si>
    <t>予備費</t>
  </si>
  <si>
    <t>諸支出金</t>
  </si>
  <si>
    <t>公債費</t>
  </si>
  <si>
    <t>教育費</t>
  </si>
  <si>
    <t>土木費</t>
  </si>
  <si>
    <t>環境衛生費</t>
  </si>
  <si>
    <t>産業経済費</t>
  </si>
  <si>
    <t>民生費</t>
  </si>
  <si>
    <t>総務費</t>
  </si>
  <si>
    <t>議会費</t>
  </si>
  <si>
    <t>総額</t>
  </si>
  <si>
    <t>科目(款)</t>
    <phoneticPr fontId="3"/>
  </si>
  <si>
    <t>最終予算額</t>
  </si>
  <si>
    <t>補正予算額</t>
  </si>
  <si>
    <t>＜歳出＞</t>
  </si>
  <si>
    <t>ゴルフ場利用税交付金</t>
  </si>
  <si>
    <t>特別区債</t>
  </si>
  <si>
    <t>諸収入</t>
  </si>
  <si>
    <t>繰越金</t>
  </si>
  <si>
    <t>繰入金</t>
  </si>
  <si>
    <t>寄付金</t>
  </si>
  <si>
    <t>財産収入</t>
  </si>
  <si>
    <t>都支出金</t>
  </si>
  <si>
    <t>国庫支出金</t>
  </si>
  <si>
    <t>使用料及び手数料</t>
  </si>
  <si>
    <t>分担金及び負担金</t>
  </si>
  <si>
    <t>特別区交付金</t>
  </si>
  <si>
    <t>交通安全対策特別交付金</t>
  </si>
  <si>
    <t>地方特例交付金</t>
  </si>
  <si>
    <t>環境性能割交付金</t>
    <rPh sb="0" eb="8">
      <t>カンキョウセイノウワリコウフキン</t>
    </rPh>
    <phoneticPr fontId="3"/>
  </si>
  <si>
    <t>自動車取得税交付金</t>
  </si>
  <si>
    <t>地方消費税交付金</t>
  </si>
  <si>
    <t>株式等譲渡所得割交付金</t>
  </si>
  <si>
    <t>配当割交付金</t>
  </si>
  <si>
    <t>利子割交付金</t>
  </si>
  <si>
    <t>地方譲与税</t>
  </si>
  <si>
    <t>科目(款)</t>
  </si>
  <si>
    <t>＜歳入＞</t>
  </si>
  <si>
    <t>３　一般会計予算額</t>
    <phoneticPr fontId="3"/>
  </si>
  <si>
    <t>予　　備　　費</t>
  </si>
  <si>
    <t>諸　支　出　金</t>
  </si>
  <si>
    <t>保健事業費</t>
  </si>
  <si>
    <t>共同事業拠出金</t>
  </si>
  <si>
    <t>国民健康保険事業費納付金</t>
    <rPh sb="0" eb="2">
      <t>コクミン</t>
    </rPh>
    <rPh sb="2" eb="4">
      <t>ケンコウ</t>
    </rPh>
    <rPh sb="4" eb="6">
      <t>ホケン</t>
    </rPh>
    <rPh sb="6" eb="9">
      <t>ジギョウヒ</t>
    </rPh>
    <rPh sb="9" eb="12">
      <t>ノウフキン</t>
    </rPh>
    <phoneticPr fontId="3"/>
  </si>
  <si>
    <t>保険給付費</t>
  </si>
  <si>
    <t>総　　務　　費</t>
  </si>
  <si>
    <t>一部負担金</t>
  </si>
  <si>
    <t>国民健康保険料</t>
  </si>
  <si>
    <t>４　国民健康保険特別会計予算額</t>
    <phoneticPr fontId="3"/>
  </si>
  <si>
    <t>諸支出金</t>
    <rPh sb="0" eb="1">
      <t>ショ</t>
    </rPh>
    <rPh sb="1" eb="4">
      <t>シシュツキン</t>
    </rPh>
    <phoneticPr fontId="3"/>
  </si>
  <si>
    <t>地域支援事業費</t>
    <rPh sb="0" eb="2">
      <t>チイキ</t>
    </rPh>
    <rPh sb="2" eb="4">
      <t>シエン</t>
    </rPh>
    <rPh sb="4" eb="6">
      <t>ジギョウ</t>
    </rPh>
    <rPh sb="6" eb="7">
      <t>ヒ</t>
    </rPh>
    <phoneticPr fontId="3"/>
  </si>
  <si>
    <t>基金積立金</t>
  </si>
  <si>
    <t>諸収入</t>
    <rPh sb="0" eb="1">
      <t>ショ</t>
    </rPh>
    <rPh sb="1" eb="3">
      <t>シュウニュウ</t>
    </rPh>
    <phoneticPr fontId="3"/>
  </si>
  <si>
    <t>繰越金</t>
    <rPh sb="0" eb="2">
      <t>クリコシ</t>
    </rPh>
    <rPh sb="2" eb="3">
      <t>キン</t>
    </rPh>
    <phoneticPr fontId="3"/>
  </si>
  <si>
    <t>支払基金交付金</t>
  </si>
  <si>
    <t>介護保険料</t>
  </si>
  <si>
    <t>５　介護保険特別会計予算額</t>
    <phoneticPr fontId="3"/>
  </si>
  <si>
    <t>予備費</t>
    <rPh sb="0" eb="3">
      <t>ヨビヒ</t>
    </rPh>
    <phoneticPr fontId="3"/>
  </si>
  <si>
    <t>保健事業費</t>
    <rPh sb="0" eb="2">
      <t>ホケン</t>
    </rPh>
    <rPh sb="2" eb="5">
      <t>ジギョウヒ</t>
    </rPh>
    <phoneticPr fontId="3"/>
  </si>
  <si>
    <t>分担金及び負担金</t>
    <rPh sb="0" eb="3">
      <t>ブンタンキン</t>
    </rPh>
    <rPh sb="3" eb="4">
      <t>オヨ</t>
    </rPh>
    <rPh sb="5" eb="8">
      <t>フタンキン</t>
    </rPh>
    <phoneticPr fontId="3"/>
  </si>
  <si>
    <t>繰越金</t>
    <rPh sb="0" eb="2">
      <t>クリコシ</t>
    </rPh>
    <phoneticPr fontId="3"/>
  </si>
  <si>
    <t>繰入金</t>
    <phoneticPr fontId="3"/>
  </si>
  <si>
    <t>広域連合支出金</t>
    <rPh sb="0" eb="2">
      <t>コウイキ</t>
    </rPh>
    <rPh sb="2" eb="4">
      <t>レンゴウ</t>
    </rPh>
    <rPh sb="4" eb="6">
      <t>シシュツ</t>
    </rPh>
    <rPh sb="6" eb="7">
      <t>キン</t>
    </rPh>
    <phoneticPr fontId="3"/>
  </si>
  <si>
    <t>後期高齢者医療保険料</t>
    <rPh sb="0" eb="2">
      <t>コウキ</t>
    </rPh>
    <rPh sb="2" eb="5">
      <t>コウレイシャ</t>
    </rPh>
    <rPh sb="5" eb="7">
      <t>イリョウ</t>
    </rPh>
    <rPh sb="7" eb="9">
      <t>ホケン</t>
    </rPh>
    <rPh sb="9" eb="10">
      <t>リョウ</t>
    </rPh>
    <phoneticPr fontId="3"/>
  </si>
  <si>
    <t>６　後期高齢者医療特別会計予算額</t>
    <rPh sb="2" eb="4">
      <t>コウキ</t>
    </rPh>
    <rPh sb="4" eb="7">
      <t>コウレイシャ</t>
    </rPh>
    <rPh sb="7" eb="9">
      <t>イリョウ</t>
    </rPh>
    <rPh sb="9" eb="11">
      <t>トクベツ</t>
    </rPh>
    <rPh sb="11" eb="13">
      <t>カイケイ</t>
    </rPh>
    <rPh sb="13" eb="15">
      <t>ヨサン</t>
    </rPh>
    <rPh sb="15" eb="16">
      <t>ガク</t>
    </rPh>
    <phoneticPr fontId="3"/>
  </si>
  <si>
    <t xml:space="preserve"> 　  </t>
    <phoneticPr fontId="3"/>
  </si>
  <si>
    <t>(単位：百万円)</t>
    <phoneticPr fontId="3"/>
  </si>
  <si>
    <r>
      <t>資料：「特別区決算状況」(東京都</t>
    </r>
    <r>
      <rPr>
        <b/>
        <sz val="4"/>
        <rFont val="ＭＳ 明朝"/>
        <family val="1"/>
        <charset val="128"/>
      </rPr>
      <t xml:space="preserve"> </t>
    </r>
    <r>
      <rPr>
        <b/>
        <sz val="8"/>
        <rFont val="ＭＳ 明朝"/>
        <family val="1"/>
        <charset val="128"/>
      </rPr>
      <t>総務局)、「特別区の統計」((公財)特別区協議会)、 政策経営部 財政課</t>
    </r>
    <phoneticPr fontId="3"/>
  </si>
  <si>
    <t>特別区
計</t>
    <phoneticPr fontId="3"/>
  </si>
  <si>
    <t>江戸川</t>
  </si>
  <si>
    <t>練　馬</t>
  </si>
  <si>
    <t>板　橋</t>
  </si>
  <si>
    <t>荒　川</t>
  </si>
  <si>
    <t>豊　島</t>
  </si>
  <si>
    <t>杉　並</t>
  </si>
  <si>
    <t>中　野</t>
  </si>
  <si>
    <t>渋　谷</t>
  </si>
  <si>
    <t>世田谷</t>
  </si>
  <si>
    <t>大　田</t>
  </si>
  <si>
    <t>目　黒</t>
  </si>
  <si>
    <t>品　川</t>
  </si>
  <si>
    <t>江　東</t>
  </si>
  <si>
    <t>墨　田</t>
  </si>
  <si>
    <t>台　東</t>
  </si>
  <si>
    <t>文　京</t>
  </si>
  <si>
    <t>新　宿</t>
  </si>
  <si>
    <t>中　央</t>
  </si>
  <si>
    <t>千代田</t>
  </si>
  <si>
    <t>足　立</t>
  </si>
  <si>
    <t>(%)</t>
    <phoneticPr fontId="3"/>
  </si>
  <si>
    <t>E=C-D</t>
    <phoneticPr fontId="3"/>
  </si>
  <si>
    <t>D</t>
    <phoneticPr fontId="3"/>
  </si>
  <si>
    <t>C=A-B</t>
    <phoneticPr fontId="3"/>
  </si>
  <si>
    <t>B</t>
    <phoneticPr fontId="3"/>
  </si>
  <si>
    <t>A</t>
    <phoneticPr fontId="3"/>
  </si>
  <si>
    <t>区名</t>
    <phoneticPr fontId="3"/>
  </si>
  <si>
    <t>その他
基　金</t>
    <phoneticPr fontId="3"/>
  </si>
  <si>
    <t>減　債
基　金</t>
    <phoneticPr fontId="3"/>
  </si>
  <si>
    <t>財政調整
基　　金</t>
    <phoneticPr fontId="3"/>
  </si>
  <si>
    <t>積立金
現在高</t>
    <phoneticPr fontId="3"/>
  </si>
  <si>
    <t>地方債
現在高</t>
    <phoneticPr fontId="3"/>
  </si>
  <si>
    <t>経常
収支
比率</t>
    <phoneticPr fontId="3"/>
  </si>
  <si>
    <t>公債
費
負担比率</t>
    <rPh sb="5" eb="7">
      <t>フタン</t>
    </rPh>
    <phoneticPr fontId="3"/>
  </si>
  <si>
    <t>実質
収支
比率</t>
    <phoneticPr fontId="3"/>
  </si>
  <si>
    <t>実 質
収 支</t>
    <phoneticPr fontId="3"/>
  </si>
  <si>
    <t>翌年度へ繰越すべき
財源</t>
    <rPh sb="0" eb="2">
      <t>ヨクネン</t>
    </rPh>
    <rPh sb="2" eb="3">
      <t>ド</t>
    </rPh>
    <rPh sb="4" eb="6">
      <t>クリコシ</t>
    </rPh>
    <rPh sb="10" eb="12">
      <t>ザイゲン</t>
    </rPh>
    <phoneticPr fontId="3"/>
  </si>
  <si>
    <t>形 式
収 支</t>
    <phoneticPr fontId="3"/>
  </si>
  <si>
    <t>歳 出
総 額</t>
    <phoneticPr fontId="3"/>
  </si>
  <si>
    <t>歳 入
総 額</t>
    <phoneticPr fontId="3"/>
  </si>
  <si>
    <t>区分</t>
  </si>
  <si>
    <t>＜２３区＞</t>
    <phoneticPr fontId="3"/>
  </si>
  <si>
    <t>７　財政指標等(普通会計決算)</t>
    <phoneticPr fontId="3"/>
  </si>
  <si>
    <t xml:space="preserve">        </t>
  </si>
  <si>
    <t>　(注)令和３年度は速報値である｡</t>
    <rPh sb="4" eb="6">
      <t>レイワ</t>
    </rPh>
    <rPh sb="7" eb="9">
      <t>ネンド</t>
    </rPh>
    <phoneticPr fontId="3"/>
  </si>
  <si>
    <t xml:space="preserve">      </t>
    <phoneticPr fontId="3"/>
  </si>
  <si>
    <r>
      <t>資料：「特別区決算状況」(東京都</t>
    </r>
    <r>
      <rPr>
        <b/>
        <sz val="4"/>
        <rFont val="ＭＳ 明朝"/>
        <family val="1"/>
        <charset val="128"/>
      </rPr>
      <t xml:space="preserve"> </t>
    </r>
    <r>
      <rPr>
        <b/>
        <sz val="8"/>
        <rFont val="ＭＳ 明朝"/>
        <family val="1"/>
        <charset val="128"/>
      </rPr>
      <t>総務局)、政策経営部 財政課</t>
    </r>
    <phoneticPr fontId="3"/>
  </si>
  <si>
    <t>令和元年</t>
  </si>
  <si>
    <t>増減率</t>
  </si>
  <si>
    <t>年度</t>
    <phoneticPr fontId="3"/>
  </si>
  <si>
    <t>財政調整基金</t>
    <phoneticPr fontId="3"/>
  </si>
  <si>
    <t>公債
費
負担比率</t>
    <phoneticPr fontId="3"/>
  </si>
  <si>
    <t>翌年度へ
繰越す
べき財源</t>
    <rPh sb="0" eb="2">
      <t>ヨクネン</t>
    </rPh>
    <rPh sb="2" eb="3">
      <t>ド</t>
    </rPh>
    <rPh sb="5" eb="7">
      <t>クリコシ</t>
    </rPh>
    <rPh sb="11" eb="13">
      <t>ザイゲン</t>
    </rPh>
    <phoneticPr fontId="3"/>
  </si>
  <si>
    <t>＜足立区＞</t>
  </si>
  <si>
    <t>　(注)令和３年度は速報値である｡</t>
    <rPh sb="4" eb="5">
      <t>レイ</t>
    </rPh>
    <rPh sb="5" eb="6">
      <t>カズ</t>
    </rPh>
    <rPh sb="7" eb="9">
      <t>ネンド</t>
    </rPh>
    <rPh sb="8" eb="9">
      <t>ガンネン</t>
    </rPh>
    <phoneticPr fontId="3"/>
  </si>
  <si>
    <t>合　計</t>
    <phoneticPr fontId="3"/>
  </si>
  <si>
    <t>地方債</t>
  </si>
  <si>
    <t>使用料</t>
  </si>
  <si>
    <t>諸収入及び寄付金</t>
    <phoneticPr fontId="3"/>
  </si>
  <si>
    <t>財産
収入</t>
    <phoneticPr fontId="3"/>
  </si>
  <si>
    <t>都
支出金</t>
  </si>
  <si>
    <t>国 庫
支出金</t>
  </si>
  <si>
    <t>手数
料</t>
    <phoneticPr fontId="3"/>
  </si>
  <si>
    <t>分担金
負担金</t>
  </si>
  <si>
    <t>一　般
財源計</t>
  </si>
  <si>
    <t>財 政
調 整
交付金</t>
    <phoneticPr fontId="3"/>
  </si>
  <si>
    <t>地　方
譲与税等</t>
  </si>
  <si>
    <t>特別
区税</t>
    <phoneticPr fontId="3"/>
  </si>
  <si>
    <t>８　普通会計決算額</t>
    <phoneticPr fontId="3"/>
  </si>
  <si>
    <t>(注２)令和３年度は速報値である｡</t>
    <phoneticPr fontId="3"/>
  </si>
  <si>
    <t>(注１)災害復旧費と諸支出金は該当なしのため記載を省略した。</t>
    <phoneticPr fontId="3"/>
  </si>
  <si>
    <t>合　計</t>
  </si>
  <si>
    <t>消防費</t>
  </si>
  <si>
    <t>商工費</t>
  </si>
  <si>
    <t>衛生費</t>
  </si>
  <si>
    <t>農林
水産業費</t>
    <rPh sb="5" eb="6">
      <t>ギョウ</t>
    </rPh>
    <phoneticPr fontId="3"/>
  </si>
  <si>
    <t>労働費</t>
    <phoneticPr fontId="3"/>
  </si>
  <si>
    <t>議会
費</t>
    <phoneticPr fontId="3"/>
  </si>
  <si>
    <t>＜目的別歳出＞</t>
  </si>
  <si>
    <t>　　 (注２)令和３年度は速報値である｡</t>
    <phoneticPr fontId="3"/>
  </si>
  <si>
    <t>　　 (注１)投資・出資金と災害復旧・失業対策事業費は該当なしのため記載を省略した。</t>
    <rPh sb="7" eb="9">
      <t>トウシ</t>
    </rPh>
    <rPh sb="10" eb="13">
      <t>シュッシキン</t>
    </rPh>
    <rPh sb="14" eb="16">
      <t>サイガイ</t>
    </rPh>
    <rPh sb="16" eb="18">
      <t>フッキュウ</t>
    </rPh>
    <rPh sb="19" eb="21">
      <t>シツギョウ</t>
    </rPh>
    <rPh sb="21" eb="23">
      <t>タイサク</t>
    </rPh>
    <rPh sb="23" eb="26">
      <t>ジギョウヒ</t>
    </rPh>
    <phoneticPr fontId="3"/>
  </si>
  <si>
    <t>　　　</t>
    <phoneticPr fontId="3"/>
  </si>
  <si>
    <t>償還額</t>
    <phoneticPr fontId="3"/>
  </si>
  <si>
    <t>繰出金</t>
  </si>
  <si>
    <t>積立金</t>
  </si>
  <si>
    <t>物件費</t>
  </si>
  <si>
    <t>うち元金</t>
  </si>
  <si>
    <t>普 通
建 設
事業費</t>
    <phoneticPr fontId="3"/>
  </si>
  <si>
    <t>貸付
金</t>
    <phoneticPr fontId="3"/>
  </si>
  <si>
    <t>補助費
等</t>
    <phoneticPr fontId="3"/>
  </si>
  <si>
    <t>維　持
補修費</t>
    <rPh sb="0" eb="1">
      <t>ユイ</t>
    </rPh>
    <rPh sb="2" eb="3">
      <t>モチ</t>
    </rPh>
    <rPh sb="4" eb="6">
      <t>ホシュウ</t>
    </rPh>
    <rPh sb="6" eb="7">
      <t>ヒ</t>
    </rPh>
    <phoneticPr fontId="3"/>
  </si>
  <si>
    <t>義務的
経費計</t>
  </si>
  <si>
    <t>扶助費</t>
  </si>
  <si>
    <t>人件費</t>
  </si>
  <si>
    <t>＜性質別歳出＞</t>
  </si>
  <si>
    <t>(注２)令和４年度は当初予算額(同時補正含む)である。</t>
    <rPh sb="16" eb="18">
      <t>ドウジ</t>
    </rPh>
    <rPh sb="18" eb="20">
      <t>ホセイ</t>
    </rPh>
    <rPh sb="20" eb="21">
      <t>フク</t>
    </rPh>
    <phoneticPr fontId="3"/>
  </si>
  <si>
    <t>(注１)指数は令和２年度が１００である。       　　</t>
    <phoneticPr fontId="3"/>
  </si>
  <si>
    <t>(令和３年度)</t>
    <rPh sb="1" eb="3">
      <t>レイワ</t>
    </rPh>
    <phoneticPr fontId="3"/>
  </si>
  <si>
    <t>(令和３年度)</t>
    <phoneticPr fontId="3"/>
  </si>
  <si>
    <t>（単位：百万円）</t>
  </si>
  <si>
    <t>うち退職
被保険者分</t>
    <phoneticPr fontId="3"/>
  </si>
  <si>
    <t>歳  入
歳  出
差引額</t>
    <phoneticPr fontId="3"/>
  </si>
  <si>
    <t>(参考)
歳 出
合 計</t>
    <phoneticPr fontId="3"/>
  </si>
  <si>
    <t>歳 入
合 計</t>
    <phoneticPr fontId="3"/>
  </si>
  <si>
    <t>その他の収入</t>
    <phoneticPr fontId="3"/>
  </si>
  <si>
    <t>他会計
繰入金</t>
    <phoneticPr fontId="3"/>
  </si>
  <si>
    <t>都
支出金</t>
    <phoneticPr fontId="3"/>
  </si>
  <si>
    <t>国庫支出金</t>
    <phoneticPr fontId="3"/>
  </si>
  <si>
    <t>保険料
収　入</t>
    <phoneticPr fontId="3"/>
  </si>
  <si>
    <t>９　国民健康保険事業会計決算額</t>
    <phoneticPr fontId="3"/>
  </si>
  <si>
    <r>
      <t>資料：「特別区決算状況」(東京都</t>
    </r>
    <r>
      <rPr>
        <b/>
        <sz val="4"/>
        <rFont val="ＭＳ 明朝"/>
        <family val="1"/>
        <charset val="128"/>
      </rPr>
      <t xml:space="preserve"> </t>
    </r>
    <r>
      <rPr>
        <b/>
        <sz val="8"/>
        <rFont val="ＭＳ 明朝"/>
        <family val="1"/>
        <charset val="128"/>
      </rPr>
      <t>総務局)、政策経営部 財政課</t>
    </r>
    <rPh sb="17" eb="19">
      <t>ソウム</t>
    </rPh>
    <rPh sb="19" eb="20">
      <t>キョク</t>
    </rPh>
    <rPh sb="22" eb="24">
      <t>セイサク</t>
    </rPh>
    <rPh sb="24" eb="26">
      <t>ケイエイ</t>
    </rPh>
    <rPh sb="26" eb="27">
      <t>ブ</t>
    </rPh>
    <rPh sb="28" eb="30">
      <t>ザイセイ</t>
    </rPh>
    <rPh sb="30" eb="31">
      <t>カ</t>
    </rPh>
    <phoneticPr fontId="3"/>
  </si>
  <si>
    <t>-</t>
    <phoneticPr fontId="3"/>
  </si>
  <si>
    <t>-</t>
  </si>
  <si>
    <t>給付費</t>
    <phoneticPr fontId="3"/>
  </si>
  <si>
    <t>審査支払手数料</t>
    <phoneticPr fontId="3"/>
  </si>
  <si>
    <t>その他</t>
    <phoneticPr fontId="3"/>
  </si>
  <si>
    <t>療養諸費等</t>
    <phoneticPr fontId="3"/>
  </si>
  <si>
    <t>歳出
合計</t>
    <phoneticPr fontId="3"/>
  </si>
  <si>
    <t>その他
の支出</t>
    <phoneticPr fontId="3"/>
  </si>
  <si>
    <t>繰出
金</t>
    <phoneticPr fontId="3"/>
  </si>
  <si>
    <t>保健
事業費</t>
    <phoneticPr fontId="3"/>
  </si>
  <si>
    <t>共同事業拠出金</t>
    <phoneticPr fontId="3"/>
  </si>
  <si>
    <t>国民健康保険事業費納付金</t>
    <rPh sb="0" eb="2">
      <t>コクミン</t>
    </rPh>
    <rPh sb="2" eb="4">
      <t>ケンコウ</t>
    </rPh>
    <rPh sb="4" eb="6">
      <t>ホケン</t>
    </rPh>
    <rPh sb="6" eb="8">
      <t>ジギョウ</t>
    </rPh>
    <rPh sb="8" eb="9">
      <t>ヒ</t>
    </rPh>
    <rPh sb="9" eb="12">
      <t>ノウフキン</t>
    </rPh>
    <phoneticPr fontId="3"/>
  </si>
  <si>
    <t>保　険
給付費</t>
    <phoneticPr fontId="3"/>
  </si>
  <si>
    <t>総務
費</t>
    <phoneticPr fontId="3"/>
  </si>
  <si>
    <t>保険料</t>
  </si>
  <si>
    <t>歳入
歳出
差引額</t>
    <phoneticPr fontId="3"/>
  </si>
  <si>
    <t>(参考)
歳出
合計</t>
    <phoneticPr fontId="3"/>
  </si>
  <si>
    <t>歳入
合計</t>
    <phoneticPr fontId="3"/>
  </si>
  <si>
    <t>基　金
繰入金</t>
    <phoneticPr fontId="3"/>
  </si>
  <si>
    <t>相互財政安定化事業交付金</t>
    <phoneticPr fontId="3"/>
  </si>
  <si>
    <t>支　払
基　金
交付金</t>
    <phoneticPr fontId="3"/>
  </si>
  <si>
    <t>国　庫
支出金</t>
    <phoneticPr fontId="3"/>
  </si>
  <si>
    <t>１０　介護保険事業会計決算額</t>
    <phoneticPr fontId="3"/>
  </si>
  <si>
    <r>
      <t>資料：「特別区決算状況」(東京都</t>
    </r>
    <r>
      <rPr>
        <b/>
        <sz val="4"/>
        <rFont val="ＭＳ 明朝"/>
        <family val="1"/>
        <charset val="128"/>
      </rPr>
      <t xml:space="preserve"> </t>
    </r>
    <r>
      <rPr>
        <b/>
        <sz val="8"/>
        <rFont val="ＭＳ 明朝"/>
        <family val="1"/>
        <charset val="128"/>
      </rPr>
      <t>総務局)、政策経営部 財政課</t>
    </r>
    <rPh sb="4" eb="7">
      <t>トクベツク</t>
    </rPh>
    <rPh sb="22" eb="24">
      <t>セイサク</t>
    </rPh>
    <rPh sb="24" eb="26">
      <t>ケイエイ</t>
    </rPh>
    <rPh sb="26" eb="27">
      <t>ブ</t>
    </rPh>
    <rPh sb="28" eb="30">
      <t>ザイセイ</t>
    </rPh>
    <rPh sb="30" eb="31">
      <t>カ</t>
    </rPh>
    <phoneticPr fontId="3"/>
  </si>
  <si>
    <t>歳出合計</t>
  </si>
  <si>
    <t>前年度
繰　上
充用金</t>
    <phoneticPr fontId="3"/>
  </si>
  <si>
    <t>基　金
積立金</t>
    <phoneticPr fontId="3"/>
  </si>
  <si>
    <t>保　健
福　祉
事業費</t>
    <phoneticPr fontId="3"/>
  </si>
  <si>
    <t>地域支援事業費</t>
    <rPh sb="0" eb="2">
      <t>チイキ</t>
    </rPh>
    <rPh sb="2" eb="4">
      <t>シエン</t>
    </rPh>
    <phoneticPr fontId="3"/>
  </si>
  <si>
    <t>相互財政安定化事業負担金</t>
    <phoneticPr fontId="3"/>
  </si>
  <si>
    <t>財政安定化基金
拠出金</t>
    <phoneticPr fontId="3"/>
  </si>
  <si>
    <t>繰入金</t>
    <rPh sb="0" eb="2">
      <t>クリイレ</t>
    </rPh>
    <rPh sb="2" eb="3">
      <t>キン</t>
    </rPh>
    <phoneticPr fontId="3"/>
  </si>
  <si>
    <t>歳入合計</t>
  </si>
  <si>
    <t>一般会計</t>
    <rPh sb="0" eb="2">
      <t>イッパン</t>
    </rPh>
    <rPh sb="2" eb="4">
      <t>カイケイ</t>
    </rPh>
    <phoneticPr fontId="3"/>
  </si>
  <si>
    <t>うち特別徴収保険料</t>
    <rPh sb="2" eb="4">
      <t>トクベツ</t>
    </rPh>
    <rPh sb="4" eb="6">
      <t>チョウシュウ</t>
    </rPh>
    <phoneticPr fontId="3"/>
  </si>
  <si>
    <t>歳入歳出
差 引 額</t>
    <phoneticPr fontId="3"/>
  </si>
  <si>
    <t>(参　考)
歳出合計</t>
    <phoneticPr fontId="3"/>
  </si>
  <si>
    <t>その他の
収　　入</t>
    <phoneticPr fontId="3"/>
  </si>
  <si>
    <t>１１　後期高齢者医療事業会計決算額</t>
    <rPh sb="3" eb="5">
      <t>コウキ</t>
    </rPh>
    <rPh sb="5" eb="8">
      <t>コウレイシャ</t>
    </rPh>
    <rPh sb="8" eb="10">
      <t>イリョウ</t>
    </rPh>
    <phoneticPr fontId="3"/>
  </si>
  <si>
    <t>充　用　金</t>
    <phoneticPr fontId="3"/>
  </si>
  <si>
    <t>繰　　　上</t>
    <phoneticPr fontId="3"/>
  </si>
  <si>
    <t>繰　出　金</t>
    <phoneticPr fontId="3"/>
  </si>
  <si>
    <t>総　務　費</t>
    <phoneticPr fontId="3"/>
  </si>
  <si>
    <t>その他の
支　　出</t>
    <phoneticPr fontId="3"/>
  </si>
  <si>
    <t>前　年　度</t>
    <phoneticPr fontId="3"/>
  </si>
  <si>
    <t>後期高齢者
医療広域
連合納付金</t>
    <phoneticPr fontId="3"/>
  </si>
  <si>
    <t>(注)滞納繰越分を含む。</t>
    <rPh sb="1" eb="2">
      <t>チュウ</t>
    </rPh>
    <rPh sb="3" eb="5">
      <t>タイノウ</t>
    </rPh>
    <rPh sb="5" eb="7">
      <t>クリコシ</t>
    </rPh>
    <rPh sb="7" eb="8">
      <t>フン</t>
    </rPh>
    <rPh sb="9" eb="10">
      <t>フク</t>
    </rPh>
    <phoneticPr fontId="3"/>
  </si>
  <si>
    <t>(単位：円)</t>
    <phoneticPr fontId="3"/>
  </si>
  <si>
    <t>資料：区民部 課税課</t>
    <phoneticPr fontId="3"/>
  </si>
  <si>
    <t>特別区たばこ税</t>
    <phoneticPr fontId="3"/>
  </si>
  <si>
    <t>軽自動車税</t>
  </si>
  <si>
    <t>特別区民税</t>
  </si>
  <si>
    <t>年度</t>
    <rPh sb="0" eb="2">
      <t>ネンド</t>
    </rPh>
    <phoneticPr fontId="3"/>
  </si>
  <si>
    <t>還付未済額</t>
  </si>
  <si>
    <t>収入率
(％)</t>
    <phoneticPr fontId="3"/>
  </si>
  <si>
    <t>未収入額</t>
    <phoneticPr fontId="3"/>
  </si>
  <si>
    <t>不納欠損額</t>
  </si>
  <si>
    <t>収入済額</t>
    <phoneticPr fontId="3"/>
  </si>
  <si>
    <t>調定額</t>
    <phoneticPr fontId="3"/>
  </si>
  <si>
    <t xml:space="preserve"> 区分</t>
  </si>
  <si>
    <t>１６　特別区税調定額及び収入状況</t>
    <phoneticPr fontId="3"/>
  </si>
  <si>
    <t>(注)数値は各年度の決算数値(翌年５月３１日現在)である。</t>
    <phoneticPr fontId="3"/>
  </si>
  <si>
    <t>調定額 (千円)</t>
    <phoneticPr fontId="3"/>
  </si>
  <si>
    <t>納税義務者数</t>
    <rPh sb="2" eb="4">
      <t>ギム</t>
    </rPh>
    <phoneticPr fontId="3"/>
  </si>
  <si>
    <t>特　別　徴　収</t>
  </si>
  <si>
    <t>普　通　徴　収</t>
  </si>
  <si>
    <t>総　　　数</t>
  </si>
  <si>
    <t>１７　特別区民税納税義務者数及び現年度分調定額</t>
    <rPh sb="10" eb="12">
      <t>ギム</t>
    </rPh>
    <rPh sb="16" eb="17">
      <t>ゲン</t>
    </rPh>
    <rPh sb="17" eb="19">
      <t>ネンド</t>
    </rPh>
    <rPh sb="19" eb="20">
      <t>ブン</t>
    </rPh>
    <phoneticPr fontId="3"/>
  </si>
  <si>
    <t>(注２)納税義務者数は所得割を納める者(均等割のみの者は含まない)の数である。</t>
    <phoneticPr fontId="3"/>
  </si>
  <si>
    <t>(注１)所得割額は譲渡所得分を含まない金額である。</t>
    <phoneticPr fontId="3"/>
  </si>
  <si>
    <t>１０００万円超　　　　</t>
    <rPh sb="4" eb="6">
      <t>マンエン</t>
    </rPh>
    <rPh sb="6" eb="7">
      <t>チョウ</t>
    </rPh>
    <phoneticPr fontId="3"/>
  </si>
  <si>
    <t>７００万円超 ～１０００万円以下</t>
    <rPh sb="12" eb="16">
      <t>マンエンイカ</t>
    </rPh>
    <phoneticPr fontId="3"/>
  </si>
  <si>
    <t>５５０万円超 ～　７００万円以下</t>
    <phoneticPr fontId="3"/>
  </si>
  <si>
    <t>４００万円超 ～　５５０万円以下</t>
    <phoneticPr fontId="3"/>
  </si>
  <si>
    <t>３００万円超 ～　４００万円以下</t>
    <phoneticPr fontId="3"/>
  </si>
  <si>
    <t>２００万円超 ～　３００万円以下</t>
    <phoneticPr fontId="3"/>
  </si>
  <si>
    <t>１００万円超 ～　２００万円以下</t>
    <rPh sb="3" eb="4">
      <t>マン</t>
    </rPh>
    <rPh sb="4" eb="5">
      <t>エン</t>
    </rPh>
    <rPh sb="5" eb="6">
      <t>コ</t>
    </rPh>
    <phoneticPr fontId="3"/>
  </si>
  <si>
    <t xml:space="preserve">  １０万円超 ～　１００万円以下</t>
    <rPh sb="4" eb="5">
      <t>マン</t>
    </rPh>
    <rPh sb="5" eb="6">
      <t>エン</t>
    </rPh>
    <rPh sb="6" eb="7">
      <t>コ</t>
    </rPh>
    <phoneticPr fontId="3"/>
  </si>
  <si>
    <t xml:space="preserve">                   １０万円以下</t>
    <phoneticPr fontId="3"/>
  </si>
  <si>
    <t>総　　　額</t>
  </si>
  <si>
    <t xml:space="preserve"> 一人当り区民税所得割額
　　　　　　　　　(円)</t>
  </si>
  <si>
    <t>所得割額 (千円)</t>
    <phoneticPr fontId="3"/>
  </si>
  <si>
    <t>納税義務者数</t>
  </si>
  <si>
    <t>課税標準額</t>
    <rPh sb="0" eb="2">
      <t>カゼイ</t>
    </rPh>
    <rPh sb="2" eb="4">
      <t>ヒョウジュン</t>
    </rPh>
    <rPh sb="4" eb="5">
      <t>ガク</t>
    </rPh>
    <phoneticPr fontId="3"/>
  </si>
  <si>
    <t>（令和３年７月１日現在）</t>
    <rPh sb="1" eb="3">
      <t>レイワ</t>
    </rPh>
    <rPh sb="4" eb="5">
      <t>ネン</t>
    </rPh>
    <rPh sb="6" eb="7">
      <t>ガツ</t>
    </rPh>
    <rPh sb="8" eb="9">
      <t>ニチ</t>
    </rPh>
    <phoneticPr fontId="3"/>
  </si>
  <si>
    <t>１８　特別区民税(現年度分)課税標準額段階別納税義務者数及び所得割額</t>
    <phoneticPr fontId="3"/>
  </si>
  <si>
    <t>　　　　　　　(注２)所得金額は分離課税所得(長期・短期・株式・先物取引・分離配当)を除く。</t>
    <phoneticPr fontId="3"/>
  </si>
  <si>
    <t>　　　　　　　(注１)所得金額が１，０００円以上の人を集計する。マイナス所得は集計しない。</t>
    <phoneticPr fontId="3"/>
  </si>
  <si>
    <t xml:space="preserve">     3 0 0 0 万 円 超   </t>
    <phoneticPr fontId="3"/>
  </si>
  <si>
    <t xml:space="preserve">  2 9 0 0 万 円 超　～ 3 0 0 0 万 円 以 下</t>
    <rPh sb="14" eb="15">
      <t>チョウ</t>
    </rPh>
    <phoneticPr fontId="3"/>
  </si>
  <si>
    <t xml:space="preserve">  2 8 0 0 万 円 超　～ 2 9 0 0 万 円 以 下</t>
    <rPh sb="14" eb="15">
      <t>チョウ</t>
    </rPh>
    <phoneticPr fontId="3"/>
  </si>
  <si>
    <t xml:space="preserve">  2 7 0 0 万 円 超　～ 2 8 0 0 万 円 以 下</t>
    <rPh sb="14" eb="15">
      <t>チョウ</t>
    </rPh>
    <phoneticPr fontId="3"/>
  </si>
  <si>
    <t xml:space="preserve">  2 6 0 0 万 円 超　～ 2 7 0 0 万 円 以 下</t>
    <rPh sb="14" eb="15">
      <t>チョウ</t>
    </rPh>
    <phoneticPr fontId="3"/>
  </si>
  <si>
    <t xml:space="preserve">  2 5 0 0 万 円 超　～ 2 6 0 0 万 円 以 下</t>
    <rPh sb="14" eb="15">
      <t>チョウ</t>
    </rPh>
    <phoneticPr fontId="3"/>
  </si>
  <si>
    <t xml:space="preserve">  2 4 0 0 万 円 超　～ 2 5 0 0 万 円 以 下</t>
    <rPh sb="14" eb="15">
      <t>チョウ</t>
    </rPh>
    <phoneticPr fontId="3"/>
  </si>
  <si>
    <t xml:space="preserve">  2 3 0 0 万 円 超　～ 2 4 0 0 万 円 以 下</t>
    <rPh sb="14" eb="15">
      <t>チョウ</t>
    </rPh>
    <phoneticPr fontId="3"/>
  </si>
  <si>
    <t xml:space="preserve">  2 2 0 0 万 円 超　～ 2 3 0 0 万 円 以 下</t>
    <rPh sb="14" eb="15">
      <t>チョウ</t>
    </rPh>
    <phoneticPr fontId="3"/>
  </si>
  <si>
    <t xml:space="preserve">  2 1 0 0 万 円 超　～ 2 2 0 0 万 円 以 下</t>
    <rPh sb="14" eb="15">
      <t>チョウ</t>
    </rPh>
    <phoneticPr fontId="3"/>
  </si>
  <si>
    <t xml:space="preserve">  2 0 0 0 万 円 超　～ 2 1 0 0 万 円 以 下</t>
    <rPh sb="14" eb="15">
      <t>チョウ</t>
    </rPh>
    <phoneticPr fontId="3"/>
  </si>
  <si>
    <t xml:space="preserve">  1 9 0 0 万 円 超　～ 2 0 0 0 万 円 以 下</t>
    <rPh sb="14" eb="15">
      <t>チョウ</t>
    </rPh>
    <phoneticPr fontId="3"/>
  </si>
  <si>
    <t xml:space="preserve">  1 8 0 0 万 円 超　～ 1 9 0 0 万 円 以 下</t>
    <rPh sb="14" eb="15">
      <t>チョウ</t>
    </rPh>
    <phoneticPr fontId="3"/>
  </si>
  <si>
    <t xml:space="preserve">  1 7 0 0 万 円 超　～ 1 8 0 0 万 円 以 下</t>
    <rPh sb="14" eb="15">
      <t>チョウ</t>
    </rPh>
    <phoneticPr fontId="3"/>
  </si>
  <si>
    <t xml:space="preserve">  1 6 0 0 万 円 超　～ 1 7 0 0 万 円 以 下</t>
    <rPh sb="14" eb="15">
      <t>チョウ</t>
    </rPh>
    <phoneticPr fontId="3"/>
  </si>
  <si>
    <t xml:space="preserve">  1 5 0 0 万 円 超　～ 1 6 0 0 万 円 以 下</t>
    <rPh sb="14" eb="15">
      <t>チョウ</t>
    </rPh>
    <phoneticPr fontId="3"/>
  </si>
  <si>
    <t xml:space="preserve">  1 4 0 0 万 円 超　～ 1 5 0 0 万 円 以 下</t>
    <rPh sb="14" eb="15">
      <t>チョウ</t>
    </rPh>
    <phoneticPr fontId="3"/>
  </si>
  <si>
    <t xml:space="preserve">  1 3 0 0 万 円 超　～ 1 4 0 0 万 円 以 下</t>
    <rPh sb="14" eb="15">
      <t>チョウ</t>
    </rPh>
    <phoneticPr fontId="3"/>
  </si>
  <si>
    <t xml:space="preserve">  1 2 0 0 万 円 超　～ 1 3 0 0 万 円 以 下</t>
    <rPh sb="14" eb="15">
      <t>チョウ</t>
    </rPh>
    <phoneticPr fontId="3"/>
  </si>
  <si>
    <t xml:space="preserve">  1 1 0 0 万 円 超　～ 1 2 0 0 万 円 以 下</t>
    <rPh sb="14" eb="15">
      <t>チョウ</t>
    </rPh>
    <phoneticPr fontId="3"/>
  </si>
  <si>
    <t xml:space="preserve">  1 0 0 0 万 円 超　～ 1 1 0 0 万 円 以 下</t>
    <rPh sb="14" eb="15">
      <t>チョウ</t>
    </rPh>
    <phoneticPr fontId="3"/>
  </si>
  <si>
    <t>9 0 0 万 円 超　～ 1 0 0 0 万 円 以 下</t>
    <rPh sb="10" eb="11">
      <t>チョウ</t>
    </rPh>
    <phoneticPr fontId="3"/>
  </si>
  <si>
    <t>8 0 0 万 円 超　～   9 0 0 万 円 以 下</t>
    <rPh sb="10" eb="11">
      <t>チョウ</t>
    </rPh>
    <phoneticPr fontId="3"/>
  </si>
  <si>
    <t>7 0 0 万 円 超　～   8 0 0 万 円 以 下</t>
    <rPh sb="10" eb="11">
      <t>チョウ</t>
    </rPh>
    <phoneticPr fontId="3"/>
  </si>
  <si>
    <t>6 0 0 万 円 超　～   7 0 0 万 円 以 下</t>
    <rPh sb="10" eb="11">
      <t>チョウ</t>
    </rPh>
    <phoneticPr fontId="3"/>
  </si>
  <si>
    <t>5 0 0 万 円 超　～   6 0 0 万 円 以 下</t>
    <rPh sb="10" eb="11">
      <t>チョウ</t>
    </rPh>
    <phoneticPr fontId="3"/>
  </si>
  <si>
    <t>4 0 0 万 円 超　～   5 0 0 万 円 以 下</t>
    <rPh sb="10" eb="11">
      <t>チョウ</t>
    </rPh>
    <phoneticPr fontId="3"/>
  </si>
  <si>
    <t>3 0 0 万 円 超　～   4 0 0 万 円 以 下</t>
    <rPh sb="10" eb="11">
      <t>チョウ</t>
    </rPh>
    <phoneticPr fontId="3"/>
  </si>
  <si>
    <t>2 0 0 万 円 超　～   3 0 0 万 円 以 下</t>
    <rPh sb="10" eb="11">
      <t>チョウ</t>
    </rPh>
    <phoneticPr fontId="3"/>
  </si>
  <si>
    <t>1 0 0 万 円 超　～   2 0 0 万 円 以 下</t>
    <rPh sb="10" eb="11">
      <t>チョウ</t>
    </rPh>
    <phoneticPr fontId="3"/>
  </si>
  <si>
    <t>　  　　　　　　　　 1 0 0 万 円 以 下</t>
    <phoneticPr fontId="3"/>
  </si>
  <si>
    <t>合    計</t>
  </si>
  <si>
    <t>(千円)</t>
  </si>
  <si>
    <t>総所得金額</t>
    <rPh sb="0" eb="1">
      <t>ソウ</t>
    </rPh>
    <phoneticPr fontId="3"/>
  </si>
  <si>
    <t>一人当りの                　　　　　</t>
    <rPh sb="2" eb="3">
      <t>ア</t>
    </rPh>
    <phoneticPr fontId="3"/>
  </si>
  <si>
    <t>総 所 得 金 額</t>
  </si>
  <si>
    <t>所　得　者　数</t>
    <rPh sb="0" eb="1">
      <t>トコロ</t>
    </rPh>
    <rPh sb="2" eb="3">
      <t>トク</t>
    </rPh>
    <rPh sb="4" eb="5">
      <t>シャ</t>
    </rPh>
    <rPh sb="6" eb="7">
      <t>スウ</t>
    </rPh>
    <phoneticPr fontId="3"/>
  </si>
  <si>
    <t>１９　特別区民税・都民税申告者段階別所得金額(総合課税分)</t>
    <phoneticPr fontId="3"/>
  </si>
  <si>
    <t xml:space="preserve"> 　　 定分に係る５月３１日現在の現年度調定額(現年度分及び翌年度分)である。 </t>
    <phoneticPr fontId="3"/>
  </si>
  <si>
    <t>　(注)世帯及び人口は、賦課期日(各年１月１日)現在の数値である。負担額は、当該年度賦課決</t>
    <phoneticPr fontId="3"/>
  </si>
  <si>
    <t>足    立</t>
  </si>
  <si>
    <t>２３区平均</t>
    <phoneticPr fontId="3"/>
  </si>
  <si>
    <t>世帯当り負担額 (円)</t>
    <phoneticPr fontId="3"/>
  </si>
  <si>
    <t>一人当り負担額 (円)</t>
    <phoneticPr fontId="3"/>
  </si>
  <si>
    <t>特別区民税・都民税負担額 (千円)</t>
    <phoneticPr fontId="3"/>
  </si>
  <si>
    <t>　区分</t>
  </si>
  <si>
    <t>２０　特別区民税･都民税(現年度分)負担状況</t>
    <phoneticPr fontId="3"/>
  </si>
  <si>
    <t>(注)収入率は特別区民税（普通徴収分）の収入額に対する口座振替による収入額の割合。</t>
    <rPh sb="1" eb="2">
      <t>チュウ</t>
    </rPh>
    <rPh sb="3" eb="5">
      <t>シュウニュウ</t>
    </rPh>
    <rPh sb="5" eb="6">
      <t>リツ</t>
    </rPh>
    <rPh sb="7" eb="9">
      <t>トクベツ</t>
    </rPh>
    <rPh sb="9" eb="11">
      <t>クミン</t>
    </rPh>
    <rPh sb="11" eb="12">
      <t>ゼイ</t>
    </rPh>
    <rPh sb="13" eb="15">
      <t>フツウ</t>
    </rPh>
    <rPh sb="15" eb="17">
      <t>チョウシュウ</t>
    </rPh>
    <rPh sb="17" eb="18">
      <t>ブン</t>
    </rPh>
    <rPh sb="20" eb="22">
      <t>シュウニュウ</t>
    </rPh>
    <rPh sb="22" eb="23">
      <t>ガク</t>
    </rPh>
    <rPh sb="24" eb="25">
      <t>タイ</t>
    </rPh>
    <rPh sb="27" eb="29">
      <t>コウザ</t>
    </rPh>
    <rPh sb="29" eb="31">
      <t>フリカエ</t>
    </rPh>
    <rPh sb="34" eb="36">
      <t>シュウニュウ</t>
    </rPh>
    <rPh sb="36" eb="37">
      <t>ガク</t>
    </rPh>
    <rPh sb="38" eb="40">
      <t>ワリアイ</t>
    </rPh>
    <phoneticPr fontId="3"/>
  </si>
  <si>
    <t>資料：区民部 納税課</t>
    <phoneticPr fontId="3"/>
  </si>
  <si>
    <t>年</t>
    <phoneticPr fontId="3"/>
  </si>
  <si>
    <t>収入率(％)</t>
    <rPh sb="0" eb="2">
      <t>シュウニュウ</t>
    </rPh>
    <phoneticPr fontId="3"/>
  </si>
  <si>
    <t>収入税額(千円)</t>
    <phoneticPr fontId="3"/>
  </si>
  <si>
    <t>当初課税対象者数に
対する利用率(％)</t>
    <rPh sb="0" eb="2">
      <t>トウショ</t>
    </rPh>
    <rPh sb="2" eb="4">
      <t>カゼイ</t>
    </rPh>
    <rPh sb="4" eb="6">
      <t>タイショウ</t>
    </rPh>
    <rPh sb="6" eb="7">
      <t>シャ</t>
    </rPh>
    <rPh sb="7" eb="8">
      <t>スウ</t>
    </rPh>
    <rPh sb="10" eb="11">
      <t>タイ</t>
    </rPh>
    <rPh sb="13" eb="15">
      <t>リヨウ</t>
    </rPh>
    <phoneticPr fontId="3"/>
  </si>
  <si>
    <t>利用者数</t>
    <rPh sb="0" eb="2">
      <t>リヨウ</t>
    </rPh>
    <phoneticPr fontId="3"/>
  </si>
  <si>
    <t>区分</t>
    <rPh sb="0" eb="1">
      <t>ク</t>
    </rPh>
    <rPh sb="1" eb="2">
      <t>ブン</t>
    </rPh>
    <phoneticPr fontId="3"/>
  </si>
  <si>
    <t>(各年５月３１日現在)</t>
    <rPh sb="4" eb="5">
      <t>ガツ</t>
    </rPh>
    <rPh sb="7" eb="8">
      <t>ニチ</t>
    </rPh>
    <phoneticPr fontId="3"/>
  </si>
  <si>
    <t>２１　特別区民税（普通徴収分）の口座振替利用状況</t>
    <rPh sb="9" eb="11">
      <t>フツウ</t>
    </rPh>
    <rPh sb="11" eb="13">
      <t>チョウシュウ</t>
    </rPh>
    <rPh sb="13" eb="14">
      <t>ブン</t>
    </rPh>
    <rPh sb="20" eb="22">
      <t>リヨウ</t>
    </rPh>
    <phoneticPr fontId="3"/>
  </si>
  <si>
    <t xml:space="preserve">  　　　</t>
    <phoneticPr fontId="30"/>
  </si>
  <si>
    <t>(単位：千円)</t>
    <rPh sb="1" eb="3">
      <t>タンイ</t>
    </rPh>
    <rPh sb="4" eb="6">
      <t>センエン</t>
    </rPh>
    <phoneticPr fontId="3"/>
  </si>
  <si>
    <t>不動産等</t>
    <rPh sb="0" eb="4">
      <t>フドウサントウ</t>
    </rPh>
    <phoneticPr fontId="3"/>
  </si>
  <si>
    <t>債権</t>
    <rPh sb="0" eb="2">
      <t>サイケン</t>
    </rPh>
    <phoneticPr fontId="3"/>
  </si>
  <si>
    <t>件　数</t>
    <rPh sb="0" eb="1">
      <t>ケン</t>
    </rPh>
    <rPh sb="2" eb="3">
      <t>カズ</t>
    </rPh>
    <phoneticPr fontId="3"/>
  </si>
  <si>
    <t>滞納税額</t>
    <rPh sb="0" eb="2">
      <t>タイノウ</t>
    </rPh>
    <rPh sb="2" eb="4">
      <t>ゼイガク</t>
    </rPh>
    <phoneticPr fontId="3"/>
  </si>
  <si>
    <t xml:space="preserve">年度 </t>
    <rPh sb="1" eb="2">
      <t>ド</t>
    </rPh>
    <phoneticPr fontId="3"/>
  </si>
  <si>
    <t>内訳</t>
    <rPh sb="0" eb="2">
      <t>ウチワケ</t>
    </rPh>
    <phoneticPr fontId="3"/>
  </si>
  <si>
    <t>納付額</t>
    <rPh sb="0" eb="2">
      <t>ノウフ</t>
    </rPh>
    <rPh sb="2" eb="3">
      <t>ガク</t>
    </rPh>
    <phoneticPr fontId="3"/>
  </si>
  <si>
    <t>差押後収納額</t>
    <rPh sb="0" eb="2">
      <t>サシオサエ</t>
    </rPh>
    <rPh sb="2" eb="3">
      <t>ゴ</t>
    </rPh>
    <rPh sb="3" eb="5">
      <t>シュウノウ</t>
    </rPh>
    <rPh sb="5" eb="6">
      <t>ガク</t>
    </rPh>
    <phoneticPr fontId="3"/>
  </si>
  <si>
    <t xml:space="preserve">差 　押 　え  </t>
    <phoneticPr fontId="3"/>
  </si>
  <si>
    <t>区分</t>
    <phoneticPr fontId="30"/>
  </si>
  <si>
    <t>２２　特別区民税・都民税、軽自動車税滞納処分及び処理等の状況</t>
    <rPh sb="13" eb="17">
      <t>ケイジドウシャ</t>
    </rPh>
    <rPh sb="17" eb="18">
      <t>ゼイ</t>
    </rPh>
    <phoneticPr fontId="3"/>
  </si>
  <si>
    <t>資料：会計管理室</t>
    <rPh sb="3" eb="5">
      <t>カイケイ</t>
    </rPh>
    <rPh sb="5" eb="7">
      <t>カンリ</t>
    </rPh>
    <phoneticPr fontId="3"/>
  </si>
  <si>
    <t/>
  </si>
  <si>
    <t>予　　    備　    　費</t>
  </si>
  <si>
    <t>特別会計繰出金</t>
  </si>
  <si>
    <t>諸　   支  　 出  　 金</t>
  </si>
  <si>
    <t>公　　債　　費</t>
  </si>
  <si>
    <t>公　　    債　　    費</t>
  </si>
  <si>
    <t>社 会 体 育 費</t>
  </si>
  <si>
    <t>社 会 教 育 費</t>
  </si>
  <si>
    <t>幼　稚　園　費</t>
  </si>
  <si>
    <t>校 外 施 設 費</t>
  </si>
  <si>
    <t>中　学　校　費</t>
  </si>
  <si>
    <t>小　学　校　費</t>
  </si>
  <si>
    <t>教 育 総 務 費</t>
  </si>
  <si>
    <t>教　　    育　    　費</t>
  </si>
  <si>
    <t>都 市 計 画 費</t>
  </si>
  <si>
    <t>河　　川　　費</t>
  </si>
  <si>
    <t>道 路 橋 梁 費</t>
  </si>
  <si>
    <t>土 木 管 理 費</t>
  </si>
  <si>
    <t>土　　    木　　    費</t>
  </si>
  <si>
    <t>清　　掃　　費</t>
  </si>
  <si>
    <t>衛　　生　　費</t>
  </si>
  <si>
    <t>環　　境　　費</t>
  </si>
  <si>
    <t>環   境   衛   生   費</t>
  </si>
  <si>
    <t>農　　業　　費</t>
  </si>
  <si>
    <t>産 業 経 済 費</t>
  </si>
  <si>
    <t>産   業   経   済   費</t>
  </si>
  <si>
    <t>国 民 年 金 費</t>
  </si>
  <si>
    <t>生 活 保 護 費</t>
  </si>
  <si>
    <t>児 童 福 祉 費</t>
  </si>
  <si>
    <t>社 会 福 祉 費</t>
  </si>
  <si>
    <t>民　　    生　    　費</t>
  </si>
  <si>
    <t>監査委員費</t>
  </si>
  <si>
    <t>統計調査費</t>
  </si>
  <si>
    <t>選挙費</t>
  </si>
  <si>
    <t>戸籍及び住民基本台帳費</t>
    <phoneticPr fontId="3"/>
  </si>
  <si>
    <t>区　　民　　費</t>
  </si>
  <si>
    <t>徴　　税　　費</t>
  </si>
  <si>
    <t>総 務 管 理 費</t>
  </si>
  <si>
    <t>総　　    務    　　費</t>
  </si>
  <si>
    <t>議　　会　　費</t>
  </si>
  <si>
    <t>議　　    会    　　費</t>
  </si>
  <si>
    <t>決算額の比率 (%)</t>
    <phoneticPr fontId="3"/>
  </si>
  <si>
    <t>(円)</t>
  </si>
  <si>
    <t>年度･科目</t>
  </si>
  <si>
    <t>予算現額に対する</t>
  </si>
  <si>
    <t>決　　算　　額</t>
  </si>
  <si>
    <t>予　算　現　額</t>
  </si>
  <si>
    <t>＜歳　出＞</t>
  </si>
  <si>
    <t>ゴルフ場利用税交付金</t>
    <phoneticPr fontId="3"/>
  </si>
  <si>
    <t>災害援護債</t>
    <phoneticPr fontId="3"/>
  </si>
  <si>
    <t>教　　育　　債</t>
  </si>
  <si>
    <t>土　　木　　債</t>
  </si>
  <si>
    <t>雑　　　　　入</t>
  </si>
  <si>
    <t>受託事業収入</t>
  </si>
  <si>
    <t>貸付金元利収入</t>
  </si>
  <si>
    <t>特別区預金利子</t>
  </si>
  <si>
    <t>延滞金、加算金及び過料</t>
  </si>
  <si>
    <t>繰　　越　　金</t>
  </si>
  <si>
    <t>繰　     　越　  　   金</t>
  </si>
  <si>
    <t>特別会計繰入金</t>
  </si>
  <si>
    <t>基 金 繰 入 金</t>
  </si>
  <si>
    <t>繰　     　入     　　金</t>
  </si>
  <si>
    <t>寄　　付　　金</t>
  </si>
  <si>
    <t>寄　　     付　     　金</t>
  </si>
  <si>
    <t>財産売払収入</t>
  </si>
  <si>
    <t>財産運用収入</t>
  </si>
  <si>
    <t>財　 産　 収 　入</t>
  </si>
  <si>
    <t>都　委　託　金</t>
  </si>
  <si>
    <t>都　補　助　金</t>
  </si>
  <si>
    <t>都　負　担　金</t>
  </si>
  <si>
    <t>都  支  出  金</t>
  </si>
  <si>
    <t>国 庫 委 託 金</t>
  </si>
  <si>
    <t>国 庫 補 助 金</t>
  </si>
  <si>
    <t>国 庫 負 担 金</t>
  </si>
  <si>
    <t>国  庫  支  出  金</t>
  </si>
  <si>
    <t>手　　数　　料</t>
  </si>
  <si>
    <t>使　　用　　料</t>
  </si>
  <si>
    <t>使 用 料 及 び 手 数 料</t>
  </si>
  <si>
    <t>負　　担　　金</t>
  </si>
  <si>
    <t>分 担 金 及 び 負 担 金</t>
  </si>
  <si>
    <t>特別区財政調整交付金</t>
  </si>
  <si>
    <t>特  別  区  交  付  金</t>
  </si>
  <si>
    <t>地  方  特  例  交  付  金</t>
  </si>
  <si>
    <t>環境性能割交付金</t>
    <phoneticPr fontId="3"/>
  </si>
  <si>
    <t>自 動 車 取 得 税 交 付 金</t>
  </si>
  <si>
    <t>地 方 消 費 税 交 付 金</t>
  </si>
  <si>
    <t>配　当　割　交　付　金</t>
  </si>
  <si>
    <t>利  子　割　交　付　金</t>
  </si>
  <si>
    <t>森林環境譲与税</t>
    <phoneticPr fontId="3"/>
  </si>
  <si>
    <t>地方道路譲与税</t>
  </si>
  <si>
    <t>自動車重量譲与税</t>
    <rPh sb="0" eb="3">
      <t>ジドウシャ</t>
    </rPh>
    <rPh sb="3" eb="5">
      <t>ジュウリョウ</t>
    </rPh>
    <rPh sb="5" eb="7">
      <t>ジョウヨ</t>
    </rPh>
    <rPh sb="7" eb="8">
      <t>ゼイ</t>
    </rPh>
    <phoneticPr fontId="3"/>
  </si>
  <si>
    <t>地方揮発油譲与税</t>
  </si>
  <si>
    <t>地  方  譲  与  税</t>
  </si>
  <si>
    <t>特別区たばこ税</t>
  </si>
  <si>
    <t>軽 自 動 車 税</t>
  </si>
  <si>
    <t>特 別 区 民 税</t>
  </si>
  <si>
    <t>特　別　区　税</t>
  </si>
  <si>
    <t>　</t>
  </si>
  <si>
    <t>＜歳　入＞</t>
  </si>
  <si>
    <t>１２　一般会計決算額</t>
    <phoneticPr fontId="3"/>
  </si>
  <si>
    <t>繰　　出　　金</t>
  </si>
  <si>
    <t>償還金及び還付金</t>
  </si>
  <si>
    <t>特定健康診査等事業費</t>
  </si>
  <si>
    <t>保 健 事 業 費</t>
  </si>
  <si>
    <t>介護納付金</t>
    <phoneticPr fontId="3"/>
  </si>
  <si>
    <t>後期高齢者支援金等</t>
    <phoneticPr fontId="3"/>
  </si>
  <si>
    <t>医療給付費</t>
    <phoneticPr fontId="3"/>
  </si>
  <si>
    <t>国民健康保険事業費納付金</t>
    <phoneticPr fontId="3"/>
  </si>
  <si>
    <t>傷病手当金</t>
    <rPh sb="0" eb="2">
      <t>ショウビョウ</t>
    </rPh>
    <rPh sb="2" eb="4">
      <t>テアテ</t>
    </rPh>
    <rPh sb="4" eb="5">
      <t>キン</t>
    </rPh>
    <phoneticPr fontId="3"/>
  </si>
  <si>
    <t>結核・精神医療給付金</t>
  </si>
  <si>
    <t>葬　　祭　　費</t>
  </si>
  <si>
    <t>出産育児諸費</t>
  </si>
  <si>
    <t>移　　送　　費</t>
  </si>
  <si>
    <t>高 額 療 養 費</t>
  </si>
  <si>
    <t>療　養　諸　費</t>
  </si>
  <si>
    <t>保 険 給 付 費</t>
  </si>
  <si>
    <t>徴　　収　　費</t>
  </si>
  <si>
    <t>＜歳　出＞</t>
    <rPh sb="3" eb="4">
      <t>デ</t>
    </rPh>
    <phoneticPr fontId="3"/>
  </si>
  <si>
    <t>預　金　利　子</t>
  </si>
  <si>
    <t>諸　　収　　入</t>
  </si>
  <si>
    <t>他会計繰入金</t>
  </si>
  <si>
    <t>繰　　入　　金</t>
  </si>
  <si>
    <t>都　支　出　金</t>
  </si>
  <si>
    <t>国 庫 支 出 金</t>
  </si>
  <si>
    <t>一 部 負 担 金</t>
  </si>
  <si>
    <t>１３　国民健康保険特別会計決算額</t>
    <phoneticPr fontId="3"/>
  </si>
  <si>
    <t>償還金及び還付加算金</t>
  </si>
  <si>
    <t>包括的支援事業・任意事業費</t>
  </si>
  <si>
    <t>一般介護予防事業費</t>
  </si>
  <si>
    <t>介護予防・生活支援サービス事業費</t>
  </si>
  <si>
    <t>地域支援事業費</t>
  </si>
  <si>
    <t>基 金 積 立 金</t>
  </si>
  <si>
    <t>特定入所者介護サービス費</t>
  </si>
  <si>
    <t>高額医療合算介護サービス費</t>
  </si>
  <si>
    <t>高額サービス費</t>
  </si>
  <si>
    <t>介護予防サービス諸費</t>
  </si>
  <si>
    <t>介護サービス諸費</t>
  </si>
  <si>
    <t>介 護 認 定 費</t>
  </si>
  <si>
    <t>＜歳　出＞</t>
    <phoneticPr fontId="3"/>
  </si>
  <si>
    <t>基金繰入金</t>
    <rPh sb="0" eb="2">
      <t>キキン</t>
    </rPh>
    <phoneticPr fontId="3"/>
  </si>
  <si>
    <t>一般会計繰入金</t>
  </si>
  <si>
    <t>財 産 収 入</t>
  </si>
  <si>
    <t>介 護 保 険 料</t>
  </si>
  <si>
    <t>１４　介護保険特別会計決算額</t>
    <phoneticPr fontId="3"/>
  </si>
  <si>
    <t>予　備　費</t>
  </si>
  <si>
    <t>健康保持増進事業費</t>
  </si>
  <si>
    <t>保　　健　　事　　業　　費</t>
  </si>
  <si>
    <t>広域連合負担金</t>
  </si>
  <si>
    <t>葬   祭   費</t>
  </si>
  <si>
    <t>保　　険　　給　　付　　費</t>
    <phoneticPr fontId="3"/>
  </si>
  <si>
    <t>徴    収   費</t>
  </si>
  <si>
    <t>総　　　　務　　　　費</t>
  </si>
  <si>
    <t>延滞金及び過料</t>
    <rPh sb="0" eb="2">
      <t>エンタイ</t>
    </rPh>
    <rPh sb="2" eb="3">
      <t>キン</t>
    </rPh>
    <rPh sb="3" eb="4">
      <t>オヨ</t>
    </rPh>
    <rPh sb="5" eb="7">
      <t>カリョウ</t>
    </rPh>
    <phoneticPr fontId="3"/>
  </si>
  <si>
    <t>雑入</t>
  </si>
  <si>
    <t>広域連合補助金</t>
  </si>
  <si>
    <t>広域連合支出金</t>
  </si>
  <si>
    <t>手数料</t>
  </si>
  <si>
    <t>後期高齢者医療保険料</t>
  </si>
  <si>
    <t>１５　後期高齢者医療特別会計決算額</t>
    <rPh sb="3" eb="5">
      <t>コウキ</t>
    </rPh>
    <rPh sb="5" eb="7">
      <t>コウレイ</t>
    </rPh>
    <rPh sb="7" eb="8">
      <t>シャ</t>
    </rPh>
    <rPh sb="8" eb="10">
      <t>イリョウ</t>
    </rPh>
    <phoneticPr fontId="3"/>
  </si>
  <si>
    <t>(注２)その他の都税は事業所税及び自動車取得税である。　　　　　　　　　　　　　</t>
    <rPh sb="17" eb="20">
      <t>ジドウシャ</t>
    </rPh>
    <rPh sb="20" eb="22">
      <t>シュトク</t>
    </rPh>
    <phoneticPr fontId="3"/>
  </si>
  <si>
    <t>・事業税個人・・・平成２１年度から　　　　　　　　　　　　　　　　　　　</t>
  </si>
  <si>
    <t>・都民税法人及び事業税法人・・・平成２０年度から　　　　　　　　　　　　</t>
  </si>
  <si>
    <t>となった。このため、荒川都税事務所からの徴収引受額を記載している。　　　</t>
  </si>
  <si>
    <t>(注１)２３区内の所管区域の変更に伴い足立区管内の次の税目は荒川都税事務所の所管</t>
  </si>
  <si>
    <t>(単位：千円)</t>
  </si>
  <si>
    <t>資料：足立都税事務所</t>
  </si>
  <si>
    <t>滞納繰越</t>
  </si>
  <si>
    <t>その他の都税</t>
  </si>
  <si>
    <t>都市計画税</t>
  </si>
  <si>
    <t>特別土地保有税</t>
  </si>
  <si>
    <t>固定資産税</t>
  </si>
  <si>
    <t>自動車税</t>
    <rPh sb="0" eb="4">
      <t>ジドウシャゼイ</t>
    </rPh>
    <phoneticPr fontId="3"/>
  </si>
  <si>
    <t>ゴルフ場利用税</t>
  </si>
  <si>
    <t>不動産取得税</t>
  </si>
  <si>
    <t>事業税　　個人</t>
  </si>
  <si>
    <t>事業税　　法人</t>
  </si>
  <si>
    <t>都民税　　個人</t>
  </si>
  <si>
    <t>都民税　　法人</t>
  </si>
  <si>
    <t>区　分</t>
  </si>
  <si>
    <t>年　度</t>
  </si>
  <si>
    <t>２３　都税調定額</t>
  </si>
  <si>
    <t>(注４)</t>
  </si>
  <si>
    <t>令和２年度の数値は速報値。</t>
    <rPh sb="0" eb="2">
      <t>レイワ</t>
    </rPh>
    <rPh sb="3" eb="5">
      <t>ネンド</t>
    </rPh>
    <phoneticPr fontId="3"/>
  </si>
  <si>
    <t>(注３)</t>
  </si>
  <si>
    <t>航空機燃料税、印紙税の合計である。</t>
    <rPh sb="0" eb="3">
      <t>コウクウキ</t>
    </rPh>
    <rPh sb="3" eb="6">
      <t>ネンリョウゼイ</t>
    </rPh>
    <rPh sb="7" eb="10">
      <t>インシゼイ</t>
    </rPh>
    <rPh sb="11" eb="13">
      <t>ゴウケイ</t>
    </rPh>
    <phoneticPr fontId="3"/>
  </si>
  <si>
    <t>旧税、電源開発促進税、揮発油税及地方道路税、石油ガス税、自動車重量税、</t>
    <rPh sb="0" eb="1">
      <t>キュウ</t>
    </rPh>
    <rPh sb="1" eb="2">
      <t>ゼイ</t>
    </rPh>
    <rPh sb="3" eb="5">
      <t>デンゲン</t>
    </rPh>
    <rPh sb="5" eb="7">
      <t>カイハツ</t>
    </rPh>
    <rPh sb="7" eb="9">
      <t>ソクシン</t>
    </rPh>
    <rPh sb="9" eb="10">
      <t>ゼイ</t>
    </rPh>
    <rPh sb="11" eb="15">
      <t>キハツユゼイ</t>
    </rPh>
    <rPh sb="15" eb="16">
      <t>オヨ</t>
    </rPh>
    <rPh sb="16" eb="18">
      <t>チホウ</t>
    </rPh>
    <rPh sb="18" eb="20">
      <t>ドウロ</t>
    </rPh>
    <rPh sb="20" eb="21">
      <t>ゼイ</t>
    </rPh>
    <rPh sb="22" eb="24">
      <t>セキユ</t>
    </rPh>
    <rPh sb="26" eb="27">
      <t>ゼイ</t>
    </rPh>
    <rPh sb="28" eb="31">
      <t>ジドウシャ</t>
    </rPh>
    <rPh sb="31" eb="34">
      <t>ジュウリョウゼイ</t>
    </rPh>
    <phoneticPr fontId="3"/>
  </si>
  <si>
    <t>その他は復興特別法人税、地価税、たばこ税、国際観光旅客税、石油石炭税、</t>
    <rPh sb="2" eb="3">
      <t>タ</t>
    </rPh>
    <rPh sb="4" eb="6">
      <t>フッコウ</t>
    </rPh>
    <rPh sb="6" eb="8">
      <t>トクベツ</t>
    </rPh>
    <rPh sb="8" eb="11">
      <t>ホウジンゼイ</t>
    </rPh>
    <rPh sb="12" eb="14">
      <t>チカ</t>
    </rPh>
    <rPh sb="14" eb="15">
      <t>ゼイ</t>
    </rPh>
    <rPh sb="19" eb="20">
      <t>ゼイ</t>
    </rPh>
    <rPh sb="21" eb="23">
      <t>コクサイ</t>
    </rPh>
    <rPh sb="23" eb="25">
      <t>カンコウ</t>
    </rPh>
    <rPh sb="25" eb="27">
      <t>リョキャク</t>
    </rPh>
    <rPh sb="27" eb="28">
      <t>ゼイ</t>
    </rPh>
    <rPh sb="29" eb="31">
      <t>セキユ</t>
    </rPh>
    <rPh sb="31" eb="33">
      <t>セキタン</t>
    </rPh>
    <rPh sb="33" eb="34">
      <t>ゼイ</t>
    </rPh>
    <phoneticPr fontId="3"/>
  </si>
  <si>
    <t>(注２)</t>
    <phoneticPr fontId="3"/>
  </si>
  <si>
    <t>相続税には贈与税を含む。</t>
    <phoneticPr fontId="3"/>
  </si>
  <si>
    <t>(注１)</t>
    <phoneticPr fontId="3"/>
  </si>
  <si>
    <t>(単位：百万円)</t>
    <rPh sb="1" eb="3">
      <t>タンイ</t>
    </rPh>
    <rPh sb="4" eb="7">
      <t>ヒャクマンエン</t>
    </rPh>
    <phoneticPr fontId="3"/>
  </si>
  <si>
    <t>資料：東京国税局</t>
    <rPh sb="3" eb="5">
      <t>トウキョウ</t>
    </rPh>
    <rPh sb="5" eb="8">
      <t>コクゼイキョク</t>
    </rPh>
    <phoneticPr fontId="3"/>
  </si>
  <si>
    <t>Ⅹ</t>
  </si>
  <si>
    <t>その他</t>
    <rPh sb="2" eb="3">
      <t>タ</t>
    </rPh>
    <phoneticPr fontId="3"/>
  </si>
  <si>
    <t>揮発油税及地方揮発油税</t>
    <rPh sb="0" eb="2">
      <t>キハツ</t>
    </rPh>
    <rPh sb="2" eb="3">
      <t>ユ</t>
    </rPh>
    <rPh sb="3" eb="4">
      <t>ゼイ</t>
    </rPh>
    <rPh sb="4" eb="5">
      <t>オヨ</t>
    </rPh>
    <rPh sb="5" eb="7">
      <t>チホウ</t>
    </rPh>
    <rPh sb="7" eb="9">
      <t>キハツ</t>
    </rPh>
    <rPh sb="9" eb="10">
      <t>ユ</t>
    </rPh>
    <rPh sb="10" eb="11">
      <t>ゼイ</t>
    </rPh>
    <phoneticPr fontId="3"/>
  </si>
  <si>
    <t>たばこ税及たばこ特別税</t>
    <rPh sb="3" eb="4">
      <t>ゼイ</t>
    </rPh>
    <rPh sb="4" eb="5">
      <t>オヨ</t>
    </rPh>
    <rPh sb="8" eb="10">
      <t>トクベツ</t>
    </rPh>
    <rPh sb="10" eb="11">
      <t>ゼイ</t>
    </rPh>
    <phoneticPr fontId="3"/>
  </si>
  <si>
    <t>酒税</t>
    <rPh sb="0" eb="2">
      <t>シュゼイ</t>
    </rPh>
    <phoneticPr fontId="3"/>
  </si>
  <si>
    <t>消費税及地方消費税</t>
    <phoneticPr fontId="3"/>
  </si>
  <si>
    <t>消費税</t>
    <phoneticPr fontId="3"/>
  </si>
  <si>
    <t>相続税　</t>
    <phoneticPr fontId="3"/>
  </si>
  <si>
    <t>地方法人税</t>
    <rPh sb="0" eb="2">
      <t>チホウ</t>
    </rPh>
    <rPh sb="2" eb="4">
      <t>ホウジン</t>
    </rPh>
    <rPh sb="4" eb="5">
      <t>ゼイ</t>
    </rPh>
    <phoneticPr fontId="3"/>
  </si>
  <si>
    <t>法人税</t>
  </si>
  <si>
    <t>申告所得税及復興特別所得税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</si>
  <si>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</si>
  <si>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</si>
  <si>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t>
    <rPh sb="0" eb="2">
      <t>ゲンセン</t>
    </rPh>
    <rPh sb="2" eb="5">
      <t>ショトクゼイ</t>
    </rPh>
    <phoneticPr fontId="3"/>
  </si>
  <si>
    <t xml:space="preserve"> 区　分</t>
    <phoneticPr fontId="3"/>
  </si>
  <si>
    <t>令和元年</t>
    <rPh sb="0" eb="2">
      <t>レイワ</t>
    </rPh>
    <rPh sb="2" eb="3">
      <t>ガン</t>
    </rPh>
    <rPh sb="3" eb="4">
      <t>ネン</t>
    </rPh>
    <phoneticPr fontId="3"/>
  </si>
  <si>
    <t xml:space="preserve">年　度 </t>
    <phoneticPr fontId="3"/>
  </si>
  <si>
    <t>２４　国税徴収決定済額(足立区内税務署分)</t>
    <rPh sb="12" eb="15">
      <t>アダチク</t>
    </rPh>
    <rPh sb="15" eb="16">
      <t>ナイ</t>
    </rPh>
    <rPh sb="16" eb="19">
      <t>ゼイムショ</t>
    </rPh>
    <rPh sb="19" eb="20">
      <t>ブン</t>
    </rPh>
    <phoneticPr fontId="3"/>
  </si>
  <si>
    <t>諸　     　収     　　入</t>
    <phoneticPr fontId="3"/>
  </si>
  <si>
    <t>特別区債</t>
    <phoneticPr fontId="3"/>
  </si>
  <si>
    <t>(令和２年度)</t>
    <rPh sb="1" eb="3">
      <t>レイワ</t>
    </rPh>
    <phoneticPr fontId="3"/>
  </si>
  <si>
    <t>令和２年度のたばこ税及たばこ特別税は3千円である。</t>
    <rPh sb="0" eb="2">
      <t>レイワ</t>
    </rPh>
    <rPh sb="3" eb="5">
      <t>ネンド</t>
    </rPh>
    <rPh sb="9" eb="10">
      <t>ゼイ</t>
    </rPh>
    <rPh sb="10" eb="11">
      <t>オヨ</t>
    </rPh>
    <rPh sb="14" eb="17">
      <t>トクベツゼイ</t>
    </rPh>
    <rPh sb="19" eb="21">
      <t>センエン</t>
    </rPh>
    <phoneticPr fontId="3"/>
  </si>
  <si>
    <t>(令和３年度及び令和４年度当初予算)</t>
    <rPh sb="1" eb="3">
      <t>レイワ</t>
    </rPh>
    <rPh sb="8" eb="9">
      <t>レイ</t>
    </rPh>
    <rPh sb="9" eb="10">
      <t>カズ</t>
    </rPh>
    <phoneticPr fontId="3"/>
  </si>
  <si>
    <t>令和４年度</t>
    <rPh sb="0" eb="2">
      <t>レイワ</t>
    </rPh>
    <phoneticPr fontId="3"/>
  </si>
  <si>
    <t xml:space="preserve">    (注１)住民一人当り予算額及び特別区税負担額は令和３年１月１日現在の人口による。</t>
    <phoneticPr fontId="3"/>
  </si>
  <si>
    <t xml:space="preserve"> (注)差押え、参加差押え、二重差押えを含む。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</si>
</sst>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76" formatCode="0.0;[Black]&quot;△&quot;0.0;0.0"/>
    <numFmt numFmtId="177" formatCode="_ * #,##0.0_ ;_ * \-#,##0.0_ ;_ * &quot;-&quot;?_ ;_ @_ "/>
    <numFmt numFmtId="178" formatCode="_ * #,##0_ ;_ * \-#,##0_ ;_ * &quot;-&quot;??_ ;_ @_ "/>
    <numFmt numFmtId="179" formatCode="#,##0_);[Red]\(#,##0\)"/>
    <numFmt numFmtId="180" formatCode="#,##0.0_);[Red]\(#,##0.0\)"/>
    <numFmt numFmtId="181" formatCode="_ * #,##0_ ;_ * \△#,##0_ ;_ * &quot;-&quot;_ ;_ @_ "/>
    <numFmt numFmtId="182" formatCode="0.0;[Red]&quot;△&quot;0.0;0.0"/>
    <numFmt numFmtId="183" formatCode="0.0%;&quot;△&quot;0.0%"/>
    <numFmt numFmtId="184" formatCode="0.0"/>
    <numFmt numFmtId="185" formatCode="0_);[Red]\(0\)"/>
    <numFmt numFmtId="186" formatCode="#,##0;[Red]#,##0"/>
    <numFmt numFmtId="187" formatCode="#,##0_);\(#,##0\)"/>
    <numFmt numFmtId="188" formatCode="General\ \ \ \ \ \ "/>
    <numFmt numFmtId="189" formatCode="#,##0_ "/>
    <numFmt numFmtId="190" formatCode="0.0_);[Red]\(0.0\)"/>
    <numFmt numFmtId="191" formatCode="0.00_);[Red]\(0.00\)"/>
    <numFmt numFmtId="192" formatCode="_ * #,##0_ ;_ * \-#,##0_ ;_ * \-_ ;_ @_ "/>
  </numFmts>
  <fonts count="34">
    <font>
      <sz val="11"/>
      <name val="ＭＳ 明朝"/>
      <family val="1"/>
      <charset val="128"/>
    </font>
    <font>
      <sz val="11"/>
      <name val="ＭＳ 明朝"/>
      <family val="1"/>
      <charset val="128"/>
    </font>
    <font>
      <b/>
      <sz val="11"/>
      <name val="ＭＳ 明朝"/>
      <family val="1"/>
      <charset val="128"/>
    </font>
    <font>
      <sz val="6"/>
      <name val="ＭＳ 明朝"/>
      <family val="1"/>
      <charset val="128"/>
    </font>
    <font>
      <b/>
      <sz val="9"/>
      <name val="ＭＳ 明朝"/>
      <family val="1"/>
      <charset val="128"/>
    </font>
    <font>
      <b/>
      <sz val="6"/>
      <name val="ＭＳ 明朝"/>
      <family val="1"/>
      <charset val="128"/>
    </font>
    <font>
      <b/>
      <sz val="8"/>
      <name val="ＭＳ 明朝"/>
      <family val="1"/>
      <charset val="128"/>
    </font>
    <font>
      <b/>
      <sz val="4"/>
      <name val="ＭＳ 明朝"/>
      <family val="1"/>
      <charset val="128"/>
    </font>
    <font>
      <sz val="11"/>
      <name val="ＭＳ Ｐゴシック"/>
      <family val="3"/>
      <charset val="128"/>
    </font>
    <font>
      <b/>
      <sz val="9"/>
      <name val="標準明朝"/>
      <family val="1"/>
      <charset val="128"/>
    </font>
    <font>
      <b/>
      <sz val="9"/>
      <name val="ＭＳ ゴシック"/>
      <family val="3"/>
      <charset val="128"/>
    </font>
    <font>
      <b/>
      <sz val="11"/>
      <name val="ＭＳ Ｐゴシック"/>
      <family val="3"/>
      <charset val="128"/>
    </font>
    <font>
      <b/>
      <sz val="11"/>
      <name val="ＭＳ ゴシック"/>
      <family val="3"/>
      <charset val="128"/>
    </font>
    <font>
      <sz val="24"/>
      <name val="ＭＳ ゴシック"/>
      <family val="3"/>
      <charset val="128"/>
    </font>
    <font>
      <b/>
      <sz val="10"/>
      <name val="ＭＳ ゴシック"/>
      <family val="3"/>
      <charset val="128"/>
    </font>
    <font>
      <b/>
      <sz val="10"/>
      <name val="ＭＳ 明朝"/>
      <family val="1"/>
      <charset val="128"/>
    </font>
    <font>
      <b/>
      <sz val="10"/>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游ゴシック"/>
      <family val="3"/>
      <charset val="128"/>
      <scheme val="minor"/>
    </font>
    <font>
      <b/>
      <sz val="8"/>
      <name val="標準明朝"/>
      <family val="1"/>
      <charset val="128"/>
    </font>
    <font>
      <b/>
      <sz val="8.5"/>
      <name val="ＭＳ 明朝"/>
      <family val="1"/>
      <charset val="128"/>
    </font>
    <font>
      <b/>
      <sz val="11.5"/>
      <name val="ＭＳ ゴシック"/>
      <family val="3"/>
      <charset val="128"/>
    </font>
    <font>
      <b/>
      <strike/>
      <sz val="11"/>
      <name val="ＭＳ 明朝"/>
      <family val="1"/>
      <charset val="128"/>
    </font>
    <font>
      <b/>
      <strike/>
      <sz val="8"/>
      <name val="ＭＳ 明朝"/>
      <family val="1"/>
      <charset val="128"/>
    </font>
    <font>
      <b/>
      <sz val="9.5"/>
      <name val="ＭＳ 明朝"/>
      <family val="1"/>
      <charset val="128"/>
    </font>
    <font>
      <b/>
      <sz val="9.25"/>
      <name val="ＭＳ 明朝"/>
      <family val="1"/>
      <charset val="128"/>
    </font>
    <font>
      <b/>
      <sz val="9.5"/>
      <name val="ＭＳ ゴシック"/>
      <family val="3"/>
      <charset val="128"/>
    </font>
    <font>
      <b/>
      <sz val="9.1"/>
      <name val="ＭＳ ゴシック"/>
      <family val="3"/>
      <charset val="128"/>
    </font>
    <font>
      <b/>
      <sz val="9.1"/>
      <name val="ＭＳ 明朝"/>
      <family val="1"/>
      <charset val="128"/>
    </font>
    <font>
      <sz val="6"/>
      <name val="ＭＳ Ｐ明朝"/>
      <family val="1"/>
      <charset val="128"/>
    </font>
    <font>
      <b/>
      <sz val="9"/>
      <color indexed="81"/>
      <name val="MS P ゴシック"/>
      <family val="3"/>
      <charset val="128"/>
    </font>
    <font>
      <b/>
      <sz val="9"/>
      <color rgb="FFFF0000"/>
      <name val="ＭＳ 明朝"/>
      <family val="1"/>
      <charset val="128"/>
    </font>
    <font>
      <u/>
      <sz val="11"/>
      <color indexed="30"/>
      <name val="ＭＳ 明朝"/>
      <family val="1"/>
      <charset val="128"/>
    </font>
  </fonts>
  <fills count="2">
    <fill>
      <patternFill patternType="none"/>
    </fill>
    <fill>
      <patternFill patternType="gray125"/>
    </fill>
  </fills>
  <borders count="69">
    <border>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diagonal/>
    </border>
    <border>
      <left style="double">
        <color indexed="64"/>
      </left>
      <right style="double">
        <color indexed="64"/>
      </right>
      <top/>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diagonal/>
    </border>
    <border>
      <left/>
      <right style="thin">
        <color indexed="8"/>
      </right>
      <top style="double">
        <color indexed="8"/>
      </top>
      <bottom/>
      <diagonal/>
    </border>
    <border>
      <left/>
      <right/>
      <top/>
      <bottom style="double">
        <color indexed="8"/>
      </bottom>
      <diagonal/>
    </border>
  </borders>
  <cellStyleXfs count="7">
    <xf numFmtId="0" fontId="0" fillId="0" borderId="0"/>
    <xf numFmtId="38" fontId="8" fillId="0" borderId="0" applyFont="0" applyFill="0" applyBorder="0" applyAlignment="0" applyProtection="0"/>
    <xf numFmtId="38" fontId="19" fillId="0" borderId="0" applyFont="0" applyFill="0" applyBorder="0" applyAlignment="0" applyProtection="0">
      <alignment vertical="center"/>
    </xf>
    <xf numFmtId="0" fontId="1" fillId="0" borderId="0">
      <alignment vertical="center"/>
    </xf>
    <xf numFmtId="9" fontId="8" fillId="0" borderId="0" applyFont="0" applyFill="0" applyBorder="0" applyAlignment="0" applyProtection="0"/>
    <xf numFmtId="0" fontId="33" fillId="0" borderId="0" applyNumberFormat="0" applyFill="0" applyBorder="0" applyAlignment="0" applyProtection="0"/>
    <xf numFmtId="38" fontId="1" fillId="0" borderId="0" applyFill="0" applyBorder="0" applyAlignment="0" applyProtection="0"/>
  </cellStyleXfs>
  <cellXfs count="831">
    <xf numFmtId="0" fontId="0" fillId="0" borderId="0" xfId="0"/>
    <xf numFmtId="0" fontId="2" fillId="0" borderId="0" xfId="0" applyFont="1"/>
    <xf numFmtId="0" fontId="2" fillId="0" borderId="0" xfId="0" applyFont="1" applyAlignment="1">
      <alignment shrinkToFit="1"/>
    </xf>
    <xf numFmtId="0" fontId="4" fillId="0" borderId="0" xfId="0" applyFont="1"/>
    <xf numFmtId="0" fontId="4" fillId="0" borderId="0" xfId="0" applyFont="1" applyAlignment="1">
      <alignment shrinkToFit="1"/>
    </xf>
    <xf numFmtId="0" fontId="4" fillId="0" borderId="0" xfId="0" applyFont="1" applyAlignment="1">
      <alignment vertical="top"/>
    </xf>
    <xf numFmtId="0" fontId="4" fillId="0" borderId="0" xfId="0" applyFont="1" applyAlignment="1">
      <alignment vertical="top" wrapText="1" shrinkToFit="1"/>
    </xf>
    <xf numFmtId="0" fontId="4"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horizontal="center" vertical="center" shrinkToFit="1"/>
    </xf>
    <xf numFmtId="0" fontId="6" fillId="0" borderId="0" xfId="0" applyFont="1"/>
    <xf numFmtId="0" fontId="6" fillId="0" borderId="0" xfId="0" applyFont="1" applyAlignment="1">
      <alignment horizontal="right"/>
    </xf>
    <xf numFmtId="0" fontId="6" fillId="0" borderId="0" xfId="0" applyFont="1" applyAlignment="1">
      <alignment shrinkToFit="1"/>
    </xf>
    <xf numFmtId="0" fontId="6" fillId="0" borderId="0" xfId="0" applyFont="1" applyAlignment="1">
      <alignment horizontal="left"/>
    </xf>
    <xf numFmtId="176" fontId="4" fillId="0" borderId="2" xfId="0" applyNumberFormat="1" applyFont="1" applyBorder="1" applyAlignment="1">
      <alignment horizontal="right" vertical="center" shrinkToFit="1"/>
    </xf>
    <xf numFmtId="41" fontId="4" fillId="0" borderId="3" xfId="0" applyNumberFormat="1" applyFont="1" applyBorder="1" applyAlignment="1">
      <alignment horizontal="right" wrapText="1" shrinkToFit="1"/>
    </xf>
    <xf numFmtId="177" fontId="4" fillId="0" borderId="4" xfId="0" applyNumberFormat="1" applyFont="1" applyBorder="1" applyAlignment="1">
      <alignment horizontal="right" shrinkToFit="1"/>
    </xf>
    <xf numFmtId="41" fontId="4" fillId="0" borderId="5" xfId="0" applyNumberFormat="1" applyFont="1" applyBorder="1" applyAlignment="1">
      <alignment horizontal="right" shrinkToFit="1"/>
    </xf>
    <xf numFmtId="41" fontId="4" fillId="0" borderId="5" xfId="0" applyNumberFormat="1" applyFont="1" applyBorder="1" applyAlignment="1">
      <alignment horizontal="right" wrapText="1" shrinkToFit="1"/>
    </xf>
    <xf numFmtId="176" fontId="4" fillId="0" borderId="6" xfId="0" applyNumberFormat="1" applyFont="1" applyBorder="1" applyAlignment="1">
      <alignment horizontal="right" vertical="center" shrinkToFit="1"/>
    </xf>
    <xf numFmtId="41" fontId="4" fillId="0" borderId="7" xfId="0" applyNumberFormat="1" applyFont="1" applyBorder="1" applyAlignment="1">
      <alignment horizontal="right" shrinkToFit="1"/>
    </xf>
    <xf numFmtId="177" fontId="4" fillId="0" borderId="8" xfId="0" applyNumberFormat="1" applyFont="1" applyBorder="1" applyAlignment="1">
      <alignment horizontal="right" vertical="center" shrinkToFit="1"/>
    </xf>
    <xf numFmtId="41" fontId="4" fillId="0" borderId="9" xfId="0" applyNumberFormat="1" applyFont="1" applyBorder="1" applyAlignment="1">
      <alignment horizontal="right" shrinkToFit="1"/>
    </xf>
    <xf numFmtId="41" fontId="4" fillId="0" borderId="9" xfId="0" applyNumberFormat="1" applyFont="1" applyBorder="1" applyAlignment="1">
      <alignment horizontal="right" vertical="center" shrinkToFit="1"/>
    </xf>
    <xf numFmtId="176" fontId="10" fillId="0" borderId="6" xfId="0" applyNumberFormat="1" applyFont="1" applyBorder="1" applyAlignment="1">
      <alignment horizontal="right" vertical="center" shrinkToFit="1"/>
    </xf>
    <xf numFmtId="41" fontId="10" fillId="0" borderId="7" xfId="0" applyNumberFormat="1" applyFont="1" applyBorder="1" applyAlignment="1">
      <alignment horizontal="right" shrinkToFit="1"/>
    </xf>
    <xf numFmtId="177" fontId="10" fillId="0" borderId="8" xfId="0" applyNumberFormat="1" applyFont="1" applyBorder="1" applyAlignment="1">
      <alignment horizontal="right" vertical="center" shrinkToFit="1"/>
    </xf>
    <xf numFmtId="41" fontId="10" fillId="0" borderId="9" xfId="0" applyNumberFormat="1" applyFont="1" applyBorder="1" applyAlignment="1">
      <alignment horizontal="right" shrinkToFit="1"/>
    </xf>
    <xf numFmtId="41" fontId="10" fillId="0" borderId="9" xfId="0" applyNumberFormat="1" applyFont="1" applyBorder="1" applyAlignment="1">
      <alignment horizontal="right" vertical="center" shrinkToFit="1"/>
    </xf>
    <xf numFmtId="178" fontId="10" fillId="0" borderId="9" xfId="0" applyNumberFormat="1" applyFont="1" applyBorder="1" applyAlignment="1">
      <alignment horizontal="right" vertical="center" shrinkToFit="1"/>
    </xf>
    <xf numFmtId="41" fontId="10" fillId="0" borderId="10" xfId="0" applyNumberFormat="1" applyFont="1" applyBorder="1" applyAlignment="1">
      <alignment horizontal="right" shrinkToFit="1"/>
    </xf>
    <xf numFmtId="0" fontId="4" fillId="0" borderId="3" xfId="0" applyFont="1" applyBorder="1" applyAlignment="1">
      <alignment horizontal="right" vertical="top" shrinkToFit="1"/>
    </xf>
    <xf numFmtId="0" fontId="4" fillId="0" borderId="2" xfId="0" applyFont="1" applyBorder="1" applyAlignment="1">
      <alignment horizontal="right" vertical="top"/>
    </xf>
    <xf numFmtId="0" fontId="4" fillId="0" borderId="7" xfId="0" applyFont="1" applyBorder="1" applyAlignment="1">
      <alignment horizontal="distributed" vertical="center" shrinkToFit="1"/>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6" fillId="0" borderId="0" xfId="0" applyFont="1" applyAlignment="1">
      <alignment vertical="center"/>
    </xf>
    <xf numFmtId="0" fontId="4" fillId="0" borderId="13" xfId="0" applyFont="1" applyBorder="1" applyAlignment="1">
      <alignment horizontal="distributed" shrinkToFit="1"/>
    </xf>
    <xf numFmtId="0" fontId="4" fillId="0" borderId="14" xfId="0" applyFont="1" applyBorder="1" applyAlignment="1">
      <alignment horizontal="distributed"/>
    </xf>
    <xf numFmtId="0" fontId="4" fillId="0" borderId="15" xfId="0" applyFont="1" applyBorder="1" applyAlignment="1">
      <alignment horizontal="distributed"/>
    </xf>
    <xf numFmtId="0" fontId="2" fillId="0" borderId="0" xfId="0" applyFont="1" applyAlignment="1">
      <alignment vertical="center"/>
    </xf>
    <xf numFmtId="0" fontId="6" fillId="0" borderId="0" xfId="0" applyFont="1" applyAlignment="1">
      <alignment horizontal="right" vertical="center"/>
    </xf>
    <xf numFmtId="0" fontId="2" fillId="0" borderId="0" xfId="0" applyFont="1" applyAlignment="1">
      <alignment vertical="center" shrinkToFit="1"/>
    </xf>
    <xf numFmtId="0" fontId="11" fillId="0" borderId="0" xfId="0" applyFont="1" applyAlignment="1">
      <alignment vertical="center"/>
    </xf>
    <xf numFmtId="0" fontId="2" fillId="0" borderId="16" xfId="0" applyFont="1" applyBorder="1"/>
    <xf numFmtId="0" fontId="11" fillId="0" borderId="0" xfId="0" applyFont="1"/>
    <xf numFmtId="0" fontId="11" fillId="0" borderId="0" xfId="0" applyFont="1" applyAlignment="1">
      <alignment shrinkToFit="1"/>
    </xf>
    <xf numFmtId="0" fontId="12" fillId="0" borderId="0" xfId="0" applyFont="1" applyAlignment="1">
      <alignment vertical="center"/>
    </xf>
    <xf numFmtId="0" fontId="12" fillId="0" borderId="0" xfId="0" applyFont="1"/>
    <xf numFmtId="0" fontId="0" fillId="0" borderId="0" xfId="0" applyAlignment="1">
      <alignment vertical="center"/>
    </xf>
    <xf numFmtId="0" fontId="0" fillId="0" borderId="17" xfId="0" applyBorder="1" applyAlignment="1">
      <alignment vertical="center"/>
    </xf>
    <xf numFmtId="0" fontId="8" fillId="0" borderId="18" xfId="0" applyFont="1" applyBorder="1" applyAlignment="1">
      <alignment vertical="center" shrinkToFit="1"/>
    </xf>
    <xf numFmtId="0" fontId="8" fillId="0" borderId="18" xfId="0" applyFont="1" applyBorder="1" applyAlignment="1">
      <alignment vertical="center"/>
    </xf>
    <xf numFmtId="0" fontId="13" fillId="0" borderId="19" xfId="0" applyFont="1" applyBorder="1" applyAlignment="1">
      <alignment vertical="center"/>
    </xf>
    <xf numFmtId="0" fontId="12" fillId="0" borderId="0" xfId="0" applyFont="1" applyAlignment="1">
      <alignment vertical="center" shrinkToFit="1"/>
    </xf>
    <xf numFmtId="0" fontId="12" fillId="0" borderId="0" xfId="0" applyFont="1" applyAlignment="1">
      <alignment vertical="center" wrapText="1" shrinkToFit="1"/>
    </xf>
    <xf numFmtId="0" fontId="6"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vertical="center"/>
    </xf>
    <xf numFmtId="179" fontId="14" fillId="0" borderId="0" xfId="0" applyNumberFormat="1" applyFont="1" applyAlignment="1">
      <alignment vertical="center"/>
    </xf>
    <xf numFmtId="0" fontId="15" fillId="0" borderId="0" xfId="0" applyFont="1" applyAlignment="1">
      <alignment vertical="center"/>
    </xf>
    <xf numFmtId="179" fontId="15" fillId="0" borderId="9" xfId="0" applyNumberFormat="1" applyFont="1" applyBorder="1" applyAlignment="1">
      <alignment horizontal="right" vertical="center"/>
    </xf>
    <xf numFmtId="180" fontId="15" fillId="0" borderId="9" xfId="0" applyNumberFormat="1" applyFont="1" applyBorder="1" applyAlignment="1">
      <alignment horizontal="right" vertical="center"/>
    </xf>
    <xf numFmtId="179" fontId="15" fillId="0" borderId="9" xfId="1" applyNumberFormat="1" applyFont="1" applyFill="1" applyBorder="1" applyAlignment="1">
      <alignment horizontal="right" vertical="center"/>
    </xf>
    <xf numFmtId="0" fontId="4" fillId="0" borderId="21" xfId="0" applyFont="1" applyBorder="1" applyAlignment="1">
      <alignment horizontal="center" vertical="center"/>
    </xf>
    <xf numFmtId="0" fontId="4" fillId="0" borderId="0" xfId="0" applyFont="1" applyAlignment="1">
      <alignment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right" vertical="center"/>
    </xf>
    <xf numFmtId="181" fontId="15" fillId="0" borderId="0" xfId="0" applyNumberFormat="1" applyFont="1" applyAlignment="1">
      <alignment vertical="center"/>
    </xf>
    <xf numFmtId="181" fontId="15" fillId="0" borderId="5" xfId="1" applyNumberFormat="1" applyFont="1" applyFill="1" applyBorder="1" applyAlignment="1">
      <alignment horizontal="right" vertical="center"/>
    </xf>
    <xf numFmtId="0" fontId="6" fillId="0" borderId="20" xfId="0" applyFont="1" applyBorder="1" applyAlignment="1">
      <alignment horizontal="distributed" vertical="center"/>
    </xf>
    <xf numFmtId="0" fontId="4" fillId="0" borderId="1" xfId="0" applyFont="1" applyBorder="1" applyAlignment="1">
      <alignment horizontal="distributed" vertical="center"/>
    </xf>
    <xf numFmtId="0" fontId="15" fillId="0" borderId="0" xfId="0" applyFont="1"/>
    <xf numFmtId="181" fontId="15" fillId="0" borderId="9" xfId="1" applyNumberFormat="1" applyFont="1" applyFill="1" applyBorder="1" applyAlignment="1">
      <alignment horizontal="right" vertical="center"/>
    </xf>
    <xf numFmtId="0" fontId="15" fillId="0" borderId="21" xfId="0" applyFont="1" applyBorder="1" applyAlignment="1">
      <alignment horizontal="distributed" vertical="center"/>
    </xf>
    <xf numFmtId="0" fontId="16" fillId="0" borderId="21" xfId="0" applyFont="1" applyBorder="1" applyAlignment="1">
      <alignment horizontal="distributed" vertical="center"/>
    </xf>
    <xf numFmtId="181" fontId="14" fillId="0" borderId="10" xfId="1" applyNumberFormat="1" applyFont="1" applyFill="1" applyBorder="1" applyAlignment="1">
      <alignment horizontal="right" vertical="center"/>
    </xf>
    <xf numFmtId="0" fontId="14" fillId="0" borderId="26" xfId="0" applyFont="1" applyBorder="1" applyAlignment="1">
      <alignment horizontal="distributed" vertical="center"/>
    </xf>
    <xf numFmtId="0" fontId="15" fillId="0" borderId="20" xfId="0" applyFont="1" applyBorder="1" applyAlignment="1">
      <alignment vertical="center"/>
    </xf>
    <xf numFmtId="0" fontId="15" fillId="0" borderId="20" xfId="0" applyFont="1" applyBorder="1" applyAlignment="1">
      <alignment horizontal="distributed" vertical="center"/>
    </xf>
    <xf numFmtId="0" fontId="15" fillId="0" borderId="1" xfId="0" applyFont="1" applyBorder="1" applyAlignment="1">
      <alignment horizontal="distributed" vertical="center"/>
    </xf>
    <xf numFmtId="0" fontId="15" fillId="0" borderId="1" xfId="0" applyFont="1" applyBorder="1" applyAlignment="1">
      <alignment vertical="center"/>
    </xf>
    <xf numFmtId="181" fontId="15" fillId="0" borderId="9" xfId="0" applyNumberFormat="1" applyFont="1" applyBorder="1" applyAlignment="1">
      <alignment horizontal="right" vertical="center"/>
    </xf>
    <xf numFmtId="181" fontId="14" fillId="0" borderId="9" xfId="1" applyNumberFormat="1" applyFont="1" applyFill="1" applyBorder="1" applyAlignment="1">
      <alignment horizontal="right" vertical="center"/>
    </xf>
    <xf numFmtId="181" fontId="15" fillId="0" borderId="0" xfId="0" applyNumberFormat="1" applyFont="1"/>
    <xf numFmtId="181" fontId="15" fillId="0" borderId="5" xfId="0" applyNumberFormat="1" applyFont="1" applyBorder="1" applyAlignment="1">
      <alignment horizontal="right" vertical="center"/>
    </xf>
    <xf numFmtId="38" fontId="15" fillId="0" borderId="20" xfId="1" applyFont="1" applyFill="1" applyBorder="1" applyAlignment="1">
      <alignment horizontal="right" vertical="center"/>
    </xf>
    <xf numFmtId="0" fontId="15" fillId="0" borderId="1" xfId="0" applyFont="1" applyBorder="1"/>
    <xf numFmtId="38" fontId="15" fillId="0" borderId="21" xfId="1" applyFont="1" applyFill="1" applyBorder="1" applyAlignment="1">
      <alignment horizontal="right" vertical="center"/>
    </xf>
    <xf numFmtId="38" fontId="14" fillId="0" borderId="21" xfId="1" applyFont="1" applyFill="1" applyBorder="1" applyAlignment="1">
      <alignment horizontal="right" vertical="center"/>
    </xf>
    <xf numFmtId="0" fontId="14" fillId="0" borderId="0" xfId="0" applyFont="1"/>
    <xf numFmtId="0" fontId="14" fillId="0" borderId="21" xfId="0" applyFont="1" applyBorder="1" applyAlignment="1">
      <alignment horizontal="distributed" vertical="center"/>
    </xf>
    <xf numFmtId="20" fontId="15" fillId="0" borderId="1" xfId="0" applyNumberFormat="1" applyFont="1" applyBorder="1" applyAlignment="1">
      <alignment horizontal="distributed" vertical="center"/>
    </xf>
    <xf numFmtId="0" fontId="6" fillId="0" borderId="24" xfId="0" applyFont="1" applyBorder="1" applyAlignment="1">
      <alignment horizontal="right" vertical="center"/>
    </xf>
    <xf numFmtId="0" fontId="6" fillId="0" borderId="24" xfId="0" applyFont="1" applyBorder="1" applyAlignment="1">
      <alignment vertical="center"/>
    </xf>
    <xf numFmtId="0" fontId="15" fillId="0" borderId="21" xfId="0" applyFont="1" applyBorder="1" applyAlignment="1">
      <alignment horizontal="distributed" vertical="center" wrapText="1"/>
    </xf>
    <xf numFmtId="0" fontId="6" fillId="0" borderId="0" xfId="0" applyFont="1" applyAlignment="1">
      <alignment wrapText="1"/>
    </xf>
    <xf numFmtId="38" fontId="6" fillId="0" borderId="0" xfId="0" applyNumberFormat="1" applyFont="1" applyAlignment="1">
      <alignment horizontal="right" vertical="top"/>
    </xf>
    <xf numFmtId="38" fontId="6" fillId="0" borderId="0" xfId="0" applyNumberFormat="1" applyFont="1"/>
    <xf numFmtId="0" fontId="6" fillId="0" borderId="0" xfId="0" applyFont="1" applyAlignment="1">
      <alignment vertical="top"/>
    </xf>
    <xf numFmtId="38" fontId="4" fillId="0" borderId="1" xfId="2" applyFont="1" applyFill="1" applyBorder="1" applyAlignment="1">
      <alignment vertical="center" shrinkToFit="1"/>
    </xf>
    <xf numFmtId="38" fontId="4" fillId="0" borderId="5" xfId="2" applyFont="1" applyFill="1" applyBorder="1" applyAlignment="1">
      <alignment vertical="center" shrinkToFit="1"/>
    </xf>
    <xf numFmtId="182" fontId="4" fillId="0" borderId="5" xfId="0" applyNumberFormat="1" applyFont="1" applyBorder="1" applyAlignment="1">
      <alignment vertical="center" shrinkToFit="1"/>
    </xf>
    <xf numFmtId="38" fontId="4" fillId="0" borderId="9" xfId="2" applyFont="1" applyBorder="1" applyAlignment="1">
      <alignment vertical="center"/>
    </xf>
    <xf numFmtId="182" fontId="4" fillId="0" borderId="9" xfId="0" applyNumberFormat="1" applyFont="1" applyBorder="1" applyAlignment="1">
      <alignment vertical="center"/>
    </xf>
    <xf numFmtId="38" fontId="4" fillId="0" borderId="0" xfId="0" applyNumberFormat="1" applyFont="1"/>
    <xf numFmtId="38" fontId="4" fillId="0" borderId="9" xfId="2" applyFont="1" applyBorder="1" applyAlignment="1">
      <alignment horizontal="right" vertical="center"/>
    </xf>
    <xf numFmtId="182" fontId="4" fillId="0" borderId="9" xfId="0" applyNumberFormat="1" applyFont="1" applyBorder="1" applyAlignment="1">
      <alignment horizontal="right" vertical="center"/>
    </xf>
    <xf numFmtId="38" fontId="4" fillId="0" borderId="0" xfId="1" applyFont="1" applyBorder="1"/>
    <xf numFmtId="38" fontId="4" fillId="0" borderId="0" xfId="2" applyFont="1" applyBorder="1" applyAlignment="1">
      <alignment vertical="center"/>
    </xf>
    <xf numFmtId="0" fontId="4" fillId="0" borderId="9" xfId="0" applyFont="1" applyBorder="1" applyAlignment="1">
      <alignment horizontal="right" vertical="center"/>
    </xf>
    <xf numFmtId="38" fontId="10" fillId="0" borderId="0" xfId="2" applyFont="1" applyBorder="1" applyAlignment="1">
      <alignment vertical="center"/>
    </xf>
    <xf numFmtId="38" fontId="10" fillId="0" borderId="9" xfId="2" applyFont="1" applyBorder="1" applyAlignment="1">
      <alignment vertical="center"/>
    </xf>
    <xf numFmtId="182" fontId="10" fillId="0" borderId="9" xfId="0" applyNumberFormat="1" applyFont="1" applyBorder="1" applyAlignment="1">
      <alignment vertical="center"/>
    </xf>
    <xf numFmtId="0" fontId="4" fillId="0" borderId="5" xfId="0"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6" fillId="0" borderId="5" xfId="0" applyFont="1" applyBorder="1" applyAlignment="1">
      <alignment horizontal="center" vertical="center"/>
    </xf>
    <xf numFmtId="0" fontId="4" fillId="0" borderId="20" xfId="0" applyFont="1" applyBorder="1" applyAlignment="1">
      <alignment vertical="center"/>
    </xf>
    <xf numFmtId="0" fontId="2" fillId="0" borderId="11" xfId="0" applyFont="1" applyBorder="1" applyAlignment="1">
      <alignment horizontal="centerContinuous"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horizontal="distributed" vertical="center"/>
    </xf>
    <xf numFmtId="0" fontId="2" fillId="0" borderId="0" xfId="0" applyFont="1" applyAlignment="1">
      <alignment horizontal="centerContinuous" vertical="center"/>
    </xf>
    <xf numFmtId="0" fontId="2" fillId="0" borderId="0" xfId="0" applyFont="1" applyAlignment="1">
      <alignment horizontal="distributed" vertical="center"/>
    </xf>
    <xf numFmtId="183" fontId="10" fillId="0" borderId="2" xfId="0" applyNumberFormat="1" applyFont="1" applyBorder="1" applyAlignment="1">
      <alignment horizontal="right" vertical="center"/>
    </xf>
    <xf numFmtId="183" fontId="10" fillId="0" borderId="5" xfId="0" applyNumberFormat="1" applyFont="1" applyBorder="1" applyAlignment="1">
      <alignment horizontal="right" vertical="center"/>
    </xf>
    <xf numFmtId="38" fontId="10" fillId="0" borderId="9" xfId="1" applyFont="1" applyBorder="1" applyAlignment="1">
      <alignment horizontal="right" vertical="center"/>
    </xf>
    <xf numFmtId="184" fontId="10" fillId="0" borderId="9" xfId="0" applyNumberFormat="1" applyFont="1" applyBorder="1" applyAlignment="1">
      <alignment horizontal="right" vertical="center"/>
    </xf>
    <xf numFmtId="3" fontId="10" fillId="0" borderId="9" xfId="0" applyNumberFormat="1" applyFont="1" applyBorder="1" applyAlignment="1">
      <alignment horizontal="right" vertical="center"/>
    </xf>
    <xf numFmtId="183" fontId="4" fillId="0" borderId="6" xfId="4" applyNumberFormat="1" applyFont="1" applyBorder="1" applyAlignment="1">
      <alignment horizontal="right" vertical="center"/>
    </xf>
    <xf numFmtId="0" fontId="4" fillId="0" borderId="6" xfId="4" applyNumberFormat="1" applyFont="1" applyBorder="1" applyAlignment="1">
      <alignment horizontal="right" vertical="center"/>
    </xf>
    <xf numFmtId="183" fontId="4" fillId="0" borderId="6" xfId="0" applyNumberFormat="1" applyFont="1" applyBorder="1" applyAlignment="1">
      <alignment horizontal="right" vertical="center"/>
    </xf>
    <xf numFmtId="183" fontId="4" fillId="0" borderId="9" xfId="0" applyNumberFormat="1" applyFont="1" applyBorder="1" applyAlignment="1">
      <alignment horizontal="right" vertical="center"/>
    </xf>
    <xf numFmtId="38" fontId="4" fillId="0" borderId="6" xfId="1" applyFont="1" applyBorder="1" applyAlignment="1">
      <alignment horizontal="right" vertical="center"/>
    </xf>
    <xf numFmtId="38" fontId="4" fillId="0" borderId="9" xfId="1" applyFont="1" applyBorder="1" applyAlignment="1">
      <alignment horizontal="right" vertical="center"/>
    </xf>
    <xf numFmtId="184" fontId="4" fillId="0" borderId="9" xfId="0" applyNumberFormat="1" applyFont="1" applyBorder="1" applyAlignment="1">
      <alignment horizontal="right" vertical="center"/>
    </xf>
    <xf numFmtId="3" fontId="4" fillId="0" borderId="9" xfId="0" applyNumberFormat="1" applyFont="1" applyBorder="1" applyAlignment="1">
      <alignment horizontal="right" vertical="center"/>
    </xf>
    <xf numFmtId="0" fontId="6" fillId="0" borderId="11" xfId="0" applyFont="1" applyBorder="1" applyAlignment="1">
      <alignment horizontal="center"/>
    </xf>
    <xf numFmtId="0" fontId="2" fillId="0" borderId="0" xfId="0" applyFont="1" applyAlignment="1">
      <alignment horizontal="centerContinuous"/>
    </xf>
    <xf numFmtId="0" fontId="2" fillId="0" borderId="16" xfId="0" applyFont="1" applyBorder="1" applyAlignment="1">
      <alignment horizontal="distributed"/>
    </xf>
    <xf numFmtId="0" fontId="14" fillId="0" borderId="16" xfId="0" applyFont="1" applyBorder="1" applyAlignment="1">
      <alignment vertical="center"/>
    </xf>
    <xf numFmtId="0" fontId="2" fillId="0" borderId="0" xfId="0" applyFont="1" applyAlignment="1">
      <alignment horizontal="center"/>
    </xf>
    <xf numFmtId="0" fontId="6" fillId="0" borderId="0" xfId="0" applyFont="1" applyAlignment="1">
      <alignment horizontal="centerContinuous" vertical="center"/>
    </xf>
    <xf numFmtId="38" fontId="6" fillId="0" borderId="0" xfId="0" applyNumberFormat="1" applyFont="1" applyAlignment="1">
      <alignment vertical="center"/>
    </xf>
    <xf numFmtId="0" fontId="10" fillId="0" borderId="0" xfId="0" applyFont="1" applyAlignment="1">
      <alignment vertical="center"/>
    </xf>
    <xf numFmtId="38" fontId="10" fillId="0" borderId="0" xfId="0" applyNumberFormat="1" applyFont="1" applyAlignment="1">
      <alignment vertical="center"/>
    </xf>
    <xf numFmtId="38" fontId="10" fillId="0" borderId="27" xfId="1" applyFont="1" applyFill="1" applyBorder="1" applyAlignment="1">
      <alignment horizontal="right" vertical="center"/>
    </xf>
    <xf numFmtId="38" fontId="10" fillId="0" borderId="5" xfId="1" applyFont="1" applyFill="1" applyBorder="1" applyAlignment="1">
      <alignment horizontal="right" vertical="center"/>
    </xf>
    <xf numFmtId="38" fontId="10" fillId="0" borderId="20" xfId="1" applyFont="1" applyFill="1" applyBorder="1" applyAlignment="1">
      <alignment horizontal="right" vertical="center"/>
    </xf>
    <xf numFmtId="38" fontId="10" fillId="0" borderId="28" xfId="1" applyFont="1" applyFill="1" applyBorder="1" applyAlignment="1">
      <alignment horizontal="right" vertical="center"/>
    </xf>
    <xf numFmtId="38" fontId="10" fillId="0" borderId="2" xfId="1" applyFont="1" applyFill="1" applyBorder="1" applyAlignment="1">
      <alignment horizontal="right" vertical="center"/>
    </xf>
    <xf numFmtId="38" fontId="4" fillId="0" borderId="29" xfId="1" applyFont="1" applyFill="1" applyBorder="1" applyAlignment="1">
      <alignment horizontal="right" vertical="center"/>
    </xf>
    <xf numFmtId="38" fontId="4" fillId="0" borderId="9" xfId="1" applyFont="1" applyFill="1" applyBorder="1" applyAlignment="1">
      <alignment horizontal="right" vertical="center"/>
    </xf>
    <xf numFmtId="38" fontId="4" fillId="0" borderId="21" xfId="1" applyFont="1" applyFill="1" applyBorder="1" applyAlignment="1">
      <alignment horizontal="right" vertical="center"/>
    </xf>
    <xf numFmtId="38" fontId="4" fillId="0" borderId="30" xfId="1" applyFont="1" applyFill="1" applyBorder="1" applyAlignment="1">
      <alignment horizontal="right" vertical="center"/>
    </xf>
    <xf numFmtId="38" fontId="4" fillId="0" borderId="6" xfId="1" applyFont="1" applyFill="1" applyBorder="1" applyAlignment="1">
      <alignment horizontal="right" vertical="center"/>
    </xf>
    <xf numFmtId="0" fontId="4" fillId="0" borderId="27" xfId="0" applyFont="1" applyBorder="1" applyAlignment="1">
      <alignment vertical="center"/>
    </xf>
    <xf numFmtId="0" fontId="4" fillId="0" borderId="5" xfId="0" applyFont="1" applyBorder="1" applyAlignment="1">
      <alignment vertical="center"/>
    </xf>
    <xf numFmtId="0" fontId="21" fillId="0" borderId="29" xfId="0" applyFont="1" applyBorder="1" applyAlignment="1">
      <alignment horizontal="left" vertical="center"/>
    </xf>
    <xf numFmtId="0" fontId="21" fillId="0" borderId="9" xfId="0" applyFont="1" applyBorder="1" applyAlignment="1">
      <alignment horizontal="center" vertical="center"/>
    </xf>
    <xf numFmtId="0" fontId="4" fillId="0" borderId="31" xfId="0" applyFont="1" applyBorder="1" applyAlignment="1">
      <alignment vertical="center"/>
    </xf>
    <xf numFmtId="0" fontId="4" fillId="0" borderId="15" xfId="0" applyFont="1" applyBorder="1" applyAlignment="1">
      <alignment vertical="center"/>
    </xf>
    <xf numFmtId="0" fontId="6" fillId="0" borderId="23" xfId="0" applyFont="1" applyBorder="1" applyAlignment="1">
      <alignment horizontal="right" vertical="center"/>
    </xf>
    <xf numFmtId="0" fontId="22" fillId="0" borderId="0" xfId="0" applyFont="1" applyAlignment="1">
      <alignment vertical="center"/>
    </xf>
    <xf numFmtId="41" fontId="2" fillId="0" borderId="0" xfId="0" applyNumberFormat="1" applyFont="1" applyAlignment="1">
      <alignment shrinkToFit="1"/>
    </xf>
    <xf numFmtId="0" fontId="10" fillId="0" borderId="0" xfId="0" applyFont="1"/>
    <xf numFmtId="38" fontId="10" fillId="0" borderId="2" xfId="2" applyFont="1" applyBorder="1" applyAlignment="1">
      <alignment horizontal="right" vertical="center"/>
    </xf>
    <xf numFmtId="38" fontId="10" fillId="0" borderId="5" xfId="2" applyFont="1" applyBorder="1" applyAlignment="1">
      <alignment horizontal="right" vertical="center"/>
    </xf>
    <xf numFmtId="38" fontId="10" fillId="0" borderId="5" xfId="2" applyFont="1" applyBorder="1" applyAlignment="1">
      <alignment vertical="center"/>
    </xf>
    <xf numFmtId="38" fontId="4" fillId="0" borderId="6" xfId="2" applyFont="1" applyBorder="1" applyAlignment="1">
      <alignment horizontal="right" vertical="center"/>
    </xf>
    <xf numFmtId="0" fontId="4" fillId="0" borderId="2"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vertical="center"/>
    </xf>
    <xf numFmtId="38" fontId="10" fillId="0" borderId="0" xfId="0" applyNumberFormat="1" applyFont="1"/>
    <xf numFmtId="38" fontId="10" fillId="0" borderId="2" xfId="1" applyFont="1" applyBorder="1" applyAlignment="1">
      <alignment horizontal="right" vertical="center"/>
    </xf>
    <xf numFmtId="38" fontId="10" fillId="0" borderId="5" xfId="1" applyFont="1" applyBorder="1" applyAlignment="1">
      <alignment horizontal="right" vertical="center"/>
    </xf>
    <xf numFmtId="3" fontId="10" fillId="0" borderId="5" xfId="0" applyNumberFormat="1" applyFont="1" applyBorder="1" applyAlignment="1">
      <alignment horizontal="right" vertical="center"/>
    </xf>
    <xf numFmtId="38" fontId="10" fillId="0" borderId="20" xfId="1" applyFont="1" applyBorder="1" applyAlignment="1">
      <alignment horizontal="right" vertical="center"/>
    </xf>
    <xf numFmtId="38" fontId="10" fillId="0" borderId="28" xfId="1" applyFont="1" applyBorder="1" applyAlignment="1">
      <alignment horizontal="right" vertical="center"/>
    </xf>
    <xf numFmtId="38" fontId="4" fillId="0" borderId="21" xfId="1" applyFont="1" applyBorder="1" applyAlignment="1">
      <alignment horizontal="right" vertical="center"/>
    </xf>
    <xf numFmtId="38" fontId="4" fillId="0" borderId="30" xfId="1" applyFont="1" applyBorder="1" applyAlignment="1">
      <alignment horizontal="right" vertical="center"/>
    </xf>
    <xf numFmtId="0" fontId="4" fillId="0" borderId="20" xfId="0" applyFont="1" applyBorder="1" applyAlignment="1">
      <alignment horizontal="center" vertical="center"/>
    </xf>
    <xf numFmtId="0" fontId="21" fillId="0" borderId="2" xfId="0" applyFont="1" applyBorder="1" applyAlignment="1">
      <alignment horizontal="left" vertical="center" shrinkToFit="1"/>
    </xf>
    <xf numFmtId="0" fontId="21" fillId="0" borderId="6" xfId="0" applyFont="1" applyBorder="1" applyAlignment="1">
      <alignment horizontal="left" vertical="center" shrinkToFit="1"/>
    </xf>
    <xf numFmtId="0" fontId="4" fillId="0" borderId="23" xfId="0" applyFont="1" applyBorder="1" applyAlignment="1">
      <alignment horizontal="center"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6" fillId="0" borderId="12" xfId="0" applyFont="1" applyBorder="1" applyAlignment="1">
      <alignment horizontal="right" vertical="center"/>
    </xf>
    <xf numFmtId="0" fontId="6" fillId="0" borderId="6" xfId="0" applyFont="1" applyBorder="1" applyAlignment="1">
      <alignment vertical="center"/>
    </xf>
    <xf numFmtId="0" fontId="6" fillId="0" borderId="2" xfId="0" applyFont="1" applyBorder="1" applyAlignment="1">
      <alignment vertical="center"/>
    </xf>
    <xf numFmtId="0" fontId="10" fillId="0" borderId="6" xfId="0" applyFont="1" applyBorder="1" applyAlignment="1">
      <alignment horizontal="center" vertical="center"/>
    </xf>
    <xf numFmtId="176" fontId="10" fillId="0" borderId="21" xfId="0" applyNumberFormat="1" applyFont="1" applyBorder="1" applyAlignment="1">
      <alignment horizontal="right" vertical="center"/>
    </xf>
    <xf numFmtId="0" fontId="9" fillId="0" borderId="6" xfId="0" applyFont="1" applyBorder="1" applyAlignment="1">
      <alignment horizontal="center" vertical="center"/>
    </xf>
    <xf numFmtId="176" fontId="4" fillId="0" borderId="21" xfId="0" applyNumberFormat="1" applyFont="1" applyBorder="1" applyAlignment="1">
      <alignment horizontal="right" vertical="center"/>
    </xf>
    <xf numFmtId="0" fontId="9" fillId="0" borderId="2" xfId="0" applyFont="1" applyBorder="1" applyAlignment="1">
      <alignment horizontal="center" vertical="center"/>
    </xf>
    <xf numFmtId="176" fontId="4" fillId="0" borderId="20" xfId="0" applyNumberFormat="1" applyFont="1" applyBorder="1" applyAlignment="1">
      <alignment horizontal="right" vertical="center"/>
    </xf>
    <xf numFmtId="0" fontId="4" fillId="0" borderId="15" xfId="0" applyFont="1" applyBorder="1" applyAlignment="1">
      <alignment horizontal="right" vertical="center"/>
    </xf>
    <xf numFmtId="0" fontId="4" fillId="0" borderId="5" xfId="0" applyFont="1" applyBorder="1" applyAlignment="1">
      <alignment horizontal="left" vertical="center"/>
    </xf>
    <xf numFmtId="0" fontId="15" fillId="0" borderId="9" xfId="0" applyFont="1" applyBorder="1" applyAlignment="1">
      <alignment horizontal="center" vertical="center"/>
    </xf>
    <xf numFmtId="0" fontId="14" fillId="0" borderId="5" xfId="0" applyFont="1" applyBorder="1" applyAlignment="1">
      <alignment horizontal="center" vertical="center"/>
    </xf>
    <xf numFmtId="0" fontId="15" fillId="0" borderId="12" xfId="0" applyFont="1" applyBorder="1" applyAlignment="1">
      <alignment horizontal="right" vertical="center"/>
    </xf>
    <xf numFmtId="0" fontId="15" fillId="0" borderId="0" xfId="0" applyFont="1" applyAlignment="1">
      <alignment horizontal="distributed" vertical="center"/>
    </xf>
    <xf numFmtId="0" fontId="15" fillId="0" borderId="6" xfId="0" applyFont="1" applyBorder="1"/>
    <xf numFmtId="0" fontId="16" fillId="0" borderId="0" xfId="0" applyFont="1" applyAlignment="1">
      <alignment horizontal="distributed" vertical="center"/>
    </xf>
    <xf numFmtId="181" fontId="16" fillId="0" borderId="21" xfId="0" applyNumberFormat="1" applyFont="1" applyBorder="1" applyAlignment="1">
      <alignment horizontal="right" vertical="center"/>
    </xf>
    <xf numFmtId="0" fontId="2" fillId="0" borderId="2" xfId="0" applyFont="1" applyBorder="1"/>
    <xf numFmtId="0" fontId="15" fillId="0" borderId="6" xfId="0" applyFont="1" applyBorder="1" applyAlignment="1">
      <alignment horizontal="distributed" vertical="center"/>
    </xf>
    <xf numFmtId="0" fontId="15" fillId="0" borderId="2" xfId="0" applyFont="1" applyBorder="1" applyAlignment="1">
      <alignment horizontal="distributed" vertical="center"/>
    </xf>
    <xf numFmtId="0" fontId="15" fillId="0" borderId="2" xfId="0" applyFont="1" applyBorder="1"/>
    <xf numFmtId="0" fontId="14" fillId="0" borderId="6" xfId="0" applyFont="1" applyBorder="1" applyAlignment="1">
      <alignment vertical="center"/>
    </xf>
    <xf numFmtId="0" fontId="15" fillId="0" borderId="12" xfId="0" applyFont="1" applyBorder="1"/>
    <xf numFmtId="0" fontId="14" fillId="0" borderId="25" xfId="0" applyFont="1" applyBorder="1" applyAlignment="1">
      <alignment vertical="center"/>
    </xf>
    <xf numFmtId="0" fontId="15" fillId="0" borderId="0" xfId="0" applyFont="1" applyAlignment="1">
      <alignment horizontal="distributed" vertical="center" wrapText="1"/>
    </xf>
    <xf numFmtId="0" fontId="15" fillId="0" borderId="25" xfId="0" applyFont="1" applyBorder="1"/>
    <xf numFmtId="0" fontId="14" fillId="0" borderId="12" xfId="0" applyFont="1" applyBorder="1" applyAlignment="1">
      <alignment vertical="center"/>
    </xf>
    <xf numFmtId="0" fontId="4" fillId="0" borderId="9" xfId="0" applyFont="1" applyBorder="1" applyAlignment="1">
      <alignment horizontal="right"/>
    </xf>
    <xf numFmtId="0" fontId="6" fillId="0" borderId="0" xfId="0" applyFont="1" applyAlignment="1">
      <alignment horizontal="center"/>
    </xf>
    <xf numFmtId="0" fontId="6" fillId="0" borderId="21" xfId="0" applyFont="1" applyBorder="1" applyAlignment="1">
      <alignment horizontal="center"/>
    </xf>
    <xf numFmtId="0" fontId="4" fillId="0" borderId="9" xfId="0" applyFont="1" applyBorder="1"/>
    <xf numFmtId="0" fontId="10" fillId="0" borderId="9" xfId="0" applyFont="1" applyBorder="1" applyAlignment="1">
      <alignment horizontal="center" vertical="center"/>
    </xf>
    <xf numFmtId="38" fontId="10" fillId="0" borderId="10" xfId="2" applyFont="1" applyBorder="1" applyAlignment="1">
      <alignment vertical="center"/>
    </xf>
    <xf numFmtId="0" fontId="9" fillId="0" borderId="9" xfId="0" applyFont="1" applyBorder="1" applyAlignment="1">
      <alignment horizontal="center" vertical="center"/>
    </xf>
    <xf numFmtId="38" fontId="4" fillId="0" borderId="0" xfId="2" applyFont="1" applyBorder="1" applyAlignment="1">
      <alignment horizontal="right" vertical="center"/>
    </xf>
    <xf numFmtId="0" fontId="20" fillId="0" borderId="5" xfId="0" applyFont="1" applyBorder="1" applyAlignment="1">
      <alignment horizontal="center" vertical="center" wrapText="1"/>
    </xf>
    <xf numFmtId="38" fontId="4" fillId="0" borderId="5" xfId="2" applyFont="1" applyBorder="1" applyAlignment="1">
      <alignment vertical="center" shrinkToFit="1"/>
    </xf>
    <xf numFmtId="0" fontId="6" fillId="0" borderId="15" xfId="0" applyFont="1" applyBorder="1" applyAlignment="1">
      <alignment horizontal="right"/>
    </xf>
    <xf numFmtId="0" fontId="6" fillId="0" borderId="23" xfId="0" applyFont="1" applyBorder="1" applyAlignment="1">
      <alignment horizontal="center"/>
    </xf>
    <xf numFmtId="0" fontId="6" fillId="0" borderId="9" xfId="0" applyFont="1" applyBorder="1"/>
    <xf numFmtId="0" fontId="6" fillId="0" borderId="5" xfId="0" applyFont="1" applyBorder="1" applyAlignment="1">
      <alignment vertical="center"/>
    </xf>
    <xf numFmtId="10" fontId="4" fillId="0" borderId="9" xfId="0" applyNumberFormat="1" applyFont="1" applyBorder="1" applyAlignment="1">
      <alignment horizontal="center" vertical="center"/>
    </xf>
    <xf numFmtId="183" fontId="4" fillId="0" borderId="9" xfId="4" applyNumberFormat="1" applyFont="1" applyBorder="1" applyAlignment="1">
      <alignment horizontal="right" vertical="center"/>
    </xf>
    <xf numFmtId="0" fontId="4" fillId="0" borderId="9" xfId="3" applyFont="1" applyBorder="1" applyAlignment="1">
      <alignment horizontal="center" vertical="center"/>
    </xf>
    <xf numFmtId="0" fontId="10" fillId="0" borderId="9" xfId="3" applyFont="1" applyBorder="1" applyAlignment="1">
      <alignment horizontal="center" vertical="center"/>
    </xf>
    <xf numFmtId="0" fontId="0" fillId="0" borderId="5" xfId="0" applyBorder="1" applyAlignment="1">
      <alignment vertical="top"/>
    </xf>
    <xf numFmtId="0" fontId="6" fillId="0" borderId="15" xfId="0" applyFont="1" applyBorder="1" applyAlignment="1">
      <alignment horizontal="right" vertical="center"/>
    </xf>
    <xf numFmtId="0" fontId="4" fillId="0" borderId="23" xfId="0" applyFont="1" applyBorder="1" applyAlignment="1">
      <alignment vertical="center"/>
    </xf>
    <xf numFmtId="0" fontId="6" fillId="0" borderId="9" xfId="0" applyFont="1" applyBorder="1" applyAlignment="1">
      <alignment horizontal="left" vertical="center"/>
    </xf>
    <xf numFmtId="0" fontId="6" fillId="0" borderId="5" xfId="0" applyFont="1" applyBorder="1" applyAlignment="1">
      <alignment horizontal="left" vertical="center"/>
    </xf>
    <xf numFmtId="0" fontId="4" fillId="0" borderId="6" xfId="3" applyFont="1" applyBorder="1" applyAlignment="1">
      <alignment horizontal="center" vertical="center" shrinkToFit="1"/>
    </xf>
    <xf numFmtId="0" fontId="10" fillId="0" borderId="2" xfId="3" applyFont="1" applyBorder="1" applyAlignment="1">
      <alignment horizontal="center" vertical="center" shrinkToFit="1"/>
    </xf>
    <xf numFmtId="0" fontId="4" fillId="0" borderId="34" xfId="0" applyFont="1" applyBorder="1" applyAlignment="1">
      <alignment vertical="center"/>
    </xf>
    <xf numFmtId="0" fontId="4" fillId="0" borderId="35" xfId="0" applyFont="1" applyBorder="1" applyAlignment="1">
      <alignment horizontal="center" vertical="center"/>
    </xf>
    <xf numFmtId="0" fontId="4" fillId="0" borderId="36" xfId="0" applyFont="1" applyBorder="1" applyAlignment="1">
      <alignment vertical="center"/>
    </xf>
    <xf numFmtId="38" fontId="4" fillId="0" borderId="35" xfId="2" applyFont="1" applyBorder="1" applyAlignment="1">
      <alignment horizontal="right" vertical="center"/>
    </xf>
    <xf numFmtId="0" fontId="4" fillId="0" borderId="6" xfId="3" applyFont="1" applyBorder="1" applyAlignment="1">
      <alignment horizontal="center" vertical="center"/>
    </xf>
    <xf numFmtId="0" fontId="10" fillId="0" borderId="2" xfId="3" applyFont="1" applyBorder="1" applyAlignment="1">
      <alignment horizontal="center" vertical="center"/>
    </xf>
    <xf numFmtId="38" fontId="10" fillId="0" borderId="36" xfId="2" applyFont="1" applyBorder="1" applyAlignment="1">
      <alignment horizontal="right"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3" fontId="6" fillId="0" borderId="9" xfId="0" applyNumberFormat="1" applyFont="1" applyBorder="1" applyAlignment="1">
      <alignment horizontal="center" vertical="center"/>
    </xf>
    <xf numFmtId="3" fontId="4" fillId="0" borderId="35" xfId="0" applyNumberFormat="1" applyFont="1" applyBorder="1" applyAlignment="1">
      <alignment horizontal="right" vertical="center"/>
    </xf>
    <xf numFmtId="3" fontId="10" fillId="0" borderId="36" xfId="0" applyNumberFormat="1" applyFont="1" applyBorder="1" applyAlignment="1">
      <alignment horizontal="right" vertical="center"/>
    </xf>
    <xf numFmtId="0" fontId="15" fillId="0" borderId="11" xfId="0" applyFont="1" applyBorder="1" applyAlignment="1">
      <alignment horizontal="right" vertical="center"/>
    </xf>
    <xf numFmtId="0" fontId="15" fillId="0" borderId="23" xfId="0" applyFont="1" applyBorder="1" applyAlignment="1">
      <alignment horizontal="right" vertical="center"/>
    </xf>
    <xf numFmtId="0" fontId="15" fillId="0" borderId="2" xfId="0" applyFont="1" applyBorder="1" applyAlignment="1">
      <alignment vertical="center"/>
    </xf>
    <xf numFmtId="0" fontId="15" fillId="0" borderId="6" xfId="0" applyFont="1" applyBorder="1" applyAlignment="1">
      <alignment vertical="center"/>
    </xf>
    <xf numFmtId="181" fontId="14" fillId="0" borderId="10" xfId="0" applyNumberFormat="1" applyFont="1" applyBorder="1" applyAlignment="1">
      <alignment horizontal="right" vertical="center"/>
    </xf>
    <xf numFmtId="181" fontId="16" fillId="0" borderId="9" xfId="0" applyNumberFormat="1" applyFont="1" applyBorder="1" applyAlignment="1">
      <alignment horizontal="right" vertical="center"/>
    </xf>
    <xf numFmtId="181" fontId="14" fillId="0" borderId="25" xfId="0" applyNumberFormat="1" applyFont="1" applyBorder="1" applyAlignment="1">
      <alignment horizontal="right" vertical="center"/>
    </xf>
    <xf numFmtId="181" fontId="14" fillId="0" borderId="26" xfId="0" applyNumberFormat="1" applyFont="1" applyBorder="1" applyAlignment="1">
      <alignment horizontal="right" vertical="center"/>
    </xf>
    <xf numFmtId="181" fontId="16" fillId="0" borderId="6" xfId="0" applyNumberFormat="1" applyFont="1" applyBorder="1" applyAlignment="1">
      <alignment horizontal="right" vertical="center"/>
    </xf>
    <xf numFmtId="181" fontId="15" fillId="0" borderId="6" xfId="0" applyNumberFormat="1" applyFont="1" applyBorder="1" applyAlignment="1">
      <alignment horizontal="right" vertical="center"/>
    </xf>
    <xf numFmtId="181" fontId="15" fillId="0" borderId="21" xfId="0" applyNumberFormat="1" applyFont="1" applyBorder="1" applyAlignment="1">
      <alignment horizontal="right" vertical="center"/>
    </xf>
    <xf numFmtId="181" fontId="15" fillId="0" borderId="21" xfId="1" applyNumberFormat="1" applyFont="1" applyFill="1" applyBorder="1" applyAlignment="1">
      <alignment horizontal="right" vertical="center"/>
    </xf>
    <xf numFmtId="181" fontId="15" fillId="0" borderId="2" xfId="0" applyNumberFormat="1" applyFont="1" applyBorder="1" applyAlignment="1">
      <alignment horizontal="right" vertical="center"/>
    </xf>
    <xf numFmtId="181" fontId="15" fillId="0" borderId="20" xfId="0" applyNumberFormat="1" applyFont="1" applyBorder="1" applyAlignment="1">
      <alignment horizontal="right" vertical="center"/>
    </xf>
    <xf numFmtId="0" fontId="23" fillId="0" borderId="0" xfId="0" applyFont="1"/>
    <xf numFmtId="0" fontId="24" fillId="0" borderId="0" xfId="0" applyFont="1" applyAlignment="1">
      <alignment horizontal="right" vertical="center"/>
    </xf>
    <xf numFmtId="179" fontId="14" fillId="0" borderId="5" xfId="0" applyNumberFormat="1" applyFont="1" applyBorder="1" applyAlignment="1">
      <alignment horizontal="right" vertical="center"/>
    </xf>
    <xf numFmtId="180" fontId="14" fillId="0" borderId="5" xfId="0" applyNumberFormat="1" applyFont="1" applyBorder="1" applyAlignment="1">
      <alignment horizontal="right" vertical="center"/>
    </xf>
    <xf numFmtId="179" fontId="14" fillId="0" borderId="5" xfId="1" applyNumberFormat="1" applyFont="1" applyFill="1" applyBorder="1" applyAlignment="1">
      <alignment horizontal="right" vertical="center"/>
    </xf>
    <xf numFmtId="0" fontId="4" fillId="0" borderId="12" xfId="0" applyFont="1" applyBorder="1" applyAlignment="1">
      <alignment horizontal="center" vertical="center"/>
    </xf>
    <xf numFmtId="10" fontId="2" fillId="0" borderId="0" xfId="0" applyNumberFormat="1" applyFont="1"/>
    <xf numFmtId="3" fontId="2" fillId="0" borderId="0" xfId="0" applyNumberFormat="1" applyFont="1"/>
    <xf numFmtId="3" fontId="6" fillId="0" borderId="0" xfId="0" applyNumberFormat="1" applyFont="1"/>
    <xf numFmtId="10" fontId="6" fillId="0" borderId="0" xfId="0" applyNumberFormat="1" applyFont="1"/>
    <xf numFmtId="41" fontId="6" fillId="0" borderId="0" xfId="0" applyNumberFormat="1" applyFont="1" applyAlignment="1">
      <alignment vertical="center"/>
    </xf>
    <xf numFmtId="0" fontId="25" fillId="0" borderId="0" xfId="0" applyFont="1" applyAlignment="1">
      <alignment vertical="center"/>
    </xf>
    <xf numFmtId="3" fontId="25" fillId="0" borderId="0" xfId="0" applyNumberFormat="1" applyFont="1" applyAlignment="1">
      <alignment vertical="center"/>
    </xf>
    <xf numFmtId="38" fontId="14" fillId="0" borderId="5" xfId="2" applyFont="1" applyBorder="1" applyAlignment="1">
      <alignment horizontal="right" vertical="center"/>
    </xf>
    <xf numFmtId="38" fontId="14" fillId="0" borderId="20" xfId="2" applyFont="1" applyBorder="1" applyAlignment="1">
      <alignment horizontal="right" vertical="center"/>
    </xf>
    <xf numFmtId="38" fontId="14" fillId="0" borderId="28" xfId="2" applyFont="1" applyBorder="1" applyAlignment="1">
      <alignment horizontal="right" vertical="center"/>
    </xf>
    <xf numFmtId="185" fontId="14" fillId="0" borderId="2" xfId="2" applyNumberFormat="1" applyFont="1" applyBorder="1" applyAlignment="1">
      <alignment horizontal="right" vertical="center"/>
    </xf>
    <xf numFmtId="185" fontId="14" fillId="0" borderId="5" xfId="2" applyNumberFormat="1" applyFont="1" applyBorder="1" applyAlignment="1">
      <alignment horizontal="right" vertical="center"/>
    </xf>
    <xf numFmtId="0" fontId="14" fillId="0" borderId="2" xfId="3" applyFont="1" applyBorder="1" applyAlignment="1">
      <alignment horizontal="center" vertical="center"/>
    </xf>
    <xf numFmtId="38" fontId="15" fillId="0" borderId="9" xfId="2" applyFont="1" applyBorder="1" applyAlignment="1">
      <alignment horizontal="right" vertical="center"/>
    </xf>
    <xf numFmtId="38" fontId="15" fillId="0" borderId="21" xfId="2" applyFont="1" applyBorder="1" applyAlignment="1">
      <alignment horizontal="right" vertical="center"/>
    </xf>
    <xf numFmtId="38" fontId="15" fillId="0" borderId="30" xfId="2" applyFont="1" applyBorder="1" applyAlignment="1">
      <alignment horizontal="right" vertical="center"/>
    </xf>
    <xf numFmtId="185" fontId="15" fillId="0" borderId="6" xfId="2" applyNumberFormat="1" applyFont="1" applyBorder="1" applyAlignment="1">
      <alignment horizontal="right" vertical="center"/>
    </xf>
    <xf numFmtId="185" fontId="15" fillId="0" borderId="9" xfId="2" applyNumberFormat="1" applyFont="1" applyBorder="1" applyAlignment="1">
      <alignment horizontal="right" vertical="center"/>
    </xf>
    <xf numFmtId="0" fontId="15" fillId="0" borderId="6" xfId="3" applyFont="1" applyBorder="1" applyAlignment="1">
      <alignment horizontal="center" vertical="center"/>
    </xf>
    <xf numFmtId="38" fontId="15" fillId="0" borderId="35" xfId="2" applyFont="1" applyBorder="1" applyAlignment="1">
      <alignment horizontal="right" vertical="center"/>
    </xf>
    <xf numFmtId="38" fontId="15" fillId="0" borderId="37" xfId="2" applyFont="1" applyBorder="1" applyAlignment="1">
      <alignment horizontal="right" vertical="center"/>
    </xf>
    <xf numFmtId="38" fontId="15" fillId="0" borderId="6" xfId="2" applyFont="1" applyBorder="1" applyAlignment="1">
      <alignment horizontal="right" vertical="center"/>
    </xf>
    <xf numFmtId="0" fontId="26" fillId="0" borderId="9" xfId="0" applyFont="1" applyBorder="1" applyAlignment="1">
      <alignment horizontal="center" vertical="center"/>
    </xf>
    <xf numFmtId="0" fontId="15" fillId="0" borderId="5" xfId="0" applyFont="1" applyBorder="1" applyAlignment="1">
      <alignment horizontal="distributed" vertical="center"/>
    </xf>
    <xf numFmtId="0" fontId="15" fillId="0" borderId="5" xfId="0" applyFont="1" applyBorder="1" applyAlignment="1">
      <alignment horizontal="left" vertical="center"/>
    </xf>
    <xf numFmtId="0" fontId="15" fillId="0" borderId="9" xfId="0" applyFont="1" applyBorder="1" applyAlignment="1">
      <alignment horizontal="left" vertical="center"/>
    </xf>
    <xf numFmtId="0" fontId="15" fillId="0" borderId="15" xfId="0" applyFont="1" applyBorder="1" applyAlignment="1">
      <alignment horizontal="distributed" vertical="center"/>
    </xf>
    <xf numFmtId="0" fontId="15" fillId="0" borderId="38" xfId="0" applyFont="1" applyBorder="1" applyAlignment="1">
      <alignment vertical="center"/>
    </xf>
    <xf numFmtId="0" fontId="15" fillId="0" borderId="15" xfId="0" applyFont="1" applyBorder="1" applyAlignment="1">
      <alignment horizontal="right" vertical="center"/>
    </xf>
    <xf numFmtId="183" fontId="10" fillId="0" borderId="0" xfId="0" applyNumberFormat="1" applyFont="1" applyAlignment="1">
      <alignment horizontal="right"/>
    </xf>
    <xf numFmtId="186" fontId="25" fillId="0" borderId="0" xfId="0" applyNumberFormat="1" applyFont="1" applyAlignment="1">
      <alignment vertical="center"/>
    </xf>
    <xf numFmtId="38" fontId="27" fillId="0" borderId="36" xfId="2" applyFont="1" applyBorder="1" applyAlignment="1">
      <alignment horizontal="right" vertical="center"/>
    </xf>
    <xf numFmtId="38" fontId="27" fillId="0" borderId="2" xfId="2" applyFont="1" applyBorder="1" applyAlignment="1">
      <alignment horizontal="right" vertical="center"/>
    </xf>
    <xf numFmtId="38" fontId="27" fillId="0" borderId="5" xfId="2" applyFont="1" applyBorder="1" applyAlignment="1">
      <alignment horizontal="right" vertical="center"/>
    </xf>
    <xf numFmtId="0" fontId="27" fillId="0" borderId="2" xfId="3" applyFont="1" applyBorder="1" applyAlignment="1">
      <alignment horizontal="center" vertical="center"/>
    </xf>
    <xf numFmtId="38" fontId="25" fillId="0" borderId="35" xfId="2" applyFont="1" applyBorder="1" applyAlignment="1">
      <alignment horizontal="right" vertical="center"/>
    </xf>
    <xf numFmtId="38" fontId="25" fillId="0" borderId="6" xfId="2" applyFont="1" applyBorder="1" applyAlignment="1">
      <alignment horizontal="right" vertical="center"/>
    </xf>
    <xf numFmtId="38" fontId="25" fillId="0" borderId="9" xfId="2" applyFont="1" applyBorder="1" applyAlignment="1">
      <alignment horizontal="right" vertical="center"/>
    </xf>
    <xf numFmtId="0" fontId="25" fillId="0" borderId="6" xfId="3" applyFont="1" applyBorder="1" applyAlignment="1">
      <alignment horizontal="center" vertical="center"/>
    </xf>
    <xf numFmtId="0" fontId="4" fillId="0" borderId="5" xfId="0" applyFont="1" applyBorder="1" applyAlignment="1">
      <alignment horizontal="center" vertical="top"/>
    </xf>
    <xf numFmtId="0" fontId="25" fillId="0" borderId="5" xfId="0" applyFont="1" applyBorder="1" applyAlignment="1">
      <alignment horizontal="left" vertical="center"/>
    </xf>
    <xf numFmtId="0" fontId="4" fillId="0" borderId="9" xfId="0" applyFont="1" applyBorder="1" applyAlignment="1">
      <alignment horizontal="center"/>
    </xf>
    <xf numFmtId="0" fontId="25" fillId="0" borderId="9" xfId="0" applyFont="1" applyBorder="1" applyAlignment="1">
      <alignment horizontal="left" vertical="center"/>
    </xf>
    <xf numFmtId="0" fontId="25" fillId="0" borderId="38" xfId="0" applyFont="1" applyBorder="1" applyAlignment="1">
      <alignment horizontal="center" vertical="center"/>
    </xf>
    <xf numFmtId="0" fontId="25" fillId="0" borderId="33" xfId="0" applyFont="1" applyBorder="1" applyAlignment="1">
      <alignment horizontal="center" vertical="center"/>
    </xf>
    <xf numFmtId="0" fontId="25" fillId="0" borderId="15" xfId="0" applyFont="1" applyBorder="1" applyAlignment="1">
      <alignment horizontal="right" vertical="center"/>
    </xf>
    <xf numFmtId="41" fontId="28" fillId="0" borderId="5" xfId="2" applyNumberFormat="1" applyFont="1" applyBorder="1" applyAlignment="1">
      <alignment vertical="center"/>
    </xf>
    <xf numFmtId="41" fontId="28" fillId="0" borderId="20" xfId="2" applyNumberFormat="1" applyFont="1" applyBorder="1" applyAlignment="1">
      <alignment vertical="center"/>
    </xf>
    <xf numFmtId="41" fontId="28" fillId="0" borderId="28" xfId="2" applyNumberFormat="1" applyFont="1" applyBorder="1" applyAlignment="1">
      <alignment vertical="center"/>
    </xf>
    <xf numFmtId="41" fontId="28" fillId="0" borderId="2" xfId="2" applyNumberFormat="1" applyFont="1" applyBorder="1" applyAlignment="1">
      <alignment vertical="center"/>
    </xf>
    <xf numFmtId="41" fontId="28" fillId="0" borderId="5" xfId="2" applyNumberFormat="1" applyFont="1" applyBorder="1" applyAlignment="1">
      <alignment horizontal="right" vertical="center"/>
    </xf>
    <xf numFmtId="41" fontId="28" fillId="0" borderId="36" xfId="2" applyNumberFormat="1" applyFont="1" applyBorder="1" applyAlignment="1">
      <alignment vertical="center"/>
    </xf>
    <xf numFmtId="0" fontId="27" fillId="0" borderId="5" xfId="0" applyFont="1" applyBorder="1" applyAlignment="1">
      <alignment horizontal="center" vertical="center"/>
    </xf>
    <xf numFmtId="41" fontId="29" fillId="0" borderId="9" xfId="2" applyNumberFormat="1" applyFont="1" applyBorder="1" applyAlignment="1">
      <alignment vertical="center"/>
    </xf>
    <xf numFmtId="41" fontId="29" fillId="0" borderId="21" xfId="2" applyNumberFormat="1" applyFont="1" applyBorder="1" applyAlignment="1">
      <alignment vertical="center"/>
    </xf>
    <xf numFmtId="41" fontId="29" fillId="0" borderId="30" xfId="2" applyNumberFormat="1" applyFont="1" applyBorder="1" applyAlignment="1">
      <alignment vertical="center"/>
    </xf>
    <xf numFmtId="41" fontId="29" fillId="0" borderId="6" xfId="2" applyNumberFormat="1" applyFont="1" applyBorder="1" applyAlignment="1">
      <alignment vertical="center"/>
    </xf>
    <xf numFmtId="41" fontId="29" fillId="0" borderId="9" xfId="2" applyNumberFormat="1" applyFont="1" applyBorder="1" applyAlignment="1">
      <alignment horizontal="right" vertical="center"/>
    </xf>
    <xf numFmtId="41" fontId="29" fillId="0" borderId="35" xfId="2" applyNumberFormat="1" applyFont="1" applyBorder="1" applyAlignment="1">
      <alignment vertical="center"/>
    </xf>
    <xf numFmtId="0" fontId="25" fillId="0" borderId="9" xfId="0" applyFont="1" applyBorder="1" applyAlignment="1">
      <alignment horizontal="center" vertical="center"/>
    </xf>
    <xf numFmtId="0" fontId="4" fillId="0" borderId="5" xfId="0" applyFont="1" applyBorder="1" applyAlignment="1">
      <alignment horizontal="distributed" vertical="center"/>
    </xf>
    <xf numFmtId="0" fontId="4" fillId="0" borderId="0" xfId="0" applyFont="1" applyAlignment="1">
      <alignment horizontal="center" vertical="center"/>
    </xf>
    <xf numFmtId="0" fontId="4" fillId="0" borderId="15" xfId="0" applyFont="1" applyBorder="1" applyAlignment="1">
      <alignment horizontal="distributed" vertical="center"/>
    </xf>
    <xf numFmtId="41" fontId="27" fillId="0" borderId="36" xfId="0" applyNumberFormat="1" applyFont="1" applyBorder="1" applyAlignment="1">
      <alignment vertical="center"/>
    </xf>
    <xf numFmtId="41" fontId="27" fillId="0" borderId="2" xfId="0" applyNumberFormat="1" applyFont="1" applyBorder="1" applyAlignment="1">
      <alignment vertical="center"/>
    </xf>
    <xf numFmtId="41" fontId="14" fillId="0" borderId="5" xfId="2" applyNumberFormat="1" applyFont="1" applyBorder="1" applyAlignment="1">
      <alignment horizontal="right" vertical="center"/>
    </xf>
    <xf numFmtId="41" fontId="27" fillId="0" borderId="5" xfId="0" applyNumberFormat="1" applyFont="1" applyBorder="1" applyAlignment="1">
      <alignment vertical="center"/>
    </xf>
    <xf numFmtId="41" fontId="10" fillId="0" borderId="5" xfId="2" applyNumberFormat="1" applyFont="1" applyBorder="1" applyAlignment="1">
      <alignment horizontal="right" vertical="center"/>
    </xf>
    <xf numFmtId="41" fontId="25" fillId="0" borderId="35" xfId="0" applyNumberFormat="1" applyFont="1" applyBorder="1" applyAlignment="1">
      <alignment vertical="center"/>
    </xf>
    <xf numFmtId="41" fontId="25" fillId="0" borderId="6" xfId="0" applyNumberFormat="1" applyFont="1" applyBorder="1" applyAlignment="1">
      <alignment vertical="center"/>
    </xf>
    <xf numFmtId="41" fontId="15" fillId="0" borderId="9" xfId="2" applyNumberFormat="1" applyFont="1" applyBorder="1" applyAlignment="1">
      <alignment horizontal="right" vertical="center"/>
    </xf>
    <xf numFmtId="41" fontId="25" fillId="0" borderId="9" xfId="0" applyNumberFormat="1" applyFont="1" applyBorder="1" applyAlignment="1">
      <alignment vertical="center"/>
    </xf>
    <xf numFmtId="41" fontId="4" fillId="0" borderId="9" xfId="2" applyNumberFormat="1" applyFont="1" applyBorder="1" applyAlignment="1">
      <alignment horizontal="right" vertical="center"/>
    </xf>
    <xf numFmtId="41" fontId="25" fillId="0" borderId="9" xfId="0" applyNumberFormat="1" applyFont="1" applyBorder="1" applyAlignment="1">
      <alignment horizontal="right" vertical="center"/>
    </xf>
    <xf numFmtId="3" fontId="6" fillId="0" borderId="0" xfId="0" applyNumberFormat="1" applyFont="1" applyAlignment="1">
      <alignment vertical="center"/>
    </xf>
    <xf numFmtId="0" fontId="4" fillId="0" borderId="0" xfId="0" applyFont="1" applyAlignment="1">
      <alignment horizontal="right" vertical="center"/>
    </xf>
    <xf numFmtId="3" fontId="15" fillId="0" borderId="0" xfId="0" applyNumberFormat="1" applyFont="1" applyAlignment="1">
      <alignment vertical="center"/>
    </xf>
    <xf numFmtId="41" fontId="14" fillId="0" borderId="5" xfId="0" applyNumberFormat="1" applyFont="1" applyBorder="1" applyAlignment="1">
      <alignment horizontal="right" vertical="center"/>
    </xf>
    <xf numFmtId="41" fontId="14" fillId="0" borderId="20" xfId="0" applyNumberFormat="1" applyFont="1" applyBorder="1" applyAlignment="1">
      <alignment horizontal="right" vertical="center"/>
    </xf>
    <xf numFmtId="41" fontId="14" fillId="0" borderId="28" xfId="0" applyNumberFormat="1" applyFont="1" applyBorder="1" applyAlignment="1">
      <alignment horizontal="right" vertical="center"/>
    </xf>
    <xf numFmtId="41" fontId="14" fillId="0" borderId="2" xfId="0" applyNumberFormat="1" applyFont="1" applyBorder="1" applyAlignment="1">
      <alignment horizontal="right" vertical="center"/>
    </xf>
    <xf numFmtId="41" fontId="15" fillId="0" borderId="9" xfId="0" applyNumberFormat="1" applyFont="1" applyBorder="1" applyAlignment="1">
      <alignment horizontal="right" vertical="center"/>
    </xf>
    <xf numFmtId="41" fontId="15" fillId="0" borderId="21" xfId="0" applyNumberFormat="1" applyFont="1" applyBorder="1" applyAlignment="1">
      <alignment horizontal="right" vertical="center"/>
    </xf>
    <xf numFmtId="41" fontId="15" fillId="0" borderId="30" xfId="0" applyNumberFormat="1" applyFont="1" applyBorder="1" applyAlignment="1">
      <alignment horizontal="right" vertical="center"/>
    </xf>
    <xf numFmtId="41" fontId="15" fillId="0" borderId="6" xfId="0" applyNumberFormat="1" applyFont="1" applyBorder="1" applyAlignment="1">
      <alignment horizontal="right" vertical="center"/>
    </xf>
    <xf numFmtId="0" fontId="26" fillId="0" borderId="28" xfId="0" applyFont="1" applyBorder="1" applyAlignment="1">
      <alignment horizontal="distributed" vertical="center"/>
    </xf>
    <xf numFmtId="0" fontId="26" fillId="0" borderId="5" xfId="0" applyFont="1" applyBorder="1" applyAlignment="1">
      <alignment horizontal="distributed" vertical="center"/>
    </xf>
    <xf numFmtId="0" fontId="26" fillId="0" borderId="5" xfId="0" applyFont="1" applyBorder="1" applyAlignment="1">
      <alignment horizontal="center" vertical="top"/>
    </xf>
    <xf numFmtId="0" fontId="26" fillId="0" borderId="5" xfId="0" applyFont="1" applyBorder="1" applyAlignment="1">
      <alignment horizontal="left" vertical="center"/>
    </xf>
    <xf numFmtId="0" fontId="26" fillId="0" borderId="30"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left" vertical="center"/>
    </xf>
    <xf numFmtId="0" fontId="26" fillId="0" borderId="32" xfId="0" applyFont="1" applyBorder="1" applyAlignment="1">
      <alignment horizontal="distributed" vertical="center"/>
    </xf>
    <xf numFmtId="0" fontId="26" fillId="0" borderId="15" xfId="0" applyFont="1" applyBorder="1" applyAlignment="1">
      <alignment horizontal="distributed" vertical="center"/>
    </xf>
    <xf numFmtId="0" fontId="26" fillId="0" borderId="38" xfId="0" applyFont="1" applyBorder="1" applyAlignment="1">
      <alignment vertical="center"/>
    </xf>
    <xf numFmtId="0" fontId="26" fillId="0" borderId="12" xfId="0" applyFont="1" applyBorder="1" applyAlignment="1">
      <alignment horizontal="center" vertical="center"/>
    </xf>
    <xf numFmtId="0" fontId="26" fillId="0" borderId="15" xfId="0" applyFont="1" applyBorder="1" applyAlignment="1">
      <alignment horizontal="right" vertical="center"/>
    </xf>
    <xf numFmtId="179" fontId="14" fillId="0" borderId="36" xfId="0" applyNumberFormat="1" applyFont="1" applyBorder="1" applyAlignment="1">
      <alignment vertical="center"/>
    </xf>
    <xf numFmtId="179" fontId="14" fillId="0" borderId="2" xfId="0" applyNumberFormat="1" applyFont="1" applyBorder="1" applyAlignment="1">
      <alignment vertical="center"/>
    </xf>
    <xf numFmtId="179" fontId="14" fillId="0" borderId="5" xfId="0" applyNumberFormat="1" applyFont="1" applyBorder="1" applyAlignment="1">
      <alignment vertical="center"/>
    </xf>
    <xf numFmtId="179" fontId="15" fillId="0" borderId="35" xfId="0" applyNumberFormat="1" applyFont="1" applyBorder="1" applyAlignment="1">
      <alignment vertical="center"/>
    </xf>
    <xf numFmtId="179" fontId="15" fillId="0" borderId="6" xfId="0" applyNumberFormat="1" applyFont="1" applyBorder="1" applyAlignment="1">
      <alignment vertical="center"/>
    </xf>
    <xf numFmtId="179" fontId="15" fillId="0" borderId="9" xfId="0" applyNumberFormat="1" applyFont="1" applyBorder="1" applyAlignment="1">
      <alignment vertical="center"/>
    </xf>
    <xf numFmtId="0" fontId="26" fillId="0" borderId="20" xfId="0" applyFont="1" applyBorder="1" applyAlignment="1">
      <alignment horizontal="distributed" vertical="center"/>
    </xf>
    <xf numFmtId="0" fontId="26" fillId="0" borderId="2" xfId="0" applyFont="1" applyBorder="1" applyAlignment="1">
      <alignment horizontal="center" vertical="top"/>
    </xf>
    <xf numFmtId="0" fontId="26" fillId="0" borderId="5"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23" xfId="0" applyFont="1" applyBorder="1" applyAlignment="1">
      <alignment horizontal="distributed" vertical="center"/>
    </xf>
    <xf numFmtId="0" fontId="26" fillId="0" borderId="12" xfId="0" applyFont="1" applyBorder="1" applyAlignment="1">
      <alignment horizontal="center"/>
    </xf>
    <xf numFmtId="0" fontId="26" fillId="0" borderId="15" xfId="0" applyFont="1" applyBorder="1" applyAlignment="1">
      <alignment horizontal="center"/>
    </xf>
    <xf numFmtId="0" fontId="26" fillId="0" borderId="15" xfId="0" applyFont="1" applyBorder="1" applyAlignment="1">
      <alignment horizontal="center" vertical="center"/>
    </xf>
    <xf numFmtId="40" fontId="15" fillId="0" borderId="6" xfId="2" applyNumberFormat="1" applyFont="1" applyFill="1" applyBorder="1" applyAlignment="1">
      <alignment horizontal="right" vertical="center"/>
    </xf>
    <xf numFmtId="38" fontId="15" fillId="0" borderId="6" xfId="2" applyFont="1" applyFill="1" applyBorder="1" applyAlignment="1">
      <alignment vertical="center"/>
    </xf>
    <xf numFmtId="0" fontId="15" fillId="0" borderId="6" xfId="0" applyFont="1" applyBorder="1" applyAlignment="1">
      <alignment horizontal="distributed" vertical="center" wrapText="1"/>
    </xf>
    <xf numFmtId="38" fontId="15" fillId="0" borderId="9" xfId="2" applyFont="1" applyFill="1" applyBorder="1" applyAlignment="1">
      <alignment vertical="center"/>
    </xf>
    <xf numFmtId="38" fontId="14" fillId="0" borderId="9" xfId="2" applyFont="1" applyFill="1" applyBorder="1" applyAlignment="1">
      <alignment vertical="center"/>
    </xf>
    <xf numFmtId="40" fontId="14" fillId="0" borderId="6" xfId="2" applyNumberFormat="1" applyFont="1" applyFill="1" applyBorder="1" applyAlignment="1">
      <alignment horizontal="right" vertical="center"/>
    </xf>
    <xf numFmtId="38" fontId="14" fillId="0" borderId="6" xfId="2" applyFont="1" applyFill="1" applyBorder="1" applyAlignment="1">
      <alignment vertical="center"/>
    </xf>
    <xf numFmtId="0" fontId="14" fillId="0" borderId="6" xfId="0" applyFont="1" applyBorder="1" applyAlignment="1">
      <alignment horizontal="distributed" vertical="center" wrapText="1"/>
    </xf>
    <xf numFmtId="0" fontId="14" fillId="0" borderId="9" xfId="0" applyFont="1" applyBorder="1" applyAlignment="1">
      <alignment horizontal="center" vertical="center" wrapText="1"/>
    </xf>
    <xf numFmtId="0" fontId="15" fillId="0" borderId="9" xfId="0" applyFont="1" applyBorder="1" applyAlignment="1">
      <alignment horizontal="center" vertical="center" wrapText="1"/>
    </xf>
    <xf numFmtId="40" fontId="15" fillId="0" borderId="6" xfId="2" applyNumberFormat="1" applyFont="1" applyBorder="1" applyAlignment="1">
      <alignment horizontal="right" vertical="center"/>
    </xf>
    <xf numFmtId="0" fontId="15" fillId="0" borderId="6" xfId="0" applyFont="1" applyBorder="1" applyAlignment="1">
      <alignment horizontal="center" vertical="center" wrapText="1"/>
    </xf>
    <xf numFmtId="10" fontId="2" fillId="0" borderId="0" xfId="0" applyNumberFormat="1" applyFont="1" applyAlignment="1">
      <alignment vertical="center"/>
    </xf>
    <xf numFmtId="3" fontId="2" fillId="0" borderId="0" xfId="0" applyNumberFormat="1" applyFont="1" applyAlignment="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2" fillId="0" borderId="24" xfId="0" applyFont="1" applyBorder="1" applyAlignment="1">
      <alignment vertical="center" wrapText="1"/>
    </xf>
    <xf numFmtId="0" fontId="6" fillId="0" borderId="24" xfId="0" applyFont="1" applyBorder="1" applyAlignment="1">
      <alignment vertical="center" wrapText="1"/>
    </xf>
    <xf numFmtId="0" fontId="6" fillId="0" borderId="21" xfId="0" applyFont="1" applyBorder="1" applyAlignment="1">
      <alignment vertical="center"/>
    </xf>
    <xf numFmtId="0" fontId="14" fillId="0" borderId="5" xfId="0" applyFont="1" applyBorder="1" applyAlignment="1">
      <alignment horizontal="center" vertical="center" wrapText="1"/>
    </xf>
    <xf numFmtId="41" fontId="15" fillId="0" borderId="9" xfId="1" applyNumberFormat="1" applyFont="1" applyFill="1" applyBorder="1" applyAlignment="1">
      <alignment horizontal="right" vertical="center"/>
    </xf>
    <xf numFmtId="49" fontId="15" fillId="0" borderId="9"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15" xfId="0" applyFont="1" applyBorder="1" applyAlignment="1">
      <alignment horizontal="centerContinuous" vertical="center"/>
    </xf>
    <xf numFmtId="0" fontId="15" fillId="0" borderId="23" xfId="0" applyFont="1" applyBorder="1" applyAlignment="1">
      <alignment horizontal="centerContinuous" vertical="center"/>
    </xf>
    <xf numFmtId="0" fontId="15" fillId="0" borderId="12" xfId="0" applyFont="1" applyBorder="1" applyAlignment="1">
      <alignment horizontal="centerContinuous" vertical="center"/>
    </xf>
    <xf numFmtId="38" fontId="2" fillId="0" borderId="0" xfId="0" applyNumberFormat="1" applyFont="1" applyAlignment="1">
      <alignment vertical="center"/>
    </xf>
    <xf numFmtId="38" fontId="2" fillId="0" borderId="0" xfId="1" applyFont="1" applyAlignment="1">
      <alignment vertical="center"/>
    </xf>
    <xf numFmtId="38" fontId="2" fillId="0" borderId="0" xfId="1" applyFont="1" applyAlignment="1">
      <alignment horizontal="center" vertical="center"/>
    </xf>
    <xf numFmtId="0" fontId="2" fillId="0" borderId="0" xfId="0" applyFont="1" applyAlignment="1">
      <alignment horizontal="left" vertical="center"/>
    </xf>
    <xf numFmtId="0" fontId="15" fillId="0" borderId="6" xfId="0" applyFont="1" applyBorder="1" applyAlignment="1">
      <alignment vertical="center" wrapText="1"/>
    </xf>
    <xf numFmtId="0" fontId="14" fillId="0" borderId="6" xfId="0" applyFont="1" applyBorder="1" applyAlignment="1">
      <alignment horizontal="distributed" vertical="center"/>
    </xf>
    <xf numFmtId="0" fontId="14" fillId="0" borderId="6" xfId="0" applyFont="1" applyBorder="1" applyAlignment="1">
      <alignment horizontal="centerContinuous" vertical="center"/>
    </xf>
    <xf numFmtId="0" fontId="15" fillId="0" borderId="0" xfId="0" applyFont="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 vertical="center"/>
    </xf>
    <xf numFmtId="0" fontId="2" fillId="0" borderId="0" xfId="0" applyFont="1" applyAlignment="1">
      <alignment horizontal="left"/>
    </xf>
    <xf numFmtId="188" fontId="15" fillId="0" borderId="20" xfId="0" applyNumberFormat="1" applyFont="1" applyBorder="1" applyAlignment="1">
      <alignment horizontal="right"/>
    </xf>
    <xf numFmtId="188" fontId="15" fillId="0" borderId="21" xfId="0" applyNumberFormat="1" applyFont="1" applyBorder="1" applyAlignment="1">
      <alignment horizontal="right"/>
    </xf>
    <xf numFmtId="187" fontId="15" fillId="0" borderId="0" xfId="0" applyNumberFormat="1" applyFont="1" applyAlignment="1">
      <alignment horizontal="right"/>
    </xf>
    <xf numFmtId="187" fontId="15" fillId="0" borderId="0" xfId="0" applyNumberFormat="1" applyFont="1" applyAlignment="1">
      <alignment vertical="center"/>
    </xf>
    <xf numFmtId="0" fontId="15" fillId="0" borderId="0" xfId="0" applyFont="1" applyAlignment="1">
      <alignment horizontal="right" vertical="center"/>
    </xf>
    <xf numFmtId="0" fontId="15" fillId="0" borderId="21" xfId="0" applyFont="1" applyBorder="1" applyAlignment="1">
      <alignment horizontal="center"/>
    </xf>
    <xf numFmtId="0" fontId="15" fillId="0" borderId="9" xfId="0" applyFont="1" applyBorder="1"/>
    <xf numFmtId="189" fontId="15" fillId="0" borderId="0" xfId="0" applyNumberFormat="1" applyFont="1" applyAlignment="1">
      <alignment vertical="center"/>
    </xf>
    <xf numFmtId="0" fontId="14" fillId="0" borderId="26" xfId="0" applyFont="1" applyBorder="1" applyAlignment="1">
      <alignment horizontal="center"/>
    </xf>
    <xf numFmtId="0" fontId="15" fillId="0" borderId="5" xfId="0" applyFont="1" applyBorder="1" applyAlignment="1">
      <alignment horizontal="right"/>
    </xf>
    <xf numFmtId="0" fontId="15" fillId="0" borderId="1" xfId="0" applyFont="1" applyBorder="1" applyAlignment="1">
      <alignment vertical="top"/>
    </xf>
    <xf numFmtId="0" fontId="15" fillId="0" borderId="2" xfId="0" applyFont="1" applyBorder="1" applyAlignment="1">
      <alignment vertical="top"/>
    </xf>
    <xf numFmtId="0" fontId="15" fillId="0" borderId="0" xfId="0" applyFont="1" applyAlignment="1">
      <alignment horizontal="left"/>
    </xf>
    <xf numFmtId="0" fontId="15" fillId="0" borderId="6" xfId="0" applyFont="1" applyBorder="1" applyAlignment="1">
      <alignment horizontal="left"/>
    </xf>
    <xf numFmtId="0" fontId="15" fillId="0" borderId="11" xfId="0" applyFont="1" applyBorder="1" applyAlignment="1">
      <alignment horizontal="right"/>
    </xf>
    <xf numFmtId="0" fontId="15" fillId="0" borderId="12" xfId="0" applyFont="1" applyBorder="1" applyAlignment="1">
      <alignment horizontal="right"/>
    </xf>
    <xf numFmtId="0" fontId="12" fillId="0" borderId="0" xfId="0" applyFont="1" applyAlignment="1">
      <alignment horizontal="left" vertical="center"/>
    </xf>
    <xf numFmtId="187" fontId="14" fillId="0" borderId="5" xfId="1" applyNumberFormat="1" applyFont="1" applyFill="1" applyBorder="1" applyAlignment="1">
      <alignment vertical="center"/>
    </xf>
    <xf numFmtId="187" fontId="14" fillId="0" borderId="2" xfId="1" applyNumberFormat="1" applyFont="1" applyFill="1" applyBorder="1" applyAlignment="1">
      <alignment vertical="center"/>
    </xf>
    <xf numFmtId="187" fontId="15" fillId="0" borderId="9" xfId="1" applyNumberFormat="1" applyFont="1" applyFill="1" applyBorder="1" applyAlignment="1">
      <alignment vertical="center"/>
    </xf>
    <xf numFmtId="187" fontId="15" fillId="0" borderId="6" xfId="1" applyNumberFormat="1" applyFont="1" applyFill="1" applyBorder="1" applyAlignment="1">
      <alignment vertical="center"/>
    </xf>
    <xf numFmtId="0" fontId="15" fillId="0" borderId="19" xfId="0" applyFont="1" applyBorder="1" applyAlignment="1">
      <alignment horizontal="center" vertical="center"/>
    </xf>
    <xf numFmtId="0" fontId="15" fillId="0" borderId="40" xfId="0" applyFont="1" applyBorder="1" applyAlignment="1">
      <alignment horizontal="center" vertical="center"/>
    </xf>
    <xf numFmtId="0" fontId="2" fillId="0" borderId="0" xfId="0" applyFont="1" applyAlignment="1">
      <alignment horizontal="right" vertical="center"/>
    </xf>
    <xf numFmtId="190" fontId="14" fillId="0" borderId="5" xfId="0" applyNumberFormat="1" applyFont="1" applyBorder="1" applyAlignment="1">
      <alignment vertical="center"/>
    </xf>
    <xf numFmtId="41" fontId="14" fillId="0" borderId="5" xfId="0" applyNumberFormat="1" applyFont="1" applyBorder="1" applyAlignment="1">
      <alignment vertical="center"/>
    </xf>
    <xf numFmtId="177" fontId="14" fillId="0" borderId="1" xfId="0" applyNumberFormat="1" applyFont="1" applyBorder="1" applyAlignment="1">
      <alignment horizontal="right" vertical="center"/>
    </xf>
    <xf numFmtId="190" fontId="15" fillId="0" borderId="9" xfId="0" applyNumberFormat="1" applyFont="1" applyBorder="1" applyAlignment="1">
      <alignment vertical="center"/>
    </xf>
    <xf numFmtId="41" fontId="15" fillId="0" borderId="9" xfId="0" applyNumberFormat="1" applyFont="1" applyBorder="1" applyAlignment="1">
      <alignment vertical="center"/>
    </xf>
    <xf numFmtId="177" fontId="15" fillId="0" borderId="0" xfId="0" applyNumberFormat="1" applyFont="1" applyAlignment="1">
      <alignment horizontal="right" vertical="center"/>
    </xf>
    <xf numFmtId="0" fontId="2" fillId="0" borderId="0" xfId="0" applyFont="1" applyAlignment="1">
      <alignment horizontal="right"/>
    </xf>
    <xf numFmtId="3" fontId="4" fillId="0" borderId="0" xfId="0" applyNumberFormat="1" applyFont="1" applyAlignment="1">
      <alignment horizontal="right" vertical="center"/>
    </xf>
    <xf numFmtId="190" fontId="6" fillId="0" borderId="0" xfId="0" applyNumberFormat="1" applyFont="1" applyAlignment="1">
      <alignment horizontal="right" vertical="center"/>
    </xf>
    <xf numFmtId="41" fontId="14" fillId="0" borderId="6" xfId="0" applyNumberFormat="1" applyFont="1" applyBorder="1" applyAlignment="1">
      <alignment horizontal="right" vertical="center"/>
    </xf>
    <xf numFmtId="41" fontId="14" fillId="0" borderId="37" xfId="0" applyNumberFormat="1" applyFont="1" applyBorder="1" applyAlignment="1">
      <alignment horizontal="right" vertical="center"/>
    </xf>
    <xf numFmtId="41" fontId="14" fillId="0" borderId="29" xfId="0" applyNumberFormat="1" applyFont="1" applyBorder="1" applyAlignment="1">
      <alignment horizontal="right" vertical="center"/>
    </xf>
    <xf numFmtId="0" fontId="14" fillId="0" borderId="0" xfId="0" applyFont="1" applyAlignment="1">
      <alignment horizontal="center" vertical="center"/>
    </xf>
    <xf numFmtId="41" fontId="14" fillId="0" borderId="41" xfId="0" applyNumberFormat="1" applyFont="1" applyBorder="1" applyAlignment="1">
      <alignment horizontal="right" vertical="center"/>
    </xf>
    <xf numFmtId="41" fontId="14" fillId="0" borderId="27" xfId="0" applyNumberFormat="1" applyFont="1" applyBorder="1" applyAlignment="1">
      <alignment horizontal="right" vertical="center"/>
    </xf>
    <xf numFmtId="41" fontId="15" fillId="0" borderId="37" xfId="0" applyNumberFormat="1" applyFont="1" applyBorder="1" applyAlignment="1">
      <alignment horizontal="right" vertical="center"/>
    </xf>
    <xf numFmtId="41" fontId="15" fillId="0" borderId="29" xfId="0" applyNumberFormat="1" applyFont="1" applyBorder="1" applyAlignment="1">
      <alignment horizontal="right" vertical="center"/>
    </xf>
    <xf numFmtId="3" fontId="15" fillId="0" borderId="22" xfId="0" applyNumberFormat="1" applyFont="1" applyBorder="1" applyAlignment="1">
      <alignment horizontal="center" vertical="center" wrapText="1"/>
    </xf>
    <xf numFmtId="3" fontId="15" fillId="0" borderId="19" xfId="0" applyNumberFormat="1" applyFont="1" applyBorder="1" applyAlignment="1">
      <alignment horizontal="center" vertical="center" wrapText="1"/>
    </xf>
    <xf numFmtId="3" fontId="15" fillId="0" borderId="42" xfId="0" applyNumberFormat="1" applyFont="1" applyBorder="1" applyAlignment="1">
      <alignment horizontal="center" vertical="center" wrapText="1"/>
    </xf>
    <xf numFmtId="3" fontId="15" fillId="0" borderId="23" xfId="0" applyNumberFormat="1" applyFont="1" applyBorder="1" applyAlignment="1">
      <alignment horizontal="centerContinuous" vertical="center" wrapText="1"/>
    </xf>
    <xf numFmtId="3" fontId="15" fillId="0" borderId="33" xfId="0" applyNumberFormat="1" applyFont="1" applyBorder="1" applyAlignment="1">
      <alignment horizontal="centerContinuous" vertical="center" wrapText="1"/>
    </xf>
    <xf numFmtId="3" fontId="15" fillId="0" borderId="45" xfId="0" applyNumberFormat="1" applyFont="1" applyBorder="1" applyAlignment="1">
      <alignment horizontal="centerContinuous" vertical="center" wrapText="1"/>
    </xf>
    <xf numFmtId="0" fontId="4" fillId="0" borderId="0" xfId="0" applyFont="1" applyAlignment="1">
      <alignment horizontal="right"/>
    </xf>
    <xf numFmtId="0" fontId="4" fillId="0" borderId="0" xfId="0" applyFont="1" applyAlignment="1">
      <alignment horizontal="center"/>
    </xf>
    <xf numFmtId="41" fontId="2" fillId="0" borderId="0" xfId="0" applyNumberFormat="1" applyFont="1" applyAlignment="1">
      <alignment vertical="center"/>
    </xf>
    <xf numFmtId="191" fontId="4" fillId="0" borderId="5" xfId="0" applyNumberFormat="1" applyFont="1" applyBorder="1" applyAlignment="1">
      <alignment horizontal="right" vertical="center"/>
    </xf>
    <xf numFmtId="41" fontId="4" fillId="0" borderId="5" xfId="1" applyNumberFormat="1" applyFont="1" applyFill="1" applyBorder="1" applyAlignment="1">
      <alignment horizontal="right" vertical="center"/>
    </xf>
    <xf numFmtId="0" fontId="4" fillId="0" borderId="20" xfId="0" applyFont="1" applyBorder="1" applyAlignment="1">
      <alignment horizontal="distributed" vertical="center"/>
    </xf>
    <xf numFmtId="0" fontId="4" fillId="0" borderId="2" xfId="0" applyFont="1" applyBorder="1" applyAlignment="1">
      <alignment horizontal="distributed" vertical="center"/>
    </xf>
    <xf numFmtId="191" fontId="4" fillId="0" borderId="21" xfId="0" applyNumberFormat="1" applyFont="1" applyBorder="1" applyAlignment="1">
      <alignment horizontal="right" vertical="center"/>
    </xf>
    <xf numFmtId="41" fontId="4" fillId="0" borderId="47" xfId="1" applyNumberFormat="1" applyFont="1" applyFill="1" applyBorder="1" applyAlignment="1">
      <alignment horizontal="right" vertical="center"/>
    </xf>
    <xf numFmtId="43" fontId="4" fillId="0" borderId="50" xfId="0" applyNumberFormat="1" applyFont="1" applyBorder="1" applyAlignment="1">
      <alignment horizontal="right" vertical="center"/>
    </xf>
    <xf numFmtId="41" fontId="4" fillId="0" borderId="21" xfId="1" applyNumberFormat="1" applyFont="1" applyFill="1" applyBorder="1" applyAlignment="1">
      <alignment horizontal="right" vertical="center"/>
    </xf>
    <xf numFmtId="0" fontId="4" fillId="0" borderId="21" xfId="0" applyFont="1" applyBorder="1" applyAlignment="1">
      <alignment horizontal="distributed" vertical="center"/>
    </xf>
    <xf numFmtId="0" fontId="4" fillId="0" borderId="6" xfId="0" applyFont="1" applyBorder="1" applyAlignment="1">
      <alignment horizontal="distributed" vertical="center"/>
    </xf>
    <xf numFmtId="43" fontId="4" fillId="0" borderId="47" xfId="0" applyNumberFormat="1" applyFont="1" applyBorder="1" applyAlignment="1">
      <alignment horizontal="right" vertical="center"/>
    </xf>
    <xf numFmtId="43" fontId="4" fillId="0" borderId="9" xfId="0" applyNumberFormat="1" applyFont="1" applyBorder="1" applyAlignment="1">
      <alignment horizontal="right" vertical="center"/>
    </xf>
    <xf numFmtId="41" fontId="4" fillId="0" borderId="48" xfId="1" applyNumberFormat="1" applyFont="1" applyFill="1" applyBorder="1" applyAlignment="1">
      <alignment horizontal="right" vertical="center"/>
    </xf>
    <xf numFmtId="41" fontId="4" fillId="0" borderId="9" xfId="1" applyNumberFormat="1" applyFont="1" applyFill="1" applyBorder="1" applyAlignment="1">
      <alignment horizontal="right" vertical="center"/>
    </xf>
    <xf numFmtId="41" fontId="10" fillId="0" borderId="6" xfId="0" applyNumberFormat="1" applyFont="1" applyBorder="1" applyAlignment="1">
      <alignment horizontal="right" vertical="center"/>
    </xf>
    <xf numFmtId="43" fontId="10" fillId="0" borderId="9" xfId="0" applyNumberFormat="1" applyFont="1" applyBorder="1" applyAlignment="1">
      <alignment horizontal="right" vertical="center"/>
    </xf>
    <xf numFmtId="41" fontId="10" fillId="0" borderId="6" xfId="1" applyNumberFormat="1" applyFont="1" applyFill="1" applyBorder="1" applyAlignment="1">
      <alignment horizontal="left" vertical="center"/>
    </xf>
    <xf numFmtId="41" fontId="4" fillId="0" borderId="6" xfId="0" applyNumberFormat="1" applyFont="1" applyBorder="1" applyAlignment="1">
      <alignment horizontal="left" vertical="center"/>
    </xf>
    <xf numFmtId="41" fontId="4" fillId="0" borderId="6" xfId="1" applyNumberFormat="1" applyFont="1" applyFill="1" applyBorder="1" applyAlignment="1">
      <alignment horizontal="left" vertical="center"/>
    </xf>
    <xf numFmtId="41" fontId="4" fillId="0" borderId="6" xfId="0" applyNumberFormat="1" applyFont="1" applyBorder="1" applyAlignment="1">
      <alignment horizontal="right" vertical="center"/>
    </xf>
    <xf numFmtId="0" fontId="6" fillId="0" borderId="5" xfId="0" applyFont="1" applyBorder="1" applyAlignment="1">
      <alignment horizontal="right" vertical="top"/>
    </xf>
    <xf numFmtId="0" fontId="4" fillId="0" borderId="15" xfId="0" applyFont="1" applyBorder="1" applyAlignment="1">
      <alignment horizontal="center"/>
    </xf>
    <xf numFmtId="0" fontId="4" fillId="0" borderId="12" xfId="0" applyFont="1" applyBorder="1" applyAlignment="1">
      <alignment horizontal="center"/>
    </xf>
    <xf numFmtId="0" fontId="4" fillId="0" borderId="23" xfId="0" applyFont="1" applyBorder="1" applyAlignment="1">
      <alignment horizontal="right" vertical="center"/>
    </xf>
    <xf numFmtId="0" fontId="2" fillId="0" borderId="16" xfId="0" applyFont="1" applyBorder="1" applyAlignment="1">
      <alignment vertical="center"/>
    </xf>
    <xf numFmtId="0" fontId="4" fillId="0" borderId="0" xfId="0" applyFont="1" applyAlignment="1">
      <alignment horizontal="distributed"/>
    </xf>
    <xf numFmtId="43" fontId="4" fillId="0" borderId="0" xfId="0" applyNumberFormat="1" applyFont="1" applyAlignment="1">
      <alignment horizontal="right" vertical="center"/>
    </xf>
    <xf numFmtId="41" fontId="4" fillId="0" borderId="0" xfId="1" applyNumberFormat="1" applyFont="1" applyFill="1" applyBorder="1" applyAlignment="1">
      <alignment horizontal="right" vertical="center"/>
    </xf>
    <xf numFmtId="41" fontId="4" fillId="0" borderId="20" xfId="1" applyNumberFormat="1" applyFont="1" applyFill="1" applyBorder="1" applyAlignment="1">
      <alignment horizontal="right" vertical="center"/>
    </xf>
    <xf numFmtId="0" fontId="4" fillId="0" borderId="20" xfId="0" applyFont="1" applyBorder="1" applyAlignment="1">
      <alignment horizontal="distributed"/>
    </xf>
    <xf numFmtId="0" fontId="4" fillId="0" borderId="2" xfId="0" applyFont="1" applyBorder="1" applyAlignment="1">
      <alignment horizontal="distributed"/>
    </xf>
    <xf numFmtId="43" fontId="4" fillId="0" borderId="48" xfId="0" applyNumberFormat="1" applyFont="1" applyBorder="1" applyAlignment="1">
      <alignment vertical="center"/>
    </xf>
    <xf numFmtId="0" fontId="4" fillId="0" borderId="21" xfId="0" applyFont="1" applyBorder="1" applyAlignment="1">
      <alignment horizontal="distributed"/>
    </xf>
    <xf numFmtId="0" fontId="4" fillId="0" borderId="6" xfId="0" applyFont="1" applyBorder="1" applyAlignment="1">
      <alignment horizontal="distributed"/>
    </xf>
    <xf numFmtId="43" fontId="4" fillId="0" borderId="21" xfId="0" applyNumberFormat="1" applyFont="1" applyBorder="1" applyAlignment="1">
      <alignment vertical="center"/>
    </xf>
    <xf numFmtId="43" fontId="4" fillId="0" borderId="50" xfId="0" applyNumberFormat="1" applyFont="1" applyBorder="1" applyAlignment="1">
      <alignment vertical="center"/>
    </xf>
    <xf numFmtId="41" fontId="4" fillId="0" borderId="50" xfId="1" applyNumberFormat="1" applyFont="1" applyFill="1" applyBorder="1" applyAlignment="1">
      <alignment horizontal="right" vertical="center"/>
    </xf>
    <xf numFmtId="0" fontId="4" fillId="0" borderId="51" xfId="0" applyFont="1" applyBorder="1" applyAlignment="1">
      <alignment horizontal="distributed" vertical="center"/>
    </xf>
    <xf numFmtId="0" fontId="4" fillId="0" borderId="52" xfId="0" applyFont="1" applyBorder="1" applyAlignment="1">
      <alignment horizontal="distributed" vertical="center"/>
    </xf>
    <xf numFmtId="43" fontId="4" fillId="0" borderId="47" xfId="0" applyNumberFormat="1" applyFont="1" applyBorder="1" applyAlignment="1">
      <alignment vertical="center"/>
    </xf>
    <xf numFmtId="43" fontId="4" fillId="0" borderId="16" xfId="0" applyNumberFormat="1" applyFont="1" applyBorder="1" applyAlignment="1">
      <alignment vertical="center"/>
    </xf>
    <xf numFmtId="41" fontId="4" fillId="0" borderId="16" xfId="1" applyNumberFormat="1" applyFont="1" applyFill="1" applyBorder="1" applyAlignment="1">
      <alignment horizontal="right" vertical="center"/>
    </xf>
    <xf numFmtId="0" fontId="4" fillId="0" borderId="16" xfId="0" applyFont="1" applyBorder="1" applyAlignment="1">
      <alignment horizontal="distributed" vertical="center"/>
    </xf>
    <xf numFmtId="43" fontId="4" fillId="0" borderId="24" xfId="0" applyNumberFormat="1" applyFont="1" applyBorder="1" applyAlignment="1">
      <alignment vertical="center"/>
    </xf>
    <xf numFmtId="41" fontId="4" fillId="0" borderId="24" xfId="1" applyNumberFormat="1" applyFont="1" applyFill="1" applyBorder="1" applyAlignment="1">
      <alignment horizontal="right" vertical="center"/>
    </xf>
    <xf numFmtId="0" fontId="4" fillId="0" borderId="24" xfId="0" applyFont="1" applyBorder="1" applyAlignment="1">
      <alignment horizontal="distributed" vertical="center"/>
    </xf>
    <xf numFmtId="43" fontId="4" fillId="0" borderId="20" xfId="0" applyNumberFormat="1" applyFont="1" applyBorder="1" applyAlignment="1">
      <alignment vertical="center"/>
    </xf>
    <xf numFmtId="43" fontId="4" fillId="0" borderId="51" xfId="0" applyNumberFormat="1" applyFont="1" applyBorder="1" applyAlignment="1">
      <alignment vertical="center"/>
    </xf>
    <xf numFmtId="41" fontId="4" fillId="0" borderId="51" xfId="1" applyNumberFormat="1" applyFont="1" applyFill="1" applyBorder="1" applyAlignment="1">
      <alignment horizontal="right" vertical="center"/>
    </xf>
    <xf numFmtId="43" fontId="4" fillId="0" borderId="9" xfId="0" applyNumberFormat="1" applyFont="1" applyBorder="1" applyAlignment="1">
      <alignment vertical="center"/>
    </xf>
    <xf numFmtId="41" fontId="12" fillId="0" borderId="0" xfId="0" applyNumberFormat="1" applyFont="1" applyAlignment="1">
      <alignment vertical="center"/>
    </xf>
    <xf numFmtId="43" fontId="10" fillId="0" borderId="6" xfId="0" applyNumberFormat="1" applyFont="1" applyBorder="1" applyAlignment="1">
      <alignment horizontal="right" vertical="center"/>
    </xf>
    <xf numFmtId="0" fontId="2" fillId="0" borderId="0" xfId="0" applyFont="1" applyAlignment="1">
      <alignment vertical="top"/>
    </xf>
    <xf numFmtId="41" fontId="4" fillId="0" borderId="0" xfId="0" applyNumberFormat="1" applyFont="1" applyAlignment="1">
      <alignment vertical="center"/>
    </xf>
    <xf numFmtId="191" fontId="15" fillId="0" borderId="5" xfId="0" applyNumberFormat="1" applyFont="1" applyBorder="1" applyAlignment="1">
      <alignment horizontal="right" vertical="center"/>
    </xf>
    <xf numFmtId="41" fontId="15" fillId="0" borderId="20" xfId="1" applyNumberFormat="1" applyFont="1" applyFill="1" applyBorder="1" applyAlignment="1">
      <alignment horizontal="right" vertical="center"/>
    </xf>
    <xf numFmtId="0" fontId="4" fillId="0" borderId="2" xfId="0" applyFont="1" applyBorder="1"/>
    <xf numFmtId="191" fontId="15" fillId="0" borderId="47" xfId="0" applyNumberFormat="1" applyFont="1" applyBorder="1" applyAlignment="1">
      <alignment horizontal="right" vertical="center"/>
    </xf>
    <xf numFmtId="41" fontId="15" fillId="0" borderId="48" xfId="1" applyNumberFormat="1" applyFont="1" applyFill="1" applyBorder="1" applyAlignment="1">
      <alignment horizontal="right" vertical="center"/>
    </xf>
    <xf numFmtId="41" fontId="15" fillId="0" borderId="47" xfId="1" applyNumberFormat="1" applyFont="1" applyFill="1" applyBorder="1" applyAlignment="1">
      <alignment horizontal="right" vertical="center"/>
    </xf>
    <xf numFmtId="191" fontId="15" fillId="0" borderId="9" xfId="0" applyNumberFormat="1" applyFont="1" applyBorder="1" applyAlignment="1">
      <alignment horizontal="right" vertical="center"/>
    </xf>
    <xf numFmtId="41" fontId="15" fillId="0" borderId="21" xfId="1" applyNumberFormat="1" applyFont="1" applyFill="1" applyBorder="1" applyAlignment="1">
      <alignment horizontal="right" vertical="center"/>
    </xf>
    <xf numFmtId="0" fontId="4" fillId="0" borderId="6" xfId="0" applyFont="1" applyBorder="1"/>
    <xf numFmtId="43" fontId="15" fillId="0" borderId="9" xfId="0" applyNumberFormat="1" applyFont="1" applyBorder="1" applyAlignment="1">
      <alignment horizontal="right" vertical="center"/>
    </xf>
    <xf numFmtId="43" fontId="15" fillId="0" borderId="47" xfId="0" applyNumberFormat="1" applyFont="1" applyBorder="1" applyAlignment="1">
      <alignment horizontal="right" vertical="center"/>
    </xf>
    <xf numFmtId="41" fontId="10" fillId="0" borderId="9" xfId="0" applyNumberFormat="1" applyFont="1" applyBorder="1" applyAlignment="1">
      <alignment horizontal="right" vertical="center"/>
    </xf>
    <xf numFmtId="41" fontId="10" fillId="0" borderId="0" xfId="0" applyNumberFormat="1" applyFont="1" applyAlignment="1">
      <alignment horizontal="right" vertical="center"/>
    </xf>
    <xf numFmtId="0" fontId="2" fillId="0" borderId="21" xfId="0" applyFont="1" applyBorder="1"/>
    <xf numFmtId="0" fontId="2" fillId="0" borderId="6" xfId="0" applyFont="1" applyBorder="1"/>
    <xf numFmtId="43" fontId="14" fillId="0" borderId="9" xfId="0" applyNumberFormat="1" applyFont="1" applyBorder="1" applyAlignment="1">
      <alignment horizontal="right" vertical="center"/>
    </xf>
    <xf numFmtId="41" fontId="14" fillId="0" borderId="9" xfId="0" applyNumberFormat="1" applyFont="1" applyBorder="1" applyAlignment="1">
      <alignment horizontal="left" vertical="center"/>
    </xf>
    <xf numFmtId="41" fontId="15" fillId="0" borderId="0" xfId="0" applyNumberFormat="1" applyFont="1" applyAlignment="1">
      <alignment horizontal="left" vertical="center"/>
    </xf>
    <xf numFmtId="41" fontId="15" fillId="0" borderId="9" xfId="0" applyNumberFormat="1" applyFont="1" applyBorder="1" applyAlignment="1">
      <alignment horizontal="left" vertical="center"/>
    </xf>
    <xf numFmtId="0" fontId="15" fillId="0" borderId="5" xfId="0" applyFont="1" applyBorder="1" applyAlignment="1">
      <alignment horizontal="center" vertical="top"/>
    </xf>
    <xf numFmtId="0" fontId="15" fillId="0" borderId="5" xfId="0" applyFont="1" applyBorder="1" applyAlignment="1">
      <alignment horizontal="right" vertical="top"/>
    </xf>
    <xf numFmtId="0" fontId="4" fillId="0" borderId="20" xfId="0" applyFont="1" applyBorder="1" applyAlignment="1">
      <alignment vertical="top"/>
    </xf>
    <xf numFmtId="0" fontId="4" fillId="0" borderId="2" xfId="0" applyFont="1" applyBorder="1" applyAlignment="1">
      <alignment vertical="top"/>
    </xf>
    <xf numFmtId="0" fontId="15" fillId="0" borderId="12" xfId="0" applyFont="1" applyBorder="1" applyAlignment="1">
      <alignment horizontal="center"/>
    </xf>
    <xf numFmtId="0" fontId="4" fillId="0" borderId="23" xfId="0" applyFont="1" applyBorder="1" applyAlignment="1">
      <alignment horizontal="right"/>
    </xf>
    <xf numFmtId="0" fontId="4" fillId="0" borderId="12" xfId="0" applyFont="1" applyBorder="1"/>
    <xf numFmtId="0" fontId="4" fillId="0" borderId="16" xfId="0" applyFont="1" applyBorder="1" applyAlignment="1">
      <alignment vertical="center"/>
    </xf>
    <xf numFmtId="43" fontId="15" fillId="0" borderId="5" xfId="0" applyNumberFormat="1" applyFont="1" applyBorder="1" applyAlignment="1">
      <alignment horizontal="right" vertical="center"/>
    </xf>
    <xf numFmtId="41" fontId="15" fillId="0" borderId="5" xfId="1" applyNumberFormat="1" applyFont="1" applyFill="1" applyBorder="1" applyAlignment="1">
      <alignment horizontal="right" vertical="center"/>
    </xf>
    <xf numFmtId="41" fontId="14" fillId="0" borderId="9" xfId="0" applyNumberFormat="1" applyFont="1" applyBorder="1" applyAlignment="1">
      <alignment horizontal="right" vertical="center"/>
    </xf>
    <xf numFmtId="0" fontId="6" fillId="0" borderId="12" xfId="0" applyFont="1" applyBorder="1" applyAlignment="1">
      <alignment vertical="center"/>
    </xf>
    <xf numFmtId="0" fontId="4" fillId="0" borderId="0" xfId="0" applyFont="1" applyAlignment="1">
      <alignment horizontal="left"/>
    </xf>
    <xf numFmtId="41" fontId="15" fillId="0" borderId="2" xfId="1" applyNumberFormat="1" applyFont="1" applyFill="1" applyBorder="1" applyAlignment="1">
      <alignment horizontal="right" vertical="center"/>
    </xf>
    <xf numFmtId="41" fontId="15" fillId="0" borderId="6" xfId="1" applyNumberFormat="1" applyFont="1" applyFill="1" applyBorder="1" applyAlignment="1">
      <alignment horizontal="right" vertical="center"/>
    </xf>
    <xf numFmtId="41" fontId="15" fillId="0" borderId="49" xfId="1" applyNumberFormat="1" applyFont="1" applyFill="1" applyBorder="1" applyAlignment="1">
      <alignment horizontal="right" vertical="center"/>
    </xf>
    <xf numFmtId="41" fontId="15" fillId="0" borderId="0" xfId="1" applyNumberFormat="1" applyFont="1" applyFill="1" applyBorder="1" applyAlignment="1">
      <alignment horizontal="right" vertical="center"/>
    </xf>
    <xf numFmtId="0" fontId="2" fillId="0" borderId="6" xfId="0" applyFont="1" applyBorder="1" applyAlignment="1">
      <alignment vertical="center"/>
    </xf>
    <xf numFmtId="41" fontId="14" fillId="0" borderId="6" xfId="0" applyNumberFormat="1" applyFont="1" applyBorder="1" applyAlignment="1">
      <alignment horizontal="left" vertical="center"/>
    </xf>
    <xf numFmtId="41" fontId="15" fillId="0" borderId="6" xfId="0" applyNumberFormat="1" applyFont="1" applyBorder="1" applyAlignment="1">
      <alignment horizontal="left" vertical="center"/>
    </xf>
    <xf numFmtId="0" fontId="32" fillId="0" borderId="16" xfId="0" applyFont="1" applyBorder="1" applyAlignment="1">
      <alignment vertical="center"/>
    </xf>
    <xf numFmtId="43" fontId="15" fillId="0" borderId="50" xfId="0" applyNumberFormat="1" applyFont="1" applyBorder="1" applyAlignment="1">
      <alignment horizontal="right" vertical="center"/>
    </xf>
    <xf numFmtId="43" fontId="10" fillId="0" borderId="9" xfId="0" applyNumberFormat="1" applyFont="1" applyBorder="1" applyAlignment="1">
      <alignment vertical="center"/>
    </xf>
    <xf numFmtId="41" fontId="10" fillId="0" borderId="6" xfId="0" applyNumberFormat="1" applyFont="1" applyBorder="1" applyAlignment="1">
      <alignment vertical="center"/>
    </xf>
    <xf numFmtId="41" fontId="15" fillId="0" borderId="6" xfId="0" applyNumberFormat="1" applyFont="1" applyBorder="1" applyAlignment="1">
      <alignment vertical="center"/>
    </xf>
    <xf numFmtId="191" fontId="15" fillId="0" borderId="5" xfId="1" applyNumberFormat="1" applyFont="1" applyFill="1" applyBorder="1" applyAlignment="1">
      <alignment horizontal="right" vertical="center"/>
    </xf>
    <xf numFmtId="43" fontId="15" fillId="0" borderId="21" xfId="0" applyNumberFormat="1" applyFont="1" applyBorder="1" applyAlignment="1">
      <alignment horizontal="right" vertical="center"/>
    </xf>
    <xf numFmtId="0" fontId="4" fillId="0" borderId="0" xfId="0" applyFont="1" applyAlignment="1">
      <alignment horizontal="distributed" vertical="center"/>
    </xf>
    <xf numFmtId="43" fontId="15" fillId="0" borderId="48" xfId="0" applyNumberFormat="1" applyFont="1" applyBorder="1" applyAlignment="1">
      <alignment horizontal="right" vertical="center"/>
    </xf>
    <xf numFmtId="0" fontId="2" fillId="0" borderId="0" xfId="0" applyFont="1" applyAlignment="1">
      <alignment vertical="top" wrapText="1"/>
    </xf>
    <xf numFmtId="38" fontId="12" fillId="0" borderId="0" xfId="0" applyNumberFormat="1" applyFont="1" applyAlignment="1">
      <alignment vertical="center"/>
    </xf>
    <xf numFmtId="0" fontId="33" fillId="0" borderId="0" xfId="5" applyNumberFormat="1" applyFill="1" applyBorder="1" applyAlignment="1" applyProtection="1">
      <alignment vertical="top" wrapText="1"/>
    </xf>
    <xf numFmtId="0" fontId="2" fillId="0" borderId="0" xfId="0" applyFont="1" applyAlignment="1">
      <alignment vertical="center" wrapText="1"/>
    </xf>
    <xf numFmtId="192" fontId="14" fillId="0" borderId="55" xfId="6" applyNumberFormat="1" applyFont="1" applyFill="1" applyBorder="1" applyAlignment="1" applyProtection="1">
      <alignment vertical="center"/>
    </xf>
    <xf numFmtId="192" fontId="15" fillId="0" borderId="56" xfId="6" applyNumberFormat="1" applyFont="1" applyFill="1" applyBorder="1" applyAlignment="1" applyProtection="1">
      <alignment vertical="center"/>
    </xf>
    <xf numFmtId="0" fontId="15" fillId="0" borderId="57" xfId="0" applyFont="1" applyBorder="1" applyAlignment="1">
      <alignment horizontal="distributed" vertical="center" wrapText="1"/>
    </xf>
    <xf numFmtId="0" fontId="2" fillId="0" borderId="56" xfId="0" applyFont="1" applyBorder="1" applyAlignment="1">
      <alignment vertical="center"/>
    </xf>
    <xf numFmtId="192" fontId="14" fillId="0" borderId="58" xfId="6" applyNumberFormat="1" applyFont="1" applyFill="1" applyBorder="1" applyAlignment="1" applyProtection="1">
      <alignment vertical="center"/>
    </xf>
    <xf numFmtId="192" fontId="15" fillId="0" borderId="59" xfId="6" applyNumberFormat="1" applyFont="1" applyFill="1" applyBorder="1" applyAlignment="1" applyProtection="1">
      <alignment vertical="center"/>
    </xf>
    <xf numFmtId="0" fontId="2" fillId="0" borderId="59" xfId="0" applyFont="1" applyBorder="1" applyAlignment="1">
      <alignment vertical="center"/>
    </xf>
    <xf numFmtId="192" fontId="14" fillId="0" borderId="58" xfId="6" applyNumberFormat="1" applyFont="1" applyFill="1" applyBorder="1" applyAlignment="1" applyProtection="1">
      <alignment horizontal="right" vertical="center"/>
    </xf>
    <xf numFmtId="192" fontId="15" fillId="0" borderId="59" xfId="6" applyNumberFormat="1" applyFont="1" applyFill="1" applyBorder="1" applyAlignment="1" applyProtection="1">
      <alignment horizontal="right" vertical="center"/>
    </xf>
    <xf numFmtId="192" fontId="2" fillId="0" borderId="0" xfId="0" applyNumberFormat="1" applyFont="1" applyAlignment="1">
      <alignment vertical="center"/>
    </xf>
    <xf numFmtId="192" fontId="14" fillId="0" borderId="60" xfId="6" applyNumberFormat="1" applyFont="1" applyFill="1" applyBorder="1" applyAlignment="1" applyProtection="1">
      <alignment vertical="center"/>
    </xf>
    <xf numFmtId="192" fontId="15" fillId="0" borderId="61" xfId="6" applyNumberFormat="1" applyFont="1" applyFill="1" applyBorder="1" applyAlignment="1" applyProtection="1">
      <alignment vertical="center"/>
    </xf>
    <xf numFmtId="0" fontId="12" fillId="0" borderId="68" xfId="0" applyFont="1" applyBorder="1" applyAlignment="1">
      <alignment horizontal="right" vertical="center"/>
    </xf>
    <xf numFmtId="0" fontId="2" fillId="0" borderId="68" xfId="0" applyFont="1" applyBorder="1" applyAlignment="1">
      <alignment vertical="center"/>
    </xf>
    <xf numFmtId="0" fontId="12" fillId="0" borderId="0" xfId="0" applyFont="1" applyAlignment="1">
      <alignment horizontal="right" vertical="center"/>
    </xf>
    <xf numFmtId="38" fontId="6" fillId="0" borderId="0" xfId="0" applyNumberFormat="1" applyFont="1" applyAlignment="1">
      <alignment horizontal="right" vertical="center"/>
    </xf>
    <xf numFmtId="41" fontId="15" fillId="0" borderId="2" xfId="1" applyNumberFormat="1" applyFont="1" applyBorder="1" applyAlignment="1">
      <alignment horizontal="right" vertical="center"/>
    </xf>
    <xf numFmtId="0" fontId="15" fillId="0" borderId="1" xfId="0" applyFont="1" applyBorder="1" applyAlignment="1">
      <alignment horizontal="distributed" vertical="center" wrapText="1"/>
    </xf>
    <xf numFmtId="41" fontId="14" fillId="0" borderId="9" xfId="1" applyNumberFormat="1" applyFont="1" applyBorder="1" applyAlignment="1">
      <alignment horizontal="right" vertical="center"/>
    </xf>
    <xf numFmtId="41" fontId="15" fillId="0" borderId="6" xfId="1" applyNumberFormat="1" applyFont="1" applyBorder="1" applyAlignment="1">
      <alignment horizontal="right" vertical="center"/>
    </xf>
    <xf numFmtId="41" fontId="14" fillId="0" borderId="9" xfId="1" applyNumberFormat="1" applyFont="1" applyBorder="1" applyAlignment="1">
      <alignment vertical="center"/>
    </xf>
    <xf numFmtId="41" fontId="15" fillId="0" borderId="6" xfId="1" applyNumberFormat="1" applyFont="1" applyBorder="1" applyAlignment="1">
      <alignment vertical="center"/>
    </xf>
    <xf numFmtId="187" fontId="14" fillId="0" borderId="9" xfId="1" applyNumberFormat="1" applyFont="1" applyBorder="1" applyAlignment="1">
      <alignment vertical="center"/>
    </xf>
    <xf numFmtId="187" fontId="15" fillId="0" borderId="6" xfId="1" applyNumberFormat="1" applyFont="1" applyBorder="1" applyAlignment="1">
      <alignment vertical="center"/>
    </xf>
    <xf numFmtId="41" fontId="2" fillId="0" borderId="0" xfId="0" applyNumberFormat="1" applyFont="1"/>
    <xf numFmtId="41" fontId="14" fillId="0" borderId="10" xfId="1" applyNumberFormat="1" applyFont="1" applyBorder="1" applyAlignment="1">
      <alignment vertical="center"/>
    </xf>
    <xf numFmtId="41" fontId="15" fillId="0" borderId="25" xfId="1" applyNumberFormat="1" applyFont="1" applyBorder="1" applyAlignment="1">
      <alignment vertical="center"/>
    </xf>
    <xf numFmtId="0" fontId="12" fillId="0" borderId="16" xfId="0" applyFont="1" applyBorder="1" applyAlignment="1">
      <alignment horizontal="right" vertical="center"/>
    </xf>
    <xf numFmtId="0" fontId="10" fillId="0" borderId="21" xfId="0" applyFont="1" applyBorder="1" applyAlignment="1">
      <alignment horizontal="center" vertical="center"/>
    </xf>
    <xf numFmtId="0" fontId="15" fillId="0" borderId="15" xfId="0" applyFont="1" applyBorder="1" applyAlignment="1">
      <alignment horizontal="center"/>
    </xf>
    <xf numFmtId="0" fontId="4" fillId="0" borderId="6" xfId="0" applyFont="1" applyBorder="1" applyAlignment="1">
      <alignment vertical="center"/>
    </xf>
    <xf numFmtId="0" fontId="15" fillId="0" borderId="2" xfId="0" applyFont="1" applyBorder="1" applyAlignment="1">
      <alignment horizontal="distributed" vertical="center" wrapText="1"/>
    </xf>
    <xf numFmtId="191" fontId="4" fillId="0" borderId="20" xfId="0" applyNumberFormat="1" applyFont="1" applyBorder="1" applyAlignment="1">
      <alignment horizontal="right" vertical="center"/>
    </xf>
    <xf numFmtId="0" fontId="4" fillId="0" borderId="51" xfId="0" applyFont="1" applyBorder="1" applyAlignment="1">
      <alignment horizontal="distributed"/>
    </xf>
    <xf numFmtId="0" fontId="4" fillId="0" borderId="52" xfId="0" applyFont="1" applyBorder="1" applyAlignment="1">
      <alignment horizontal="distributed"/>
    </xf>
    <xf numFmtId="43" fontId="10" fillId="0" borderId="50" xfId="0" applyNumberFormat="1" applyFont="1" applyBorder="1" applyAlignment="1">
      <alignment horizontal="right" vertical="center"/>
    </xf>
    <xf numFmtId="0" fontId="15" fillId="0" borderId="5" xfId="0" applyFont="1" applyBorder="1" applyAlignment="1">
      <alignment horizontal="center" vertical="center"/>
    </xf>
    <xf numFmtId="38" fontId="15" fillId="0" borderId="6" xfId="2" applyFont="1" applyFill="1" applyBorder="1" applyAlignment="1">
      <alignment horizontal="right" vertical="center"/>
    </xf>
    <xf numFmtId="38" fontId="15" fillId="0" borderId="2" xfId="2" applyFont="1" applyFill="1" applyBorder="1" applyAlignment="1">
      <alignment vertical="center"/>
    </xf>
    <xf numFmtId="41" fontId="15" fillId="0" borderId="2" xfId="2" applyNumberFormat="1" applyFont="1" applyFill="1" applyBorder="1" applyAlignment="1">
      <alignment horizontal="right" vertical="center"/>
    </xf>
    <xf numFmtId="41" fontId="15" fillId="0" borderId="5" xfId="2" applyNumberFormat="1" applyFont="1" applyFill="1" applyBorder="1" applyAlignment="1">
      <alignment horizontal="right" vertical="center"/>
    </xf>
    <xf numFmtId="40" fontId="15" fillId="0" borderId="2" xfId="2" applyNumberFormat="1" applyFont="1" applyFill="1" applyBorder="1" applyAlignment="1">
      <alignment horizontal="right" vertical="center"/>
    </xf>
    <xf numFmtId="41" fontId="14" fillId="0" borderId="5" xfId="1" applyNumberFormat="1" applyFont="1" applyFill="1" applyBorder="1" applyAlignment="1">
      <alignment horizontal="right" vertical="center"/>
    </xf>
    <xf numFmtId="0" fontId="6" fillId="0" borderId="16" xfId="0" applyFont="1" applyBorder="1" applyAlignment="1">
      <alignment horizontal="right"/>
    </xf>
    <xf numFmtId="41" fontId="14" fillId="0" borderId="9" xfId="1" applyNumberFormat="1" applyFont="1" applyFill="1" applyBorder="1" applyAlignment="1">
      <alignment vertical="center"/>
    </xf>
    <xf numFmtId="41" fontId="14" fillId="0" borderId="21" xfId="1" applyNumberFormat="1" applyFont="1" applyFill="1" applyBorder="1" applyAlignment="1">
      <alignment vertical="center"/>
    </xf>
    <xf numFmtId="41" fontId="15" fillId="0" borderId="9" xfId="1" applyNumberFormat="1" applyFont="1" applyFill="1" applyBorder="1" applyAlignment="1">
      <alignment vertical="center"/>
    </xf>
    <xf numFmtId="41" fontId="15" fillId="0" borderId="21" xfId="1" applyNumberFormat="1" applyFont="1" applyFill="1" applyBorder="1" applyAlignment="1">
      <alignment vertical="center"/>
    </xf>
    <xf numFmtId="41" fontId="15" fillId="0" borderId="5" xfId="1" applyNumberFormat="1" applyFont="1" applyFill="1" applyBorder="1" applyAlignment="1">
      <alignment vertical="center"/>
    </xf>
    <xf numFmtId="187" fontId="14" fillId="0" borderId="9" xfId="0" applyNumberFormat="1" applyFont="1" applyBorder="1" applyAlignment="1">
      <alignment horizontal="right"/>
    </xf>
    <xf numFmtId="187" fontId="14" fillId="0" borderId="21" xfId="0" applyNumberFormat="1" applyFont="1" applyBorder="1" applyAlignment="1">
      <alignment horizontal="right"/>
    </xf>
    <xf numFmtId="187" fontId="15" fillId="0" borderId="9" xfId="0" applyNumberFormat="1" applyFont="1" applyBorder="1" applyAlignment="1">
      <alignment horizontal="right"/>
    </xf>
    <xf numFmtId="187" fontId="15" fillId="0" borderId="5" xfId="0" applyNumberFormat="1" applyFont="1" applyBorder="1" applyAlignment="1">
      <alignment horizontal="right"/>
    </xf>
    <xf numFmtId="41" fontId="15" fillId="0" borderId="5" xfId="1" applyNumberFormat="1" applyFont="1" applyBorder="1" applyAlignment="1">
      <alignment horizontal="right" vertical="center"/>
    </xf>
    <xf numFmtId="183" fontId="10" fillId="0" borderId="5" xfId="0" applyNumberFormat="1" applyFont="1" applyBorder="1" applyAlignment="1">
      <alignment horizontal="right" vertical="center" shrinkToFit="1"/>
    </xf>
    <xf numFmtId="0" fontId="4" fillId="0" borderId="12" xfId="0" applyFont="1" applyBorder="1" applyAlignment="1">
      <alignment horizontal="distributed" vertical="center"/>
    </xf>
    <xf numFmtId="0" fontId="2" fillId="0" borderId="23" xfId="0" applyFont="1" applyBorder="1" applyAlignment="1">
      <alignment horizontal="distributed" vertical="center"/>
    </xf>
    <xf numFmtId="0" fontId="0" fillId="0" borderId="6" xfId="0" applyBorder="1" applyAlignment="1">
      <alignment horizontal="distributed" vertical="center"/>
    </xf>
    <xf numFmtId="0" fontId="0" fillId="0" borderId="21" xfId="0" applyBorder="1" applyAlignment="1">
      <alignment horizontal="distributed" vertical="center"/>
    </xf>
    <xf numFmtId="0" fontId="4" fillId="0" borderId="2" xfId="0" applyFont="1" applyBorder="1" applyAlignment="1">
      <alignment horizontal="right" vertical="top"/>
    </xf>
    <xf numFmtId="0" fontId="2" fillId="0" borderId="20" xfId="0" applyFont="1" applyBorder="1" applyAlignment="1">
      <alignment horizontal="right" vertical="top"/>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6" fillId="0" borderId="0" xfId="0" applyFont="1" applyAlignment="1">
      <alignment horizontal="left" vertical="center"/>
    </xf>
    <xf numFmtId="0" fontId="14" fillId="0" borderId="25" xfId="0" applyFont="1" applyBorder="1" applyAlignment="1">
      <alignment horizontal="distributed" vertical="center"/>
    </xf>
    <xf numFmtId="0" fontId="0" fillId="0" borderId="24" xfId="0" applyBorder="1"/>
    <xf numFmtId="0" fontId="15" fillId="0" borderId="11" xfId="0" applyFont="1" applyBorder="1" applyAlignment="1">
      <alignment horizontal="right" vertical="center"/>
    </xf>
    <xf numFmtId="0" fontId="15" fillId="0" borderId="23" xfId="0" applyFont="1" applyBorder="1" applyAlignment="1">
      <alignment horizontal="right" vertical="center"/>
    </xf>
    <xf numFmtId="0" fontId="15" fillId="0" borderId="15" xfId="0" applyFont="1" applyBorder="1" applyAlignment="1">
      <alignment horizontal="center" vertical="center"/>
    </xf>
    <xf numFmtId="0" fontId="15" fillId="0" borderId="5" xfId="0" applyFont="1" applyBorder="1" applyAlignment="1">
      <alignment vertical="center"/>
    </xf>
    <xf numFmtId="0" fontId="15" fillId="0" borderId="12" xfId="0" applyFont="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left" vertical="center"/>
    </xf>
    <xf numFmtId="0" fontId="15" fillId="0" borderId="1" xfId="0" applyFont="1" applyBorder="1" applyAlignment="1">
      <alignment horizontal="left" vertical="center"/>
    </xf>
    <xf numFmtId="0" fontId="0" fillId="0" borderId="24" xfId="0" applyBorder="1" applyAlignment="1">
      <alignment vertical="center"/>
    </xf>
    <xf numFmtId="0" fontId="15" fillId="0" borderId="6" xfId="0" applyFont="1" applyBorder="1" applyAlignment="1">
      <alignment vertical="center"/>
    </xf>
    <xf numFmtId="0" fontId="0" fillId="0" borderId="24" xfId="0" applyBorder="1" applyAlignment="1">
      <alignment horizontal="distributed" vertical="center"/>
    </xf>
    <xf numFmtId="0" fontId="15" fillId="0" borderId="5" xfId="0" applyFont="1" applyBorder="1" applyAlignment="1">
      <alignment horizontal="center" vertical="center"/>
    </xf>
    <xf numFmtId="0" fontId="14" fillId="0" borderId="24" xfId="0" applyFont="1" applyBorder="1" applyAlignment="1">
      <alignment horizontal="distributed"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wrapText="1"/>
    </xf>
    <xf numFmtId="0" fontId="6" fillId="0" borderId="9" xfId="0" applyFont="1" applyBorder="1" applyAlignment="1">
      <alignment horizontal="center"/>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9" xfId="0" applyFont="1" applyBorder="1" applyAlignment="1">
      <alignment horizont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0" fillId="0" borderId="9" xfId="0" applyBorder="1" applyAlignment="1">
      <alignment vertical="center"/>
    </xf>
    <xf numFmtId="0" fontId="0" fillId="0" borderId="5" xfId="0" applyBorder="1" applyAlignment="1">
      <alignment vertical="center"/>
    </xf>
    <xf numFmtId="0" fontId="4"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4" fillId="0" borderId="30" xfId="0" applyFont="1" applyBorder="1" applyAlignment="1">
      <alignment horizontal="center" vertical="center" wrapText="1"/>
    </xf>
    <xf numFmtId="0" fontId="4" fillId="0" borderId="28" xfId="0" applyFont="1" applyBorder="1" applyAlignment="1">
      <alignment horizontal="center" vertical="center" wrapText="1"/>
    </xf>
    <xf numFmtId="0" fontId="15" fillId="0" borderId="32" xfId="0" applyFont="1" applyBorder="1" applyAlignment="1">
      <alignment horizontal="center" vertical="center" wrapText="1"/>
    </xf>
    <xf numFmtId="0" fontId="0" fillId="0" borderId="30" xfId="0" applyBorder="1" applyAlignment="1">
      <alignment vertical="center"/>
    </xf>
    <xf numFmtId="0" fontId="0" fillId="0" borderId="28" xfId="0" applyBorder="1" applyAlignment="1">
      <alignment vertical="center"/>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5" xfId="0" applyFont="1" applyBorder="1" applyAlignment="1">
      <alignment vertical="center"/>
    </xf>
    <xf numFmtId="0" fontId="15" fillId="0" borderId="1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7"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25" fillId="0" borderId="34"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25" fillId="0" borderId="1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7"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21" fillId="0" borderId="15" xfId="0" applyFont="1" applyBorder="1" applyAlignment="1">
      <alignment horizontal="distributed" vertical="center" wrapText="1"/>
    </xf>
    <xf numFmtId="0" fontId="21" fillId="0" borderId="9" xfId="0" applyFont="1" applyBorder="1" applyAlignment="1">
      <alignment horizontal="distributed" vertical="center"/>
    </xf>
    <xf numFmtId="0" fontId="21" fillId="0" borderId="5" xfId="0" applyFont="1" applyBorder="1" applyAlignment="1">
      <alignment horizontal="distributed" vertical="center"/>
    </xf>
    <xf numFmtId="49" fontId="4" fillId="0" borderId="15" xfId="0" applyNumberFormat="1" applyFont="1" applyBorder="1" applyAlignment="1">
      <alignment horizontal="center" vertical="center" wrapText="1"/>
    </xf>
    <xf numFmtId="49" fontId="4" fillId="0" borderId="9"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5" xfId="0" applyFont="1" applyBorder="1" applyAlignment="1">
      <alignment horizontal="distributed" vertical="center"/>
    </xf>
    <xf numFmtId="0" fontId="4" fillId="0" borderId="9" xfId="0" applyFont="1" applyBorder="1" applyAlignment="1">
      <alignment horizontal="distributed" vertical="center"/>
    </xf>
    <xf numFmtId="0" fontId="4" fillId="0" borderId="5" xfId="0" applyFont="1" applyBorder="1" applyAlignment="1">
      <alignment horizontal="distributed" vertical="center"/>
    </xf>
    <xf numFmtId="0" fontId="26" fillId="0" borderId="1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5" xfId="0" applyFont="1" applyBorder="1" applyAlignment="1">
      <alignment horizontal="distributed" vertical="center" wrapText="1" justifyLastLine="1"/>
    </xf>
    <xf numFmtId="0" fontId="26" fillId="0" borderId="9" xfId="0" applyFont="1" applyBorder="1" applyAlignment="1">
      <alignment horizontal="distributed" vertical="center" wrapText="1" justifyLastLine="1"/>
    </xf>
    <xf numFmtId="0" fontId="26" fillId="0" borderId="5" xfId="0" applyFont="1" applyBorder="1" applyAlignment="1">
      <alignment horizontal="distributed" vertical="center" wrapText="1" justifyLastLine="1"/>
    </xf>
    <xf numFmtId="0" fontId="4" fillId="0" borderId="49" xfId="0" applyFont="1" applyBorder="1" applyAlignment="1">
      <alignment horizontal="distributed" vertical="center"/>
    </xf>
    <xf numFmtId="0" fontId="4" fillId="0" borderId="48" xfId="0" applyFont="1" applyBorder="1" applyAlignment="1">
      <alignment horizontal="distributed"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0" fillId="0" borderId="6" xfId="0" applyFont="1" applyBorder="1" applyAlignment="1">
      <alignment horizontal="center" vertical="center"/>
    </xf>
    <xf numFmtId="0" fontId="10" fillId="0" borderId="21" xfId="0" applyFont="1" applyBorder="1" applyAlignment="1">
      <alignment horizontal="center"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distributed"/>
    </xf>
    <xf numFmtId="0" fontId="4" fillId="0" borderId="21" xfId="0" applyFont="1" applyBorder="1" applyAlignment="1">
      <alignment horizontal="distributed"/>
    </xf>
    <xf numFmtId="0" fontId="4" fillId="0" borderId="49" xfId="0" applyFont="1" applyBorder="1" applyAlignment="1">
      <alignment horizontal="distributed"/>
    </xf>
    <xf numFmtId="0" fontId="4" fillId="0" borderId="48" xfId="0" applyFont="1" applyBorder="1" applyAlignment="1">
      <alignment horizontal="distributed"/>
    </xf>
    <xf numFmtId="0" fontId="4" fillId="0" borderId="49" xfId="0" applyFont="1" applyBorder="1" applyAlignment="1">
      <alignment horizontal="center" vertical="center"/>
    </xf>
    <xf numFmtId="0" fontId="4" fillId="0" borderId="48"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4" fillId="0" borderId="53" xfId="0" applyFont="1" applyBorder="1" applyAlignment="1">
      <alignment horizontal="distributed"/>
    </xf>
    <xf numFmtId="0" fontId="14" fillId="0" borderId="6" xfId="0" applyFont="1" applyBorder="1" applyAlignment="1">
      <alignment horizontal="center" vertical="center"/>
    </xf>
    <xf numFmtId="0" fontId="14" fillId="0" borderId="21" xfId="0" applyFont="1" applyBorder="1" applyAlignment="1">
      <alignment horizontal="center" vertical="center"/>
    </xf>
    <xf numFmtId="0" fontId="15" fillId="0" borderId="6" xfId="0" applyFont="1" applyBorder="1" applyAlignment="1">
      <alignment horizontal="center" vertical="center"/>
    </xf>
    <xf numFmtId="0" fontId="15" fillId="0" borderId="21" xfId="0" applyFont="1" applyBorder="1" applyAlignment="1">
      <alignment horizontal="center" vertical="center"/>
    </xf>
    <xf numFmtId="0" fontId="15" fillId="0" borderId="15" xfId="0" applyFont="1" applyBorder="1" applyAlignment="1">
      <alignment horizontal="center"/>
    </xf>
    <xf numFmtId="0" fontId="15" fillId="0" borderId="9" xfId="0" applyFont="1" applyBorder="1" applyAlignment="1">
      <alignment horizontal="center"/>
    </xf>
    <xf numFmtId="0" fontId="14" fillId="0" borderId="25" xfId="0" applyFont="1" applyBorder="1" applyAlignment="1">
      <alignment horizontal="center"/>
    </xf>
    <xf numFmtId="0" fontId="14" fillId="0" borderId="24" xfId="0" applyFont="1" applyBorder="1" applyAlignment="1">
      <alignment horizontal="center"/>
    </xf>
    <xf numFmtId="0" fontId="15" fillId="0" borderId="6" xfId="0" applyFont="1" applyBorder="1" applyAlignment="1">
      <alignment horizontal="center"/>
    </xf>
    <xf numFmtId="0" fontId="15" fillId="0" borderId="0" xfId="0" applyFont="1" applyAlignment="1">
      <alignment horizontal="center"/>
    </xf>
    <xf numFmtId="188" fontId="15" fillId="0" borderId="6" xfId="0" applyNumberFormat="1" applyFont="1" applyBorder="1" applyAlignment="1">
      <alignment horizontal="right"/>
    </xf>
    <xf numFmtId="188" fontId="15" fillId="0" borderId="0" xfId="0" applyNumberFormat="1" applyFont="1" applyAlignment="1">
      <alignment horizontal="right"/>
    </xf>
    <xf numFmtId="0" fontId="6" fillId="0" borderId="0" xfId="0" applyFont="1" applyAlignment="1">
      <alignment horizontal="left"/>
    </xf>
    <xf numFmtId="0" fontId="2" fillId="0" borderId="0" xfId="0" applyFont="1" applyAlignment="1">
      <alignment horizontal="left"/>
    </xf>
    <xf numFmtId="188" fontId="15" fillId="0" borderId="2" xfId="0" applyNumberFormat="1" applyFont="1" applyBorder="1" applyAlignment="1">
      <alignment horizontal="left"/>
    </xf>
    <xf numFmtId="188" fontId="15" fillId="0" borderId="1" xfId="0" applyNumberFormat="1" applyFont="1" applyBorder="1" applyAlignment="1">
      <alignment horizontal="left"/>
    </xf>
    <xf numFmtId="0" fontId="15" fillId="0" borderId="40" xfId="0" applyFont="1" applyBorder="1" applyAlignment="1">
      <alignment horizontal="center" vertical="center"/>
    </xf>
    <xf numFmtId="0" fontId="15" fillId="0" borderId="38" xfId="0" applyFont="1" applyBorder="1" applyAlignment="1">
      <alignment horizontal="center" vertical="center"/>
    </xf>
    <xf numFmtId="49" fontId="15" fillId="0" borderId="11" xfId="0" applyNumberFormat="1" applyFont="1" applyBorder="1" applyAlignment="1">
      <alignment horizontal="distributed" vertical="center" wrapText="1" justifyLastLine="1"/>
    </xf>
    <xf numFmtId="49" fontId="15" fillId="0" borderId="1" xfId="0" applyNumberFormat="1" applyFont="1" applyBorder="1" applyAlignment="1">
      <alignment horizontal="distributed" vertical="center" wrapText="1" justifyLastLine="1"/>
    </xf>
    <xf numFmtId="3" fontId="15" fillId="0" borderId="12" xfId="0" applyNumberFormat="1" applyFont="1" applyBorder="1" applyAlignment="1">
      <alignment horizontal="center" vertical="center" wrapText="1"/>
    </xf>
    <xf numFmtId="3" fontId="15" fillId="0" borderId="46"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3" fontId="15" fillId="0" borderId="44" xfId="0" applyNumberFormat="1" applyFont="1" applyBorder="1" applyAlignment="1">
      <alignment horizontal="center" vertical="center" wrapText="1"/>
    </xf>
    <xf numFmtId="3" fontId="15" fillId="0" borderId="43" xfId="0" applyNumberFormat="1" applyFont="1" applyBorder="1" applyAlignment="1">
      <alignment horizontal="center" vertical="center" wrapText="1"/>
    </xf>
    <xf numFmtId="3" fontId="15" fillId="0" borderId="41" xfId="0" applyNumberFormat="1" applyFont="1" applyBorder="1" applyAlignment="1">
      <alignment horizontal="center" vertical="center" wrapText="1"/>
    </xf>
    <xf numFmtId="3" fontId="15" fillId="0" borderId="19" xfId="0" applyNumberFormat="1" applyFont="1" applyBorder="1" applyAlignment="1">
      <alignment horizontal="center" vertical="center" wrapText="1"/>
    </xf>
    <xf numFmtId="3" fontId="15" fillId="0" borderId="17" xfId="0" applyNumberFormat="1" applyFont="1" applyBorder="1" applyAlignment="1">
      <alignment horizontal="center" vertical="center" wrapText="1"/>
    </xf>
    <xf numFmtId="0" fontId="15" fillId="0" borderId="60" xfId="0" applyFont="1" applyBorder="1" applyAlignment="1">
      <alignment horizontal="distributed" vertical="center" wrapText="1"/>
    </xf>
    <xf numFmtId="0" fontId="15" fillId="0" borderId="62" xfId="0" applyFont="1" applyBorder="1" applyAlignment="1">
      <alignment horizontal="distributed" vertical="center" wrapText="1"/>
    </xf>
    <xf numFmtId="0" fontId="6" fillId="0" borderId="54" xfId="0" applyFont="1" applyBorder="1" applyAlignment="1">
      <alignment vertical="center"/>
    </xf>
    <xf numFmtId="0" fontId="6" fillId="0" borderId="0" xfId="0" applyFont="1" applyAlignment="1">
      <alignment horizontal="right" vertical="center" shrinkToFit="1"/>
    </xf>
    <xf numFmtId="0" fontId="12" fillId="0" borderId="0" xfId="0" applyFont="1" applyAlignment="1">
      <alignment vertical="center"/>
    </xf>
    <xf numFmtId="0" fontId="4" fillId="0" borderId="66" xfId="0" applyFont="1" applyBorder="1" applyAlignment="1">
      <alignment horizontal="right" vertical="center"/>
    </xf>
    <xf numFmtId="0" fontId="4" fillId="0" borderId="67" xfId="0" applyFont="1" applyBorder="1" applyAlignment="1">
      <alignment horizontal="right" vertical="center"/>
    </xf>
    <xf numFmtId="0" fontId="26" fillId="0" borderId="66" xfId="0" applyFont="1" applyBorder="1" applyAlignment="1">
      <alignment horizontal="center" vertical="center"/>
    </xf>
    <xf numFmtId="0" fontId="26" fillId="0" borderId="55" xfId="0" applyFont="1" applyBorder="1" applyAlignment="1">
      <alignment horizontal="center" vertical="center"/>
    </xf>
    <xf numFmtId="0" fontId="15" fillId="0" borderId="65" xfId="0" applyFont="1" applyBorder="1" applyAlignment="1">
      <alignment horizontal="center" vertical="center"/>
    </xf>
    <xf numFmtId="0" fontId="15" fillId="0" borderId="56" xfId="0" applyFont="1" applyBorder="1" applyAlignment="1">
      <alignment horizontal="center" vertical="center"/>
    </xf>
    <xf numFmtId="0" fontId="14" fillId="0" borderId="64" xfId="0" applyFont="1" applyBorder="1" applyAlignment="1">
      <alignment horizontal="center" vertical="center"/>
    </xf>
    <xf numFmtId="0" fontId="14" fillId="0" borderId="55" xfId="0" applyFont="1" applyBorder="1" applyAlignment="1">
      <alignment horizontal="center" vertical="center"/>
    </xf>
    <xf numFmtId="0" fontId="4" fillId="0" borderId="58" xfId="0" applyFont="1" applyBorder="1" applyAlignment="1">
      <alignment vertical="center"/>
    </xf>
    <xf numFmtId="0" fontId="4" fillId="0" borderId="63" xfId="0" applyFont="1" applyBorder="1" applyAlignment="1">
      <alignment vertical="center"/>
    </xf>
    <xf numFmtId="0" fontId="15" fillId="0" borderId="25" xfId="0" applyFont="1" applyBorder="1" applyAlignment="1">
      <alignment horizontal="distributed" vertical="center" wrapText="1"/>
    </xf>
    <xf numFmtId="0" fontId="0" fillId="0" borderId="26" xfId="0" applyBorder="1"/>
    <xf numFmtId="0" fontId="6" fillId="0" borderId="24" xfId="0" applyFont="1" applyBorder="1" applyAlignment="1">
      <alignment vertical="center"/>
    </xf>
    <xf numFmtId="0" fontId="0" fillId="0" borderId="0" xfId="0"/>
    <xf numFmtId="0" fontId="4" fillId="0" borderId="12" xfId="0" applyFont="1" applyBorder="1" applyAlignment="1">
      <alignment horizontal="right" vertical="center"/>
    </xf>
    <xf numFmtId="0" fontId="0" fillId="0" borderId="23" xfId="0" applyBorder="1"/>
    <xf numFmtId="0" fontId="25" fillId="0" borderId="12" xfId="0" applyFont="1" applyBorder="1" applyAlignment="1">
      <alignment horizontal="center" vertical="center"/>
    </xf>
    <xf numFmtId="0" fontId="25" fillId="0" borderId="2" xfId="0" applyFont="1" applyBorder="1" applyAlignment="1">
      <alignment vertical="center"/>
    </xf>
    <xf numFmtId="0" fontId="14" fillId="0" borderId="15" xfId="0" applyFont="1" applyBorder="1" applyAlignment="1">
      <alignment horizontal="center" vertical="center"/>
    </xf>
    <xf numFmtId="0" fontId="4" fillId="0" borderId="6" xfId="0" applyFont="1" applyBorder="1" applyAlignment="1">
      <alignment vertical="center"/>
    </xf>
    <xf numFmtId="0" fontId="0" fillId="0" borderId="21" xfId="0" applyBorder="1"/>
  </cellXfs>
  <cellStyles count="7">
    <cellStyle name="パーセント 2" xfId="4" xr:uid="{00000000-0005-0000-0000-000000000000}"/>
    <cellStyle name="ハイパーリンク" xfId="5" builtinId="8"/>
    <cellStyle name="桁区切り 2" xfId="1" xr:uid="{00000000-0005-0000-0000-000001000000}"/>
    <cellStyle name="桁区切り 2 2" xfId="6" xr:uid="{F3DDED40-9272-49F2-A9C6-5FF0C70F3446}"/>
    <cellStyle name="桁区切り 3" xfId="2" xr:uid="{00000000-0005-0000-0000-000002000000}"/>
    <cellStyle name="標準" xfId="0" builtinId="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DE9AD36C-42C7-42AD-8995-850564A8D7CE}"/>
            </a:ext>
          </a:extLst>
        </xdr:cNvPr>
        <xdr:cNvSpPr>
          <a:spLocks noChangeShapeType="1"/>
        </xdr:cNvSpPr>
      </xdr:nvSpPr>
      <xdr:spPr bwMode="auto">
        <a:xfrm>
          <a:off x="0" y="2847975"/>
          <a:ext cx="60007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4</xdr:row>
      <xdr:rowOff>0</xdr:rowOff>
    </xdr:to>
    <xdr:sp macro="" textlink="">
      <xdr:nvSpPr>
        <xdr:cNvPr id="2" name="Line 3">
          <a:extLst>
            <a:ext uri="{FF2B5EF4-FFF2-40B4-BE49-F238E27FC236}">
              <a16:creationId xmlns:a16="http://schemas.microsoft.com/office/drawing/2014/main" id="{00000000-0008-0000-0900-000002000000}"/>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0" y="685800"/>
          <a:ext cx="6858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CA75A16C-28FF-42A0-9A03-2D6E3F3528D0}"/>
            </a:ext>
          </a:extLst>
        </xdr:cNvPr>
        <xdr:cNvSpPr>
          <a:spLocks noChangeShapeType="1"/>
        </xdr:cNvSpPr>
      </xdr:nvSpPr>
      <xdr:spPr bwMode="auto">
        <a:xfrm>
          <a:off x="0" y="866775"/>
          <a:ext cx="68580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6FC7DA83-0A8D-47D1-AA9F-C79329004B11}"/>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190500</xdr:rowOff>
    </xdr:to>
    <xdr:sp macro="" textlink="">
      <xdr:nvSpPr>
        <xdr:cNvPr id="2" name="Line 1">
          <a:extLst>
            <a:ext uri="{FF2B5EF4-FFF2-40B4-BE49-F238E27FC236}">
              <a16:creationId xmlns:a16="http://schemas.microsoft.com/office/drawing/2014/main" id="{325E40A4-7894-403D-A6F0-E77A9A873851}"/>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9525</xdr:colOff>
      <xdr:row>4</xdr:row>
      <xdr:rowOff>9525</xdr:rowOff>
    </xdr:to>
    <xdr:sp macro="" textlink="">
      <xdr:nvSpPr>
        <xdr:cNvPr id="2" name="Line 1">
          <a:extLst>
            <a:ext uri="{FF2B5EF4-FFF2-40B4-BE49-F238E27FC236}">
              <a16:creationId xmlns:a16="http://schemas.microsoft.com/office/drawing/2014/main" id="{49623625-96D0-4F83-9568-FDDC85ACC066}"/>
            </a:ext>
          </a:extLst>
        </xdr:cNvPr>
        <xdr:cNvSpPr>
          <a:spLocks noChangeShapeType="1"/>
        </xdr:cNvSpPr>
      </xdr:nvSpPr>
      <xdr:spPr bwMode="auto">
        <a:xfrm>
          <a:off x="9525" y="695325"/>
          <a:ext cx="6858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D476C989-B4AA-4390-B393-1A36F2C577EE}"/>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F8E38E75-3230-4F7A-93A8-BC59BCC211EF}"/>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2</xdr:row>
      <xdr:rowOff>19050</xdr:rowOff>
    </xdr:from>
    <xdr:to>
      <xdr:col>2</xdr:col>
      <xdr:colOff>0</xdr:colOff>
      <xdr:row>4</xdr:row>
      <xdr:rowOff>0</xdr:rowOff>
    </xdr:to>
    <xdr:sp macro="" textlink="">
      <xdr:nvSpPr>
        <xdr:cNvPr id="2" name="Line 4">
          <a:extLst>
            <a:ext uri="{FF2B5EF4-FFF2-40B4-BE49-F238E27FC236}">
              <a16:creationId xmlns:a16="http://schemas.microsoft.com/office/drawing/2014/main" id="{2AB5EFA6-81E1-4ACE-AE12-1AD405DB263A}"/>
            </a:ext>
          </a:extLst>
        </xdr:cNvPr>
        <xdr:cNvSpPr>
          <a:spLocks noChangeShapeType="1"/>
        </xdr:cNvSpPr>
      </xdr:nvSpPr>
      <xdr:spPr bwMode="auto">
        <a:xfrm>
          <a:off x="9525" y="87630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77</xdr:row>
      <xdr:rowOff>19050</xdr:rowOff>
    </xdr:from>
    <xdr:to>
      <xdr:col>2</xdr:col>
      <xdr:colOff>0</xdr:colOff>
      <xdr:row>79</xdr:row>
      <xdr:rowOff>0</xdr:rowOff>
    </xdr:to>
    <xdr:sp macro="" textlink="">
      <xdr:nvSpPr>
        <xdr:cNvPr id="3" name="Line 5">
          <a:extLst>
            <a:ext uri="{FF2B5EF4-FFF2-40B4-BE49-F238E27FC236}">
              <a16:creationId xmlns:a16="http://schemas.microsoft.com/office/drawing/2014/main" id="{726AEAB2-CB2C-43FA-9DBB-6F554BB94801}"/>
            </a:ext>
          </a:extLst>
        </xdr:cNvPr>
        <xdr:cNvSpPr>
          <a:spLocks noChangeShapeType="1"/>
        </xdr:cNvSpPr>
      </xdr:nvSpPr>
      <xdr:spPr bwMode="auto">
        <a:xfrm>
          <a:off x="9525" y="137350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62</xdr:row>
      <xdr:rowOff>19050</xdr:rowOff>
    </xdr:from>
    <xdr:to>
      <xdr:col>2</xdr:col>
      <xdr:colOff>19050</xdr:colOff>
      <xdr:row>64</xdr:row>
      <xdr:rowOff>9525</xdr:rowOff>
    </xdr:to>
    <xdr:sp macro="" textlink="">
      <xdr:nvSpPr>
        <xdr:cNvPr id="4" name="Line 6">
          <a:extLst>
            <a:ext uri="{FF2B5EF4-FFF2-40B4-BE49-F238E27FC236}">
              <a16:creationId xmlns:a16="http://schemas.microsoft.com/office/drawing/2014/main" id="{7FC84729-30D9-4FEF-AF91-B826879A4E44}"/>
            </a:ext>
          </a:extLst>
        </xdr:cNvPr>
        <xdr:cNvSpPr>
          <a:spLocks noChangeShapeType="1"/>
        </xdr:cNvSpPr>
      </xdr:nvSpPr>
      <xdr:spPr bwMode="auto">
        <a:xfrm>
          <a:off x="28575" y="11163300"/>
          <a:ext cx="13620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xdr:row>
      <xdr:rowOff>19050</xdr:rowOff>
    </xdr:from>
    <xdr:to>
      <xdr:col>2</xdr:col>
      <xdr:colOff>0</xdr:colOff>
      <xdr:row>5</xdr:row>
      <xdr:rowOff>0</xdr:rowOff>
    </xdr:to>
    <xdr:sp macro="" textlink="">
      <xdr:nvSpPr>
        <xdr:cNvPr id="2" name="Line 1">
          <a:extLst>
            <a:ext uri="{FF2B5EF4-FFF2-40B4-BE49-F238E27FC236}">
              <a16:creationId xmlns:a16="http://schemas.microsoft.com/office/drawing/2014/main" id="{5CDCF643-E080-4330-8FB4-D08B22A8E3F1}"/>
            </a:ext>
          </a:extLst>
        </xdr:cNvPr>
        <xdr:cNvSpPr>
          <a:spLocks noChangeShapeType="1"/>
        </xdr:cNvSpPr>
      </xdr:nvSpPr>
      <xdr:spPr bwMode="auto">
        <a:xfrm>
          <a:off x="9525" y="10477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29</xdr:row>
      <xdr:rowOff>19050</xdr:rowOff>
    </xdr:from>
    <xdr:to>
      <xdr:col>2</xdr:col>
      <xdr:colOff>0</xdr:colOff>
      <xdr:row>31</xdr:row>
      <xdr:rowOff>0</xdr:rowOff>
    </xdr:to>
    <xdr:sp macro="" textlink="">
      <xdr:nvSpPr>
        <xdr:cNvPr id="3" name="Line 2">
          <a:extLst>
            <a:ext uri="{FF2B5EF4-FFF2-40B4-BE49-F238E27FC236}">
              <a16:creationId xmlns:a16="http://schemas.microsoft.com/office/drawing/2014/main" id="{EFB93E3A-7FF6-45FC-B6EF-310F591D2FE7}"/>
            </a:ext>
          </a:extLst>
        </xdr:cNvPr>
        <xdr:cNvSpPr>
          <a:spLocks noChangeShapeType="1"/>
        </xdr:cNvSpPr>
      </xdr:nvSpPr>
      <xdr:spPr bwMode="auto">
        <a:xfrm>
          <a:off x="9525" y="55054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9525" y="103822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34</xdr:row>
      <xdr:rowOff>9525</xdr:rowOff>
    </xdr:from>
    <xdr:to>
      <xdr:col>2</xdr:col>
      <xdr:colOff>9525</xdr:colOff>
      <xdr:row>36</xdr:row>
      <xdr:rowOff>0</xdr:rowOff>
    </xdr:to>
    <xdr:sp macro="" textlink="">
      <xdr:nvSpPr>
        <xdr:cNvPr id="2" name="Line 1">
          <a:extLst>
            <a:ext uri="{FF2B5EF4-FFF2-40B4-BE49-F238E27FC236}">
              <a16:creationId xmlns:a16="http://schemas.microsoft.com/office/drawing/2014/main" id="{3341D12A-B23F-43A8-91B3-FDDAD29FC5FE}"/>
            </a:ext>
          </a:extLst>
        </xdr:cNvPr>
        <xdr:cNvSpPr>
          <a:spLocks noChangeShapeType="1"/>
        </xdr:cNvSpPr>
      </xdr:nvSpPr>
      <xdr:spPr bwMode="auto">
        <a:xfrm>
          <a:off x="0" y="6353175"/>
          <a:ext cx="13811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19050</xdr:rowOff>
    </xdr:from>
    <xdr:to>
      <xdr:col>2</xdr:col>
      <xdr:colOff>0</xdr:colOff>
      <xdr:row>5</xdr:row>
      <xdr:rowOff>0</xdr:rowOff>
    </xdr:to>
    <xdr:sp macro="" textlink="">
      <xdr:nvSpPr>
        <xdr:cNvPr id="3" name="Line 2">
          <a:extLst>
            <a:ext uri="{FF2B5EF4-FFF2-40B4-BE49-F238E27FC236}">
              <a16:creationId xmlns:a16="http://schemas.microsoft.com/office/drawing/2014/main" id="{3DCA2747-0E0E-41FA-8429-E35F82F81438}"/>
            </a:ext>
          </a:extLst>
        </xdr:cNvPr>
        <xdr:cNvSpPr>
          <a:spLocks noChangeShapeType="1"/>
        </xdr:cNvSpPr>
      </xdr:nvSpPr>
      <xdr:spPr bwMode="auto">
        <a:xfrm>
          <a:off x="9525" y="104775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19050</xdr:rowOff>
    </xdr:from>
    <xdr:to>
      <xdr:col>2</xdr:col>
      <xdr:colOff>19050</xdr:colOff>
      <xdr:row>4</xdr:row>
      <xdr:rowOff>0</xdr:rowOff>
    </xdr:to>
    <xdr:sp macro="" textlink="">
      <xdr:nvSpPr>
        <xdr:cNvPr id="2" name="Line 1">
          <a:extLst>
            <a:ext uri="{FF2B5EF4-FFF2-40B4-BE49-F238E27FC236}">
              <a16:creationId xmlns:a16="http://schemas.microsoft.com/office/drawing/2014/main" id="{CD0601C3-828C-4877-806A-99F0B8FE72D5}"/>
            </a:ext>
          </a:extLst>
        </xdr:cNvPr>
        <xdr:cNvSpPr>
          <a:spLocks noChangeShapeType="1"/>
        </xdr:cNvSpPr>
      </xdr:nvSpPr>
      <xdr:spPr bwMode="auto">
        <a:xfrm>
          <a:off x="0" y="876300"/>
          <a:ext cx="13906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26</xdr:row>
      <xdr:rowOff>19050</xdr:rowOff>
    </xdr:from>
    <xdr:to>
      <xdr:col>2</xdr:col>
      <xdr:colOff>0</xdr:colOff>
      <xdr:row>28</xdr:row>
      <xdr:rowOff>0</xdr:rowOff>
    </xdr:to>
    <xdr:sp macro="" textlink="">
      <xdr:nvSpPr>
        <xdr:cNvPr id="3" name="Line 2">
          <a:extLst>
            <a:ext uri="{FF2B5EF4-FFF2-40B4-BE49-F238E27FC236}">
              <a16:creationId xmlns:a16="http://schemas.microsoft.com/office/drawing/2014/main" id="{9794C1C5-124A-4CE2-9B45-4573FD460EFE}"/>
            </a:ext>
          </a:extLst>
        </xdr:cNvPr>
        <xdr:cNvSpPr>
          <a:spLocks noChangeShapeType="1"/>
        </xdr:cNvSpPr>
      </xdr:nvSpPr>
      <xdr:spPr bwMode="auto">
        <a:xfrm>
          <a:off x="9525" y="4991100"/>
          <a:ext cx="13620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0BAD32FA-36E4-4314-B64F-39C732EC7D1D}"/>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3</xdr:row>
      <xdr:rowOff>209550</xdr:rowOff>
    </xdr:to>
    <xdr:sp macro="" textlink="">
      <xdr:nvSpPr>
        <xdr:cNvPr id="2" name="Line 1">
          <a:extLst>
            <a:ext uri="{FF2B5EF4-FFF2-40B4-BE49-F238E27FC236}">
              <a16:creationId xmlns:a16="http://schemas.microsoft.com/office/drawing/2014/main" id="{F261BCC6-D9F0-4E5C-9120-0FD53EA13302}"/>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9525</xdr:colOff>
      <xdr:row>5</xdr:row>
      <xdr:rowOff>0</xdr:rowOff>
    </xdr:to>
    <xdr:sp macro="" textlink="">
      <xdr:nvSpPr>
        <xdr:cNvPr id="2" name="Line 1">
          <a:extLst>
            <a:ext uri="{FF2B5EF4-FFF2-40B4-BE49-F238E27FC236}">
              <a16:creationId xmlns:a16="http://schemas.microsoft.com/office/drawing/2014/main" id="{45E77CF2-3083-4A77-9617-366AE0FC9727}"/>
            </a:ext>
          </a:extLst>
        </xdr:cNvPr>
        <xdr:cNvSpPr>
          <a:spLocks noChangeShapeType="1"/>
        </xdr:cNvSpPr>
      </xdr:nvSpPr>
      <xdr:spPr bwMode="auto">
        <a:xfrm>
          <a:off x="0" y="885825"/>
          <a:ext cx="1381125"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9">
          <a:extLst>
            <a:ext uri="{FF2B5EF4-FFF2-40B4-BE49-F238E27FC236}">
              <a16:creationId xmlns:a16="http://schemas.microsoft.com/office/drawing/2014/main" id="{DABB331D-EC40-48C0-A494-E956FF8F8587}"/>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19050</xdr:colOff>
      <xdr:row>4</xdr:row>
      <xdr:rowOff>0</xdr:rowOff>
    </xdr:to>
    <xdr:sp macro="" textlink="">
      <xdr:nvSpPr>
        <xdr:cNvPr id="2" name="Line 104">
          <a:extLst>
            <a:ext uri="{FF2B5EF4-FFF2-40B4-BE49-F238E27FC236}">
              <a16:creationId xmlns:a16="http://schemas.microsoft.com/office/drawing/2014/main" id="{3C6C85EA-7720-4538-8B90-ACFF69BB7556}"/>
            </a:ext>
          </a:extLst>
        </xdr:cNvPr>
        <xdr:cNvSpPr>
          <a:spLocks noChangeShapeType="1"/>
        </xdr:cNvSpPr>
      </xdr:nvSpPr>
      <xdr:spPr bwMode="auto">
        <a:xfrm>
          <a:off x="0" y="866775"/>
          <a:ext cx="7048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5</xdr:row>
      <xdr:rowOff>0</xdr:rowOff>
    </xdr:to>
    <xdr:sp macro="" textlink="">
      <xdr:nvSpPr>
        <xdr:cNvPr id="2" name="Line 1">
          <a:extLst>
            <a:ext uri="{FF2B5EF4-FFF2-40B4-BE49-F238E27FC236}">
              <a16:creationId xmlns:a16="http://schemas.microsoft.com/office/drawing/2014/main" id="{734EE284-BC7A-4430-B7ED-54AF56D8AEBE}"/>
            </a:ext>
          </a:extLst>
        </xdr:cNvPr>
        <xdr:cNvSpPr>
          <a:spLocks noChangeShapeType="1"/>
        </xdr:cNvSpPr>
      </xdr:nvSpPr>
      <xdr:spPr bwMode="auto">
        <a:xfrm>
          <a:off x="19050" y="885825"/>
          <a:ext cx="66675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1571625</xdr:colOff>
      <xdr:row>3</xdr:row>
      <xdr:rowOff>180975</xdr:rowOff>
    </xdr:to>
    <xdr:sp macro="" textlink="">
      <xdr:nvSpPr>
        <xdr:cNvPr id="2" name="Line 1">
          <a:extLst>
            <a:ext uri="{FF2B5EF4-FFF2-40B4-BE49-F238E27FC236}">
              <a16:creationId xmlns:a16="http://schemas.microsoft.com/office/drawing/2014/main" id="{E1F33DFB-7C88-4C84-A204-30ECFAA7EDC4}"/>
            </a:ext>
          </a:extLst>
        </xdr:cNvPr>
        <xdr:cNvSpPr>
          <a:spLocks noChangeShapeType="1"/>
        </xdr:cNvSpPr>
      </xdr:nvSpPr>
      <xdr:spPr bwMode="auto">
        <a:xfrm>
          <a:off x="9525" y="866775"/>
          <a:ext cx="1362075" cy="333375"/>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4</xdr:row>
      <xdr:rowOff>0</xdr:rowOff>
    </xdr:to>
    <xdr:sp macro="" textlink="">
      <xdr:nvSpPr>
        <xdr:cNvPr id="2" name="Line 1">
          <a:extLst>
            <a:ext uri="{FF2B5EF4-FFF2-40B4-BE49-F238E27FC236}">
              <a16:creationId xmlns:a16="http://schemas.microsoft.com/office/drawing/2014/main" id="{EEEF34D5-4200-4E33-BADB-081415F0AF34}"/>
            </a:ext>
          </a:extLst>
        </xdr:cNvPr>
        <xdr:cNvSpPr>
          <a:spLocks noChangeShapeType="1"/>
        </xdr:cNvSpPr>
      </xdr:nvSpPr>
      <xdr:spPr bwMode="auto">
        <a:xfrm>
          <a:off x="0" y="866775"/>
          <a:ext cx="13716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1228725</xdr:colOff>
      <xdr:row>21</xdr:row>
      <xdr:rowOff>0</xdr:rowOff>
    </xdr:from>
    <xdr:to>
      <xdr:col>1</xdr:col>
      <xdr:colOff>1571625</xdr:colOff>
      <xdr:row>21</xdr:row>
      <xdr:rowOff>0</xdr:rowOff>
    </xdr:to>
    <xdr:sp macro="" textlink="">
      <xdr:nvSpPr>
        <xdr:cNvPr id="3" name="テキスト 2">
          <a:extLst>
            <a:ext uri="{FF2B5EF4-FFF2-40B4-BE49-F238E27FC236}">
              <a16:creationId xmlns:a16="http://schemas.microsoft.com/office/drawing/2014/main" id="{A83E6F9F-F5CA-4968-89FC-C804031E9274}"/>
            </a:ext>
          </a:extLst>
        </xdr:cNvPr>
        <xdr:cNvSpPr txBox="1">
          <a:spLocks noChangeArrowheads="1"/>
        </xdr:cNvSpPr>
      </xdr:nvSpPr>
      <xdr:spPr bwMode="auto">
        <a:xfrm>
          <a:off x="1371600" y="4114800"/>
          <a:ext cx="0" cy="0"/>
        </a:xfrm>
        <a:prstGeom prst="rect">
          <a:avLst/>
        </a:prstGeom>
        <a:noFill/>
        <a:ln>
          <a:noFill/>
        </a:ln>
      </xdr:spPr>
      <xdr:txBody>
        <a:bodyPr vertOverflow="clip" wrap="square" lIns="45720" tIns="32004" rIns="0" bIns="0" anchor="t" upright="1"/>
        <a:lstStyle/>
        <a:p>
          <a:pPr algn="l" rtl="0">
            <a:defRPr sz="1000"/>
          </a:pPr>
          <a:r>
            <a:rPr lang="ja-JP" altLang="en-US" sz="240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0" y="1200150"/>
          <a:ext cx="20574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0</xdr:colOff>
      <xdr:row>32</xdr:row>
      <xdr:rowOff>9525</xdr:rowOff>
    </xdr:from>
    <xdr:to>
      <xdr:col>3</xdr:col>
      <xdr:colOff>0</xdr:colOff>
      <xdr:row>34</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0" y="6010275"/>
          <a:ext cx="20574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5</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0" y="1028700"/>
          <a:ext cx="20574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3</xdr:col>
      <xdr:colOff>0</xdr:colOff>
      <xdr:row>21</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3771900"/>
          <a:ext cx="20574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19050</xdr:rowOff>
    </xdr:from>
    <xdr:to>
      <xdr:col>4</xdr:col>
      <xdr:colOff>9525</xdr:colOff>
      <xdr:row>5</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0" y="1219200"/>
          <a:ext cx="27527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9525</xdr:rowOff>
    </xdr:from>
    <xdr:to>
      <xdr:col>4</xdr:col>
      <xdr:colOff>0</xdr:colOff>
      <xdr:row>20</xdr:row>
      <xdr:rowOff>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a:off x="0" y="3781425"/>
          <a:ext cx="27432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19050</xdr:rowOff>
    </xdr:from>
    <xdr:to>
      <xdr:col>4</xdr:col>
      <xdr:colOff>9525</xdr:colOff>
      <xdr:row>5</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0" y="1219200"/>
          <a:ext cx="27527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19050</xdr:rowOff>
    </xdr:from>
    <xdr:to>
      <xdr:col>4</xdr:col>
      <xdr:colOff>9525</xdr:colOff>
      <xdr:row>17</xdr:row>
      <xdr:rowOff>0</xdr:rowOff>
    </xdr:to>
    <xdr:sp macro="" textlink="">
      <xdr:nvSpPr>
        <xdr:cNvPr id="3" name="Line 1">
          <a:extLst>
            <a:ext uri="{FF2B5EF4-FFF2-40B4-BE49-F238E27FC236}">
              <a16:creationId xmlns:a16="http://schemas.microsoft.com/office/drawing/2014/main" id="{00000000-0008-0000-0500-000003000000}"/>
            </a:ext>
          </a:extLst>
        </xdr:cNvPr>
        <xdr:cNvSpPr>
          <a:spLocks noChangeShapeType="1"/>
        </xdr:cNvSpPr>
      </xdr:nvSpPr>
      <xdr:spPr bwMode="auto">
        <a:xfrm>
          <a:off x="0" y="3276600"/>
          <a:ext cx="27527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9525</xdr:rowOff>
    </xdr:from>
    <xdr:to>
      <xdr:col>0</xdr:col>
      <xdr:colOff>438150</xdr:colOff>
      <xdr:row>7</xdr:row>
      <xdr:rowOff>9525</xdr:rowOff>
    </xdr:to>
    <xdr:sp macro="" textlink="">
      <xdr:nvSpPr>
        <xdr:cNvPr id="2" name="Line 4">
          <a:extLst>
            <a:ext uri="{FF2B5EF4-FFF2-40B4-BE49-F238E27FC236}">
              <a16:creationId xmlns:a16="http://schemas.microsoft.com/office/drawing/2014/main" id="{9F178BCA-8AAF-4111-8146-42F637B1C90D}"/>
            </a:ext>
          </a:extLst>
        </xdr:cNvPr>
        <xdr:cNvSpPr>
          <a:spLocks noChangeShapeType="1"/>
        </xdr:cNvSpPr>
      </xdr:nvSpPr>
      <xdr:spPr bwMode="auto">
        <a:xfrm>
          <a:off x="9525" y="1038225"/>
          <a:ext cx="428625"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180975</xdr:rowOff>
    </xdr:from>
    <xdr:to>
      <xdr:col>1</xdr:col>
      <xdr:colOff>0</xdr:colOff>
      <xdr:row>5</xdr:row>
      <xdr:rowOff>0</xdr:rowOff>
    </xdr:to>
    <xdr:sp macro="" textlink="">
      <xdr:nvSpPr>
        <xdr:cNvPr id="2" name="Line 4">
          <a:extLst>
            <a:ext uri="{FF2B5EF4-FFF2-40B4-BE49-F238E27FC236}">
              <a16:creationId xmlns:a16="http://schemas.microsoft.com/office/drawing/2014/main" id="{00000000-0008-0000-0700-000002000000}"/>
            </a:ext>
          </a:extLst>
        </xdr:cNvPr>
        <xdr:cNvSpPr>
          <a:spLocks noChangeShapeType="1"/>
        </xdr:cNvSpPr>
      </xdr:nvSpPr>
      <xdr:spPr bwMode="auto">
        <a:xfrm>
          <a:off x="0" y="685800"/>
          <a:ext cx="68580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4">
          <a:extLst>
            <a:ext uri="{FF2B5EF4-FFF2-40B4-BE49-F238E27FC236}">
              <a16:creationId xmlns:a16="http://schemas.microsoft.com/office/drawing/2014/main" id="{00000000-0008-0000-0800-000002000000}"/>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5</xdr:row>
      <xdr:rowOff>0</xdr:rowOff>
    </xdr:to>
    <xdr:sp macro="" textlink="">
      <xdr:nvSpPr>
        <xdr:cNvPr id="3" name="Line 4">
          <a:extLst>
            <a:ext uri="{FF2B5EF4-FFF2-40B4-BE49-F238E27FC236}">
              <a16:creationId xmlns:a16="http://schemas.microsoft.com/office/drawing/2014/main" id="{00000000-0008-0000-0800-000003000000}"/>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5B96-8920-4278-B151-3042E2EC0CDA}">
  <dimension ref="A1:IR100"/>
  <sheetViews>
    <sheetView tabSelected="1" view="pageBreakPreview" zoomScale="120" zoomScaleNormal="55" zoomScaleSheetLayoutView="120" workbookViewId="0">
      <pane xSplit="2" ySplit="10" topLeftCell="C11" activePane="bottomRight" state="frozen"/>
      <selection activeCell="C32" sqref="C32"/>
      <selection pane="topRight" activeCell="C32" sqref="C32"/>
      <selection pane="bottomLeft" activeCell="C32" sqref="C32"/>
      <selection pane="bottomRight" activeCell="D4" sqref="D4"/>
    </sheetView>
  </sheetViews>
  <sheetFormatPr defaultColWidth="10.109375" defaultRowHeight="13.2"/>
  <cols>
    <col min="1" max="1" width="7.88671875" style="1" customWidth="1"/>
    <col min="2" max="2" width="10.21875" style="1" customWidth="1"/>
    <col min="3" max="3" width="10.33203125" style="1" customWidth="1"/>
    <col min="4" max="4" width="9.6640625" style="1" customWidth="1"/>
    <col min="5" max="5" width="11.6640625" style="1" customWidth="1"/>
    <col min="6" max="6" width="9.6640625" style="1" customWidth="1"/>
    <col min="7" max="7" width="9" style="1" customWidth="1"/>
    <col min="8" max="8" width="9.6640625" style="2" customWidth="1"/>
    <col min="9" max="9" width="8" style="1" customWidth="1"/>
    <col min="10" max="10" width="1" style="1" customWidth="1"/>
    <col min="11" max="16384" width="10.109375" style="1"/>
  </cols>
  <sheetData>
    <row r="1" spans="1:252" s="49" customFormat="1" ht="79.5" customHeight="1">
      <c r="A1" s="53" t="s">
        <v>50</v>
      </c>
      <c r="B1" s="52"/>
      <c r="C1" s="52"/>
      <c r="D1" s="52"/>
      <c r="E1" s="52"/>
      <c r="F1" s="52"/>
      <c r="G1" s="52"/>
      <c r="H1" s="51"/>
      <c r="I1" s="50"/>
    </row>
    <row r="2" spans="1:252">
      <c r="A2" s="45"/>
      <c r="B2" s="45"/>
      <c r="C2" s="45"/>
      <c r="D2" s="10" t="s">
        <v>49</v>
      </c>
      <c r="F2" s="45"/>
      <c r="G2" s="45"/>
      <c r="H2" s="46"/>
    </row>
    <row r="3" spans="1:252">
      <c r="B3" s="45"/>
      <c r="C3" s="45"/>
      <c r="E3" s="45"/>
      <c r="F3" s="45"/>
      <c r="G3" s="45"/>
      <c r="H3" s="46"/>
    </row>
    <row r="4" spans="1:252" ht="24.9" customHeight="1">
      <c r="A4" s="48"/>
      <c r="B4" s="45"/>
      <c r="C4" s="45"/>
      <c r="D4" s="45"/>
      <c r="E4" s="45"/>
      <c r="F4" s="45"/>
      <c r="G4" s="45"/>
      <c r="H4" s="46"/>
    </row>
    <row r="5" spans="1:252" ht="24.9" customHeight="1"/>
    <row r="6" spans="1:252" s="44" customFormat="1" ht="15" customHeight="1" thickBot="1">
      <c r="A6" s="47" t="s">
        <v>48</v>
      </c>
      <c r="B6" s="43"/>
      <c r="C6" s="43"/>
      <c r="D6" s="45"/>
      <c r="E6" s="45"/>
      <c r="F6" s="45"/>
      <c r="G6" s="45"/>
      <c r="H6" s="46"/>
      <c r="I6" s="45"/>
      <c r="J6" s="4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row>
    <row r="7" spans="1:252" s="40" customFormat="1" ht="12.9" customHeight="1" thickTop="1" thickBot="1">
      <c r="D7" s="43"/>
      <c r="E7" s="43"/>
      <c r="H7" s="42"/>
      <c r="J7" s="41" t="s">
        <v>617</v>
      </c>
    </row>
    <row r="8" spans="1:252" s="3" customFormat="1" ht="15.75" customHeight="1" thickTop="1">
      <c r="A8" s="192" t="s">
        <v>47</v>
      </c>
      <c r="B8" s="39" t="s">
        <v>41</v>
      </c>
      <c r="C8" s="39" t="s">
        <v>46</v>
      </c>
      <c r="D8" s="39" t="s">
        <v>45</v>
      </c>
      <c r="E8" s="39" t="s">
        <v>44</v>
      </c>
      <c r="F8" s="39" t="s">
        <v>43</v>
      </c>
      <c r="G8" s="38" t="s">
        <v>42</v>
      </c>
      <c r="H8" s="37" t="s">
        <v>618</v>
      </c>
      <c r="I8" s="638" t="s">
        <v>40</v>
      </c>
      <c r="J8" s="639"/>
    </row>
    <row r="9" spans="1:252" s="3" customFormat="1" ht="14.1" customHeight="1">
      <c r="A9" s="193"/>
      <c r="B9" s="35" t="s">
        <v>39</v>
      </c>
      <c r="C9" s="35" t="s">
        <v>38</v>
      </c>
      <c r="D9" s="35" t="s">
        <v>37</v>
      </c>
      <c r="E9" s="35" t="s">
        <v>36</v>
      </c>
      <c r="F9" s="35" t="s">
        <v>35</v>
      </c>
      <c r="G9" s="34" t="s">
        <v>34</v>
      </c>
      <c r="H9" s="33" t="s">
        <v>33</v>
      </c>
      <c r="I9" s="640"/>
      <c r="J9" s="641"/>
    </row>
    <row r="10" spans="1:252" s="3" customFormat="1" ht="15.75" customHeight="1">
      <c r="A10" s="194" t="s">
        <v>32</v>
      </c>
      <c r="B10" s="32" t="s">
        <v>28</v>
      </c>
      <c r="C10" s="32" t="s">
        <v>30</v>
      </c>
      <c r="D10" s="32" t="s">
        <v>31</v>
      </c>
      <c r="E10" s="32" t="s">
        <v>30</v>
      </c>
      <c r="F10" s="32" t="s">
        <v>28</v>
      </c>
      <c r="G10" s="32" t="s">
        <v>29</v>
      </c>
      <c r="H10" s="31" t="s">
        <v>28</v>
      </c>
      <c r="I10" s="642" t="s">
        <v>27</v>
      </c>
      <c r="J10" s="643"/>
    </row>
    <row r="11" spans="1:252" s="3" customFormat="1" ht="12.9" customHeight="1">
      <c r="A11" s="195" t="s">
        <v>26</v>
      </c>
      <c r="B11" s="30">
        <v>315613</v>
      </c>
      <c r="C11" s="29">
        <v>456747</v>
      </c>
      <c r="D11" s="27">
        <v>47529</v>
      </c>
      <c r="E11" s="28">
        <v>68783</v>
      </c>
      <c r="F11" s="27">
        <v>94200</v>
      </c>
      <c r="G11" s="26">
        <v>49.8</v>
      </c>
      <c r="H11" s="25">
        <v>315741</v>
      </c>
      <c r="I11" s="24">
        <v>0</v>
      </c>
      <c r="J11" s="196"/>
    </row>
    <row r="12" spans="1:252" s="3" customFormat="1" ht="12.9" customHeight="1">
      <c r="A12" s="195"/>
      <c r="B12" s="27"/>
      <c r="C12" s="28"/>
      <c r="D12" s="27"/>
      <c r="E12" s="28"/>
      <c r="F12" s="27"/>
      <c r="G12" s="26"/>
      <c r="H12" s="25"/>
      <c r="I12" s="24"/>
      <c r="J12" s="196"/>
    </row>
    <row r="13" spans="1:252" s="3" customFormat="1" ht="12.9" customHeight="1">
      <c r="A13" s="197" t="s">
        <v>25</v>
      </c>
      <c r="B13" s="22">
        <v>63935</v>
      </c>
      <c r="C13" s="23">
        <v>951187</v>
      </c>
      <c r="D13" s="22">
        <v>19493</v>
      </c>
      <c r="E13" s="23">
        <v>290005</v>
      </c>
      <c r="F13" s="22">
        <v>3891</v>
      </c>
      <c r="G13" s="21">
        <v>53</v>
      </c>
      <c r="H13" s="20">
        <v>69160</v>
      </c>
      <c r="I13" s="19">
        <v>8.1999999999999993</v>
      </c>
      <c r="J13" s="198"/>
    </row>
    <row r="14" spans="1:252" s="3" customFormat="1" ht="12.9" customHeight="1">
      <c r="A14" s="197" t="s">
        <v>24</v>
      </c>
      <c r="B14" s="22">
        <v>104066</v>
      </c>
      <c r="C14" s="23">
        <v>610061</v>
      </c>
      <c r="D14" s="22">
        <v>31327</v>
      </c>
      <c r="E14" s="23">
        <v>183647</v>
      </c>
      <c r="F14" s="22">
        <v>13000</v>
      </c>
      <c r="G14" s="21">
        <v>52</v>
      </c>
      <c r="H14" s="20">
        <v>123562</v>
      </c>
      <c r="I14" s="19">
        <v>18.7</v>
      </c>
      <c r="J14" s="198"/>
    </row>
    <row r="15" spans="1:252" s="3" customFormat="1" ht="12.9" customHeight="1">
      <c r="A15" s="197" t="s">
        <v>23</v>
      </c>
      <c r="B15" s="22">
        <v>162276</v>
      </c>
      <c r="C15" s="23">
        <v>626461</v>
      </c>
      <c r="D15" s="22">
        <v>73517</v>
      </c>
      <c r="E15" s="23">
        <v>283810</v>
      </c>
      <c r="F15" s="22">
        <v>1500</v>
      </c>
      <c r="G15" s="21">
        <v>55.7</v>
      </c>
      <c r="H15" s="20">
        <v>159183</v>
      </c>
      <c r="I15" s="19">
        <v>-1.9</v>
      </c>
      <c r="J15" s="198"/>
    </row>
    <row r="16" spans="1:252" s="3" customFormat="1" ht="12.9" customHeight="1">
      <c r="A16" s="197" t="s">
        <v>22</v>
      </c>
      <c r="B16" s="22">
        <v>159019</v>
      </c>
      <c r="C16" s="23">
        <v>460616</v>
      </c>
      <c r="D16" s="22">
        <v>47095</v>
      </c>
      <c r="E16" s="23">
        <v>136416</v>
      </c>
      <c r="F16" s="22">
        <v>25389</v>
      </c>
      <c r="G16" s="21">
        <v>54.6</v>
      </c>
      <c r="H16" s="20">
        <v>167048</v>
      </c>
      <c r="I16" s="19">
        <v>5</v>
      </c>
      <c r="J16" s="198"/>
    </row>
    <row r="17" spans="1:10" s="3" customFormat="1" ht="12.9" customHeight="1">
      <c r="A17" s="197" t="s">
        <v>21</v>
      </c>
      <c r="B17" s="22">
        <v>107704</v>
      </c>
      <c r="C17" s="23">
        <v>475359</v>
      </c>
      <c r="D17" s="22">
        <v>35086</v>
      </c>
      <c r="E17" s="23">
        <v>154854</v>
      </c>
      <c r="F17" s="22">
        <v>18900</v>
      </c>
      <c r="G17" s="21">
        <v>56.2</v>
      </c>
      <c r="H17" s="20">
        <v>112094</v>
      </c>
      <c r="I17" s="19">
        <v>4.0999999999999996</v>
      </c>
      <c r="J17" s="198"/>
    </row>
    <row r="18" spans="1:10" s="3" customFormat="1" ht="12.9" customHeight="1">
      <c r="A18" s="197"/>
      <c r="B18" s="22"/>
      <c r="C18" s="23"/>
      <c r="D18" s="22"/>
      <c r="E18" s="23"/>
      <c r="F18" s="22"/>
      <c r="G18" s="21"/>
      <c r="H18" s="20"/>
      <c r="I18" s="19"/>
      <c r="J18" s="198"/>
    </row>
    <row r="19" spans="1:10" s="3" customFormat="1" ht="12.9" customHeight="1">
      <c r="A19" s="197" t="s">
        <v>20</v>
      </c>
      <c r="B19" s="22">
        <v>105891</v>
      </c>
      <c r="C19" s="23">
        <v>519973</v>
      </c>
      <c r="D19" s="22">
        <v>22173</v>
      </c>
      <c r="E19" s="23">
        <v>108880</v>
      </c>
      <c r="F19" s="22">
        <v>26300</v>
      </c>
      <c r="G19" s="21">
        <v>52.3</v>
      </c>
      <c r="H19" s="20">
        <v>105504</v>
      </c>
      <c r="I19" s="19">
        <v>-0.4</v>
      </c>
      <c r="J19" s="198"/>
    </row>
    <row r="20" spans="1:10" s="3" customFormat="1" ht="12.9" customHeight="1">
      <c r="A20" s="197" t="s">
        <v>19</v>
      </c>
      <c r="B20" s="22">
        <v>120735</v>
      </c>
      <c r="C20" s="23">
        <v>438006</v>
      </c>
      <c r="D20" s="22">
        <v>25148</v>
      </c>
      <c r="E20" s="23">
        <v>91233</v>
      </c>
      <c r="F20" s="22">
        <v>38145</v>
      </c>
      <c r="G20" s="21">
        <v>58.7</v>
      </c>
      <c r="H20" s="20">
        <v>122618</v>
      </c>
      <c r="I20" s="19">
        <v>1.6</v>
      </c>
      <c r="J20" s="198"/>
    </row>
    <row r="21" spans="1:10" s="3" customFormat="1" ht="12.9" customHeight="1">
      <c r="A21" s="197" t="s">
        <v>18</v>
      </c>
      <c r="B21" s="22">
        <v>221469</v>
      </c>
      <c r="C21" s="23">
        <v>420803</v>
      </c>
      <c r="D21" s="22">
        <v>54004</v>
      </c>
      <c r="E21" s="23">
        <v>102610</v>
      </c>
      <c r="F21" s="22">
        <v>54667</v>
      </c>
      <c r="G21" s="21">
        <v>56.2</v>
      </c>
      <c r="H21" s="20">
        <v>227708</v>
      </c>
      <c r="I21" s="19">
        <v>2.8</v>
      </c>
      <c r="J21" s="198"/>
    </row>
    <row r="22" spans="1:10" s="3" customFormat="1" ht="12.9" customHeight="1">
      <c r="A22" s="197" t="s">
        <v>17</v>
      </c>
      <c r="B22" s="22">
        <v>183578</v>
      </c>
      <c r="C22" s="23">
        <v>451713</v>
      </c>
      <c r="D22" s="22">
        <v>49391</v>
      </c>
      <c r="E22" s="23">
        <v>121532</v>
      </c>
      <c r="F22" s="22">
        <v>38800</v>
      </c>
      <c r="G22" s="21">
        <v>54.8</v>
      </c>
      <c r="H22" s="20">
        <v>190172</v>
      </c>
      <c r="I22" s="19">
        <v>3.6</v>
      </c>
      <c r="J22" s="198"/>
    </row>
    <row r="23" spans="1:10" s="3" customFormat="1" ht="12.9" customHeight="1">
      <c r="A23" s="197" t="s">
        <v>16</v>
      </c>
      <c r="B23" s="22">
        <v>106819</v>
      </c>
      <c r="C23" s="23">
        <v>379710</v>
      </c>
      <c r="D23" s="22">
        <v>44849</v>
      </c>
      <c r="E23" s="23">
        <v>159425</v>
      </c>
      <c r="F23" s="22">
        <v>13500</v>
      </c>
      <c r="G23" s="21">
        <v>62.7</v>
      </c>
      <c r="H23" s="20">
        <v>111560</v>
      </c>
      <c r="I23" s="19">
        <v>4.4000000000000004</v>
      </c>
      <c r="J23" s="198"/>
    </row>
    <row r="24" spans="1:10" s="3" customFormat="1" ht="12.9" customHeight="1">
      <c r="A24" s="197"/>
      <c r="B24" s="22"/>
      <c r="C24" s="23"/>
      <c r="D24" s="22"/>
      <c r="E24" s="23"/>
      <c r="F24" s="22"/>
      <c r="G24" s="21"/>
      <c r="H24" s="20"/>
      <c r="I24" s="19"/>
      <c r="J24" s="198"/>
    </row>
    <row r="25" spans="1:10" s="3" customFormat="1" ht="12.9" customHeight="1">
      <c r="A25" s="197" t="s">
        <v>15</v>
      </c>
      <c r="B25" s="22">
        <v>293269</v>
      </c>
      <c r="C25" s="23">
        <v>399728</v>
      </c>
      <c r="D25" s="22">
        <v>75452</v>
      </c>
      <c r="E25" s="23">
        <v>102842</v>
      </c>
      <c r="F25" s="22">
        <v>67056</v>
      </c>
      <c r="G25" s="21">
        <v>56.1</v>
      </c>
      <c r="H25" s="20">
        <v>298080</v>
      </c>
      <c r="I25" s="19">
        <v>1.6</v>
      </c>
      <c r="J25" s="198"/>
    </row>
    <row r="26" spans="1:10" s="3" customFormat="1" ht="12.9" customHeight="1">
      <c r="A26" s="197" t="s">
        <v>14</v>
      </c>
      <c r="B26" s="22">
        <v>316232</v>
      </c>
      <c r="C26" s="23">
        <v>343592</v>
      </c>
      <c r="D26" s="22">
        <v>117907</v>
      </c>
      <c r="E26" s="23">
        <v>128108</v>
      </c>
      <c r="F26" s="22">
        <v>48280</v>
      </c>
      <c r="G26" s="21">
        <v>60.9</v>
      </c>
      <c r="H26" s="20">
        <v>334888</v>
      </c>
      <c r="I26" s="19">
        <v>5.9</v>
      </c>
      <c r="J26" s="198"/>
    </row>
    <row r="27" spans="1:10" s="3" customFormat="1" ht="12.9" customHeight="1">
      <c r="A27" s="197" t="s">
        <v>13</v>
      </c>
      <c r="B27" s="22">
        <v>97805</v>
      </c>
      <c r="C27" s="23">
        <v>424306</v>
      </c>
      <c r="D27" s="22">
        <v>49901</v>
      </c>
      <c r="E27" s="23">
        <v>216485</v>
      </c>
      <c r="F27" s="22">
        <v>1500</v>
      </c>
      <c r="G27" s="21">
        <v>63.1</v>
      </c>
      <c r="H27" s="20">
        <v>104578</v>
      </c>
      <c r="I27" s="19">
        <v>6.9</v>
      </c>
      <c r="J27" s="198"/>
    </row>
    <row r="28" spans="1:10" s="3" customFormat="1" ht="12.9" customHeight="1">
      <c r="A28" s="197" t="s">
        <v>12</v>
      </c>
      <c r="B28" s="22">
        <v>148906</v>
      </c>
      <c r="C28" s="23">
        <v>444984</v>
      </c>
      <c r="D28" s="22">
        <v>33429</v>
      </c>
      <c r="E28" s="23">
        <v>99898</v>
      </c>
      <c r="F28" s="22">
        <v>32700</v>
      </c>
      <c r="G28" s="21">
        <v>49.5</v>
      </c>
      <c r="H28" s="20">
        <v>158287</v>
      </c>
      <c r="I28" s="19">
        <v>6.3</v>
      </c>
      <c r="J28" s="198"/>
    </row>
    <row r="29" spans="1:10" s="3" customFormat="1" ht="12.9" customHeight="1">
      <c r="A29" s="197" t="s">
        <v>11</v>
      </c>
      <c r="B29" s="22">
        <v>201951</v>
      </c>
      <c r="C29" s="23">
        <v>352135</v>
      </c>
      <c r="D29" s="22">
        <v>63310</v>
      </c>
      <c r="E29" s="23">
        <v>110392</v>
      </c>
      <c r="F29" s="22">
        <v>40600</v>
      </c>
      <c r="G29" s="21">
        <v>58.8</v>
      </c>
      <c r="H29" s="20">
        <v>201210</v>
      </c>
      <c r="I29" s="19">
        <v>-0.4</v>
      </c>
      <c r="J29" s="198"/>
    </row>
    <row r="30" spans="1:10" s="3" customFormat="1" ht="12.9" customHeight="1">
      <c r="A30" s="197"/>
      <c r="B30" s="22"/>
      <c r="C30" s="23"/>
      <c r="D30" s="22"/>
      <c r="E30" s="23"/>
      <c r="F30" s="22"/>
      <c r="G30" s="21"/>
      <c r="H30" s="20"/>
      <c r="I30" s="19"/>
      <c r="J30" s="198"/>
    </row>
    <row r="31" spans="1:10" s="3" customFormat="1" ht="12.9" customHeight="1">
      <c r="A31" s="197" t="s">
        <v>10</v>
      </c>
      <c r="B31" s="22">
        <v>133943</v>
      </c>
      <c r="C31" s="23">
        <v>466213</v>
      </c>
      <c r="D31" s="22">
        <v>32315</v>
      </c>
      <c r="E31" s="23">
        <v>112478</v>
      </c>
      <c r="F31" s="22">
        <v>28200</v>
      </c>
      <c r="G31" s="21">
        <v>51.1</v>
      </c>
      <c r="H31" s="20">
        <v>136047</v>
      </c>
      <c r="I31" s="19">
        <v>1.6</v>
      </c>
      <c r="J31" s="198"/>
    </row>
    <row r="32" spans="1:10" s="3" customFormat="1" ht="12.9" customHeight="1">
      <c r="A32" s="197" t="s">
        <v>9</v>
      </c>
      <c r="B32" s="22">
        <v>152914</v>
      </c>
      <c r="C32" s="23">
        <v>432990</v>
      </c>
      <c r="D32" s="22">
        <v>29645</v>
      </c>
      <c r="E32" s="23">
        <v>83943</v>
      </c>
      <c r="F32" s="22">
        <v>49000</v>
      </c>
      <c r="G32" s="21">
        <v>57.2</v>
      </c>
      <c r="H32" s="20">
        <v>160661</v>
      </c>
      <c r="I32" s="19">
        <v>5.0999999999999996</v>
      </c>
      <c r="J32" s="198"/>
    </row>
    <row r="33" spans="1:10" s="3" customFormat="1" ht="12.9" customHeight="1">
      <c r="A33" s="197" t="s">
        <v>8</v>
      </c>
      <c r="B33" s="22">
        <v>105521</v>
      </c>
      <c r="C33" s="23">
        <v>487316</v>
      </c>
      <c r="D33" s="22">
        <v>17772</v>
      </c>
      <c r="E33" s="23">
        <v>82074</v>
      </c>
      <c r="F33" s="22">
        <v>37670</v>
      </c>
      <c r="G33" s="21">
        <v>58</v>
      </c>
      <c r="H33" s="20">
        <v>106362</v>
      </c>
      <c r="I33" s="19">
        <v>0.8</v>
      </c>
      <c r="J33" s="198"/>
    </row>
    <row r="34" spans="1:10" s="3" customFormat="1" ht="12.9" customHeight="1">
      <c r="A34" s="197" t="s">
        <v>7</v>
      </c>
      <c r="B34" s="22">
        <v>219413</v>
      </c>
      <c r="C34" s="23">
        <v>384791</v>
      </c>
      <c r="D34" s="22">
        <v>45985</v>
      </c>
      <c r="E34" s="23">
        <v>80645</v>
      </c>
      <c r="F34" s="22">
        <v>63500</v>
      </c>
      <c r="G34" s="21">
        <v>56.5</v>
      </c>
      <c r="H34" s="20">
        <v>228402</v>
      </c>
      <c r="I34" s="19">
        <v>4.0999999999999996</v>
      </c>
      <c r="J34" s="198"/>
    </row>
    <row r="35" spans="1:10" s="3" customFormat="1" ht="12.9" customHeight="1">
      <c r="A35" s="197" t="s">
        <v>6</v>
      </c>
      <c r="B35" s="22">
        <v>277863</v>
      </c>
      <c r="C35" s="23">
        <v>375440</v>
      </c>
      <c r="D35" s="22">
        <v>65657</v>
      </c>
      <c r="E35" s="23">
        <v>88714</v>
      </c>
      <c r="F35" s="22">
        <v>79701</v>
      </c>
      <c r="G35" s="21">
        <v>58.9</v>
      </c>
      <c r="H35" s="20">
        <v>288069</v>
      </c>
      <c r="I35" s="19">
        <v>3.7</v>
      </c>
      <c r="J35" s="198"/>
    </row>
    <row r="36" spans="1:10" s="3" customFormat="1" ht="12.9" customHeight="1">
      <c r="A36" s="197"/>
      <c r="B36" s="22"/>
      <c r="C36" s="23"/>
      <c r="D36" s="22"/>
      <c r="E36" s="23"/>
      <c r="F36" s="22"/>
      <c r="G36" s="21"/>
      <c r="H36" s="20"/>
      <c r="I36" s="19"/>
      <c r="J36" s="198"/>
    </row>
    <row r="37" spans="1:10" s="3" customFormat="1" ht="12.9" customHeight="1">
      <c r="A37" s="175" t="s">
        <v>5</v>
      </c>
      <c r="B37" s="22">
        <v>202752</v>
      </c>
      <c r="C37" s="23">
        <v>437257</v>
      </c>
      <c r="D37" s="22">
        <v>34132</v>
      </c>
      <c r="E37" s="23">
        <v>73609</v>
      </c>
      <c r="F37" s="22">
        <v>67500</v>
      </c>
      <c r="G37" s="21">
        <v>55.5</v>
      </c>
      <c r="H37" s="20">
        <v>211518</v>
      </c>
      <c r="I37" s="19">
        <v>4.3</v>
      </c>
      <c r="J37" s="198"/>
    </row>
    <row r="38" spans="1:10" s="3" customFormat="1" ht="12.9" customHeight="1">
      <c r="A38" s="197" t="s">
        <v>4</v>
      </c>
      <c r="B38" s="22">
        <v>276330</v>
      </c>
      <c r="C38" s="23">
        <v>396956</v>
      </c>
      <c r="D38" s="22">
        <v>50714</v>
      </c>
      <c r="E38" s="23">
        <v>72852</v>
      </c>
      <c r="F38" s="22">
        <v>84000</v>
      </c>
      <c r="G38" s="21">
        <v>54.9</v>
      </c>
      <c r="H38" s="20">
        <v>283833</v>
      </c>
      <c r="I38" s="19">
        <v>2.7</v>
      </c>
      <c r="J38" s="198"/>
    </row>
    <row r="39" spans="1:10" s="3" customFormat="1" ht="12.9" customHeight="1">
      <c r="A39" s="197"/>
      <c r="B39" s="22"/>
      <c r="C39" s="23"/>
      <c r="D39" s="22"/>
      <c r="E39" s="23"/>
      <c r="F39" s="22"/>
      <c r="G39" s="21"/>
      <c r="H39" s="20"/>
      <c r="I39" s="19"/>
      <c r="J39" s="198"/>
    </row>
    <row r="40" spans="1:10" s="3" customFormat="1" ht="12.6" customHeight="1">
      <c r="A40" s="199" t="s">
        <v>3</v>
      </c>
      <c r="B40" s="17">
        <v>4078003</v>
      </c>
      <c r="C40" s="17">
        <v>426001</v>
      </c>
      <c r="D40" s="18">
        <v>1065830</v>
      </c>
      <c r="E40" s="17">
        <v>111340</v>
      </c>
      <c r="F40" s="17">
        <v>927999</v>
      </c>
      <c r="G40" s="16">
        <v>55.9</v>
      </c>
      <c r="H40" s="15">
        <v>4216287</v>
      </c>
      <c r="I40" s="14">
        <v>3.4</v>
      </c>
      <c r="J40" s="200"/>
    </row>
    <row r="41" spans="1:10" s="10" customFormat="1" ht="12" customHeight="1">
      <c r="A41" s="10" t="s">
        <v>2</v>
      </c>
      <c r="H41" s="12"/>
      <c r="I41" s="11"/>
      <c r="J41" s="11"/>
    </row>
    <row r="42" spans="1:10" s="10" customFormat="1" ht="12" customHeight="1">
      <c r="C42" s="10" t="s">
        <v>619</v>
      </c>
      <c r="H42" s="12"/>
      <c r="I42" s="11"/>
      <c r="J42" s="11"/>
    </row>
    <row r="43" spans="1:10" s="10" customFormat="1" ht="12" customHeight="1">
      <c r="C43" s="10" t="s">
        <v>1</v>
      </c>
      <c r="D43" s="13"/>
      <c r="H43" s="12"/>
      <c r="I43" s="11"/>
      <c r="J43" s="11" t="s">
        <v>0</v>
      </c>
    </row>
    <row r="44" spans="1:10" s="10" customFormat="1" ht="9.6">
      <c r="D44" s="13"/>
      <c r="H44" s="12"/>
      <c r="I44" s="11"/>
    </row>
    <row r="45" spans="1:10" s="8" customFormat="1" ht="8.4">
      <c r="H45" s="9"/>
    </row>
    <row r="46" spans="1:10" s="5" customFormat="1" ht="10.8">
      <c r="B46" s="6"/>
      <c r="C46" s="7"/>
      <c r="D46" s="6"/>
      <c r="E46" s="7"/>
      <c r="F46" s="6"/>
      <c r="G46" s="6"/>
      <c r="H46" s="6"/>
      <c r="I46" s="6"/>
    </row>
    <row r="47" spans="1:10" s="3" customFormat="1" ht="10.8">
      <c r="H47" s="4"/>
    </row>
    <row r="48" spans="1:10" s="3" customFormat="1" ht="10.8">
      <c r="H48" s="4"/>
    </row>
    <row r="49" spans="8:8" s="3" customFormat="1" ht="10.8">
      <c r="H49" s="4"/>
    </row>
    <row r="50" spans="8:8" s="3" customFormat="1" ht="10.8">
      <c r="H50" s="4"/>
    </row>
    <row r="51" spans="8:8" s="3" customFormat="1" ht="10.8">
      <c r="H51" s="4"/>
    </row>
    <row r="52" spans="8:8" s="3" customFormat="1" ht="10.8">
      <c r="H52" s="4"/>
    </row>
    <row r="53" spans="8:8" s="3" customFormat="1" ht="10.8">
      <c r="H53" s="4"/>
    </row>
    <row r="54" spans="8:8" s="3" customFormat="1" ht="10.8">
      <c r="H54" s="4"/>
    </row>
    <row r="55" spans="8:8" s="3" customFormat="1" ht="10.8">
      <c r="H55" s="4"/>
    </row>
    <row r="56" spans="8:8" s="3" customFormat="1" ht="10.8">
      <c r="H56" s="4"/>
    </row>
    <row r="57" spans="8:8" s="3" customFormat="1" ht="10.8">
      <c r="H57" s="4"/>
    </row>
    <row r="58" spans="8:8" s="3" customFormat="1" ht="10.8">
      <c r="H58" s="4"/>
    </row>
    <row r="59" spans="8:8" s="3" customFormat="1" ht="10.8">
      <c r="H59" s="4"/>
    </row>
    <row r="60" spans="8:8" s="3" customFormat="1" ht="10.8">
      <c r="H60" s="4"/>
    </row>
    <row r="61" spans="8:8" s="3" customFormat="1" ht="10.8">
      <c r="H61" s="4"/>
    </row>
    <row r="62" spans="8:8" s="3" customFormat="1" ht="10.8">
      <c r="H62" s="4"/>
    </row>
    <row r="63" spans="8:8" s="3" customFormat="1" ht="10.8">
      <c r="H63" s="4"/>
    </row>
    <row r="64" spans="8:8" s="3" customFormat="1" ht="10.8">
      <c r="H64" s="4"/>
    </row>
    <row r="65" spans="8:8" s="3" customFormat="1" ht="10.8">
      <c r="H65" s="4"/>
    </row>
    <row r="66" spans="8:8" s="3" customFormat="1" ht="10.8">
      <c r="H66" s="4"/>
    </row>
    <row r="67" spans="8:8" s="3" customFormat="1" ht="10.8">
      <c r="H67" s="4"/>
    </row>
    <row r="68" spans="8:8" s="3" customFormat="1" ht="10.8">
      <c r="H68" s="4"/>
    </row>
    <row r="69" spans="8:8" s="3" customFormat="1" ht="10.8">
      <c r="H69" s="4"/>
    </row>
    <row r="70" spans="8:8" s="3" customFormat="1" ht="10.8">
      <c r="H70" s="4"/>
    </row>
    <row r="71" spans="8:8" s="3" customFormat="1" ht="10.8">
      <c r="H71" s="4"/>
    </row>
    <row r="72" spans="8:8" s="3" customFormat="1" ht="10.8">
      <c r="H72" s="4"/>
    </row>
    <row r="73" spans="8:8" s="3" customFormat="1" ht="10.8">
      <c r="H73" s="4"/>
    </row>
    <row r="74" spans="8:8" s="3" customFormat="1" ht="10.8">
      <c r="H74" s="4"/>
    </row>
    <row r="75" spans="8:8" s="3" customFormat="1" ht="10.8">
      <c r="H75" s="4"/>
    </row>
    <row r="76" spans="8:8" s="3" customFormat="1" ht="10.8">
      <c r="H76" s="4"/>
    </row>
    <row r="77" spans="8:8" s="3" customFormat="1" ht="10.8">
      <c r="H77" s="4"/>
    </row>
    <row r="78" spans="8:8" s="3" customFormat="1" ht="10.8">
      <c r="H78" s="4"/>
    </row>
    <row r="79" spans="8:8" s="3" customFormat="1" ht="10.8">
      <c r="H79" s="4"/>
    </row>
    <row r="80" spans="8:8" s="3" customFormat="1" ht="10.8">
      <c r="H80" s="4"/>
    </row>
    <row r="81" spans="8:8" s="3" customFormat="1" ht="10.8">
      <c r="H81" s="4"/>
    </row>
    <row r="82" spans="8:8" s="3" customFormat="1" ht="10.8">
      <c r="H82" s="4"/>
    </row>
    <row r="83" spans="8:8" s="3" customFormat="1" ht="10.8">
      <c r="H83" s="4"/>
    </row>
    <row r="84" spans="8:8" s="3" customFormat="1" ht="10.8">
      <c r="H84" s="4"/>
    </row>
    <row r="85" spans="8:8" s="3" customFormat="1" ht="10.8">
      <c r="H85" s="4"/>
    </row>
    <row r="86" spans="8:8" s="3" customFormat="1" ht="10.8">
      <c r="H86" s="4"/>
    </row>
    <row r="87" spans="8:8" s="3" customFormat="1" ht="10.8">
      <c r="H87" s="4"/>
    </row>
    <row r="88" spans="8:8" s="3" customFormat="1" ht="10.8">
      <c r="H88" s="4"/>
    </row>
    <row r="89" spans="8:8" s="3" customFormat="1" ht="10.8">
      <c r="H89" s="4"/>
    </row>
    <row r="90" spans="8:8" s="3" customFormat="1" ht="10.8">
      <c r="H90" s="4"/>
    </row>
    <row r="91" spans="8:8" s="3" customFormat="1" ht="10.8">
      <c r="H91" s="4"/>
    </row>
    <row r="92" spans="8:8" s="3" customFormat="1" ht="10.8">
      <c r="H92" s="4"/>
    </row>
    <row r="93" spans="8:8" s="3" customFormat="1" ht="10.8">
      <c r="H93" s="4"/>
    </row>
    <row r="94" spans="8:8" s="3" customFormat="1" ht="10.8">
      <c r="H94" s="4"/>
    </row>
    <row r="95" spans="8:8" s="3" customFormat="1" ht="10.8">
      <c r="H95" s="4"/>
    </row>
    <row r="96" spans="8:8" s="3" customFormat="1" ht="10.8">
      <c r="H96" s="4"/>
    </row>
    <row r="97" spans="8:8" s="3" customFormat="1" ht="10.8">
      <c r="H97" s="4"/>
    </row>
    <row r="98" spans="8:8" s="3" customFormat="1" ht="10.8">
      <c r="H98" s="4"/>
    </row>
    <row r="99" spans="8:8" s="3" customFormat="1" ht="10.8">
      <c r="H99" s="4"/>
    </row>
    <row r="100" spans="8:8" s="3" customFormat="1" ht="10.8">
      <c r="H100" s="4"/>
    </row>
  </sheetData>
  <mergeCells count="2">
    <mergeCell ref="I8:J9"/>
    <mergeCell ref="I10:J10"/>
  </mergeCells>
  <phoneticPr fontId="3"/>
  <printOptions horizontalCentered="1"/>
  <pageMargins left="0" right="0"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1"/>
  <sheetViews>
    <sheetView view="pageBreakPreview" zoomScaleNormal="100" zoomScaleSheetLayoutView="100" workbookViewId="0">
      <selection activeCell="G33" sqref="G33"/>
    </sheetView>
  </sheetViews>
  <sheetFormatPr defaultColWidth="9" defaultRowHeight="13.2"/>
  <cols>
    <col min="1" max="1" width="7.109375" style="1" customWidth="1"/>
    <col min="2" max="2" width="5.6640625" style="1" customWidth="1"/>
    <col min="3" max="3" width="7.109375" style="1" customWidth="1"/>
    <col min="4" max="4" width="8.21875" style="1" customWidth="1"/>
    <col min="5" max="5" width="7.109375" style="1" customWidth="1"/>
    <col min="6" max="7" width="6.109375" style="1" customWidth="1"/>
    <col min="8" max="8" width="6.33203125" style="1" customWidth="1"/>
    <col min="9" max="9" width="7.109375" style="1" customWidth="1"/>
    <col min="10" max="10" width="6.33203125" style="1" customWidth="1"/>
    <col min="11" max="11" width="7.109375" style="1" customWidth="1"/>
    <col min="12" max="12" width="6.33203125" style="1" customWidth="1"/>
    <col min="13" max="13" width="8.109375" style="1" customWidth="1"/>
    <col min="14" max="16384" width="9" style="1"/>
  </cols>
  <sheetData>
    <row r="1" spans="1:14" ht="15" customHeight="1" thickBot="1">
      <c r="A1" s="58" t="s">
        <v>211</v>
      </c>
    </row>
    <row r="2" spans="1:14" s="65" customFormat="1" ht="15.9" customHeight="1" thickTop="1">
      <c r="A2" s="239" t="s">
        <v>173</v>
      </c>
      <c r="B2" s="671" t="s">
        <v>210</v>
      </c>
      <c r="C2" s="165"/>
      <c r="D2" s="165"/>
      <c r="E2" s="165"/>
      <c r="F2" s="671" t="s">
        <v>209</v>
      </c>
      <c r="G2" s="671" t="s">
        <v>208</v>
      </c>
      <c r="H2" s="165"/>
      <c r="I2" s="165"/>
      <c r="J2" s="165"/>
      <c r="K2" s="165"/>
      <c r="L2" s="177"/>
      <c r="M2" s="245"/>
    </row>
    <row r="3" spans="1:14" s="3" customFormat="1" ht="15.9" customHeight="1">
      <c r="A3" s="241"/>
      <c r="B3" s="685"/>
      <c r="C3" s="176" t="s">
        <v>72</v>
      </c>
      <c r="D3" s="176" t="s">
        <v>71</v>
      </c>
      <c r="E3" s="176" t="s">
        <v>207</v>
      </c>
      <c r="F3" s="685"/>
      <c r="G3" s="687"/>
      <c r="H3" s="176" t="s">
        <v>206</v>
      </c>
      <c r="I3" s="176" t="s">
        <v>68</v>
      </c>
      <c r="J3" s="176" t="s">
        <v>205</v>
      </c>
      <c r="K3" s="176" t="s">
        <v>67</v>
      </c>
      <c r="L3" s="175" t="s">
        <v>66</v>
      </c>
      <c r="M3" s="246" t="s">
        <v>204</v>
      </c>
    </row>
    <row r="4" spans="1:14" s="3" customFormat="1" ht="15.9" customHeight="1">
      <c r="A4" s="242" t="s">
        <v>56</v>
      </c>
      <c r="B4" s="686"/>
      <c r="C4" s="161"/>
      <c r="D4" s="161"/>
      <c r="E4" s="161"/>
      <c r="F4" s="686"/>
      <c r="G4" s="688"/>
      <c r="H4" s="161"/>
      <c r="I4" s="161"/>
      <c r="J4" s="161"/>
      <c r="K4" s="161"/>
      <c r="L4" s="174"/>
      <c r="M4" s="247"/>
    </row>
    <row r="5" spans="1:14" s="169" customFormat="1" ht="18" customHeight="1">
      <c r="A5" s="163" t="s">
        <v>180</v>
      </c>
      <c r="B5" s="105">
        <v>909</v>
      </c>
      <c r="C5" s="108">
        <v>26404</v>
      </c>
      <c r="D5" s="108">
        <v>163915</v>
      </c>
      <c r="E5" s="108">
        <v>17248</v>
      </c>
      <c r="F5" s="108">
        <v>297</v>
      </c>
      <c r="G5" s="108">
        <v>77</v>
      </c>
      <c r="H5" s="108">
        <v>2238</v>
      </c>
      <c r="I5" s="108">
        <v>23598</v>
      </c>
      <c r="J5" s="108">
        <v>3323</v>
      </c>
      <c r="K5" s="108">
        <v>42311</v>
      </c>
      <c r="L5" s="173">
        <v>4937</v>
      </c>
      <c r="M5" s="248">
        <v>285257</v>
      </c>
      <c r="N5" s="3"/>
    </row>
    <row r="6" spans="1:14" s="169" customFormat="1" ht="18" customHeight="1">
      <c r="A6" s="249">
        <v>2</v>
      </c>
      <c r="B6" s="105">
        <v>918</v>
      </c>
      <c r="C6" s="108">
        <v>97522</v>
      </c>
      <c r="D6" s="108">
        <v>167518</v>
      </c>
      <c r="E6" s="108">
        <v>17042</v>
      </c>
      <c r="F6" s="108">
        <v>317</v>
      </c>
      <c r="G6" s="108">
        <v>109</v>
      </c>
      <c r="H6" s="108">
        <v>3144</v>
      </c>
      <c r="I6" s="108">
        <v>25253</v>
      </c>
      <c r="J6" s="108">
        <v>1344</v>
      </c>
      <c r="K6" s="108">
        <v>42188</v>
      </c>
      <c r="L6" s="173">
        <v>4845</v>
      </c>
      <c r="M6" s="248">
        <v>360201</v>
      </c>
      <c r="N6" s="3"/>
    </row>
    <row r="7" spans="1:14" s="169" customFormat="1" ht="18" customHeight="1">
      <c r="A7" s="250">
        <v>3</v>
      </c>
      <c r="B7" s="172">
        <v>900</v>
      </c>
      <c r="C7" s="171">
        <v>27719</v>
      </c>
      <c r="D7" s="171">
        <v>184721</v>
      </c>
      <c r="E7" s="171">
        <v>29122</v>
      </c>
      <c r="F7" s="171">
        <v>273</v>
      </c>
      <c r="G7" s="171">
        <v>93</v>
      </c>
      <c r="H7" s="171">
        <v>2450</v>
      </c>
      <c r="I7" s="171">
        <v>23298</v>
      </c>
      <c r="J7" s="171">
        <v>946</v>
      </c>
      <c r="K7" s="171">
        <v>63566</v>
      </c>
      <c r="L7" s="170">
        <v>4893</v>
      </c>
      <c r="M7" s="251">
        <v>337981</v>
      </c>
      <c r="N7" s="3"/>
    </row>
    <row r="8" spans="1:14" s="36" customFormat="1" ht="12" customHeight="1">
      <c r="M8" s="41" t="s">
        <v>130</v>
      </c>
    </row>
    <row r="9" spans="1:14" s="36" customFormat="1" ht="12" customHeight="1">
      <c r="A9" s="56"/>
      <c r="B9" s="56"/>
      <c r="G9" s="36" t="s">
        <v>203</v>
      </c>
      <c r="L9" s="57"/>
      <c r="M9" s="41"/>
    </row>
    <row r="10" spans="1:14" s="10" customFormat="1" ht="9.6">
      <c r="G10" s="10" t="s">
        <v>202</v>
      </c>
      <c r="J10" s="36"/>
    </row>
    <row r="11" spans="1:14">
      <c r="D11" s="168"/>
    </row>
  </sheetData>
  <mergeCells count="3">
    <mergeCell ref="B2:B4"/>
    <mergeCell ref="F2:F4"/>
    <mergeCell ref="G2:G4"/>
  </mergeCells>
  <phoneticPr fontId="3"/>
  <printOptions gridLinesSet="0"/>
  <pageMargins left="0.70866141732283472" right="0.70866141732283472" top="0.98425196850393704" bottom="0.98425196850393704" header="0.51181102362204722"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10"/>
  <sheetViews>
    <sheetView view="pageBreakPreview" zoomScale="115" zoomScaleNormal="115" zoomScaleSheetLayoutView="115" workbookViewId="0">
      <selection activeCell="K16" sqref="K16"/>
    </sheetView>
  </sheetViews>
  <sheetFormatPr defaultColWidth="9" defaultRowHeight="13.2"/>
  <cols>
    <col min="1" max="1" width="7.109375" style="1" customWidth="1"/>
    <col min="2" max="2" width="6" style="1" customWidth="1"/>
    <col min="3" max="3" width="7.33203125" style="1" customWidth="1"/>
    <col min="4" max="4" width="5.33203125" style="1" customWidth="1"/>
    <col min="5" max="5" width="6" style="1" customWidth="1"/>
    <col min="6" max="6" width="6.77734375" style="1" customWidth="1"/>
    <col min="7" max="13" width="6" style="1" customWidth="1"/>
    <col min="14" max="14" width="6.77734375" style="1" customWidth="1"/>
    <col min="15" max="16384" width="9" style="1"/>
  </cols>
  <sheetData>
    <row r="1" spans="1:15" ht="15" customHeight="1" thickBot="1">
      <c r="A1" s="58" t="s">
        <v>227</v>
      </c>
      <c r="B1" s="40"/>
      <c r="C1" s="40"/>
      <c r="D1" s="40"/>
      <c r="E1" s="40"/>
      <c r="F1" s="40"/>
      <c r="G1" s="40"/>
      <c r="H1" s="40"/>
      <c r="I1" s="40"/>
      <c r="J1" s="40"/>
      <c r="K1" s="40"/>
      <c r="L1" s="40"/>
      <c r="M1" s="40"/>
      <c r="N1" s="40"/>
    </row>
    <row r="2" spans="1:15" s="65" customFormat="1" ht="15" customHeight="1" thickTop="1">
      <c r="A2" s="239" t="s">
        <v>173</v>
      </c>
      <c r="B2" s="691" t="s">
        <v>226</v>
      </c>
      <c r="C2" s="691" t="s">
        <v>225</v>
      </c>
      <c r="D2" s="644" t="s">
        <v>66</v>
      </c>
      <c r="E2" s="190"/>
      <c r="F2" s="679" t="s">
        <v>224</v>
      </c>
      <c r="G2" s="189"/>
      <c r="H2" s="671" t="s">
        <v>223</v>
      </c>
      <c r="I2" s="671" t="s">
        <v>222</v>
      </c>
      <c r="J2" s="191"/>
      <c r="K2" s="671" t="s">
        <v>221</v>
      </c>
      <c r="L2" s="191"/>
      <c r="M2" s="676" t="s">
        <v>220</v>
      </c>
      <c r="N2" s="252"/>
    </row>
    <row r="3" spans="1:15" s="3" customFormat="1" ht="15" customHeight="1">
      <c r="A3" s="241"/>
      <c r="B3" s="692"/>
      <c r="C3" s="692"/>
      <c r="D3" s="694"/>
      <c r="E3" s="188" t="s">
        <v>219</v>
      </c>
      <c r="F3" s="696"/>
      <c r="G3" s="64" t="s">
        <v>218</v>
      </c>
      <c r="H3" s="687"/>
      <c r="I3" s="685"/>
      <c r="J3" s="176" t="s">
        <v>217</v>
      </c>
      <c r="K3" s="685"/>
      <c r="L3" s="176" t="s">
        <v>216</v>
      </c>
      <c r="M3" s="689"/>
      <c r="N3" s="246" t="s">
        <v>204</v>
      </c>
    </row>
    <row r="4" spans="1:15" s="3" customFormat="1" ht="15" customHeight="1">
      <c r="A4" s="242" t="s">
        <v>56</v>
      </c>
      <c r="B4" s="693"/>
      <c r="C4" s="693"/>
      <c r="D4" s="695"/>
      <c r="E4" s="187" t="s">
        <v>215</v>
      </c>
      <c r="F4" s="697"/>
      <c r="G4" s="186"/>
      <c r="H4" s="688"/>
      <c r="I4" s="686"/>
      <c r="J4" s="116"/>
      <c r="K4" s="686"/>
      <c r="L4" s="116"/>
      <c r="M4" s="690"/>
      <c r="N4" s="253"/>
    </row>
    <row r="5" spans="1:15" s="169" customFormat="1" ht="18" customHeight="1">
      <c r="A5" s="254" t="s">
        <v>180</v>
      </c>
      <c r="B5" s="138">
        <v>36893</v>
      </c>
      <c r="C5" s="138">
        <v>108089</v>
      </c>
      <c r="D5" s="138">
        <v>4937</v>
      </c>
      <c r="E5" s="159">
        <v>4504</v>
      </c>
      <c r="F5" s="185">
        <v>149918</v>
      </c>
      <c r="G5" s="184">
        <v>42266</v>
      </c>
      <c r="H5" s="138">
        <v>1473</v>
      </c>
      <c r="I5" s="138">
        <v>13181</v>
      </c>
      <c r="J5" s="140">
        <v>19357</v>
      </c>
      <c r="K5" s="138">
        <v>83</v>
      </c>
      <c r="L5" s="138">
        <v>25757</v>
      </c>
      <c r="M5" s="137">
        <v>33222</v>
      </c>
      <c r="N5" s="255">
        <v>285257</v>
      </c>
      <c r="O5" s="178"/>
    </row>
    <row r="6" spans="1:15" s="169" customFormat="1" ht="18" customHeight="1">
      <c r="A6" s="249">
        <v>2</v>
      </c>
      <c r="B6" s="138">
        <v>38264</v>
      </c>
      <c r="C6" s="138">
        <v>109903</v>
      </c>
      <c r="D6" s="138">
        <v>4845</v>
      </c>
      <c r="E6" s="137">
        <v>4479</v>
      </c>
      <c r="F6" s="185">
        <v>153012</v>
      </c>
      <c r="G6" s="184">
        <v>45326</v>
      </c>
      <c r="H6" s="138">
        <v>1947</v>
      </c>
      <c r="I6" s="138">
        <v>86674</v>
      </c>
      <c r="J6" s="140">
        <v>16718</v>
      </c>
      <c r="K6" s="138">
        <v>1528</v>
      </c>
      <c r="L6" s="138">
        <v>24862</v>
      </c>
      <c r="M6" s="137">
        <v>30132</v>
      </c>
      <c r="N6" s="255">
        <v>360201</v>
      </c>
      <c r="O6" s="178"/>
    </row>
    <row r="7" spans="1:15" s="169" customFormat="1" ht="18" customHeight="1">
      <c r="A7" s="250">
        <v>3</v>
      </c>
      <c r="B7" s="180">
        <v>36697</v>
      </c>
      <c r="C7" s="180">
        <v>128904</v>
      </c>
      <c r="D7" s="180">
        <v>4893</v>
      </c>
      <c r="E7" s="179">
        <v>4589</v>
      </c>
      <c r="F7" s="183">
        <v>170493</v>
      </c>
      <c r="G7" s="182">
        <v>49871</v>
      </c>
      <c r="H7" s="180">
        <v>1478</v>
      </c>
      <c r="I7" s="180">
        <v>18448</v>
      </c>
      <c r="J7" s="181">
        <v>24517</v>
      </c>
      <c r="K7" s="180">
        <v>220</v>
      </c>
      <c r="L7" s="180">
        <v>25081</v>
      </c>
      <c r="M7" s="179">
        <v>47873</v>
      </c>
      <c r="N7" s="256">
        <v>337981</v>
      </c>
      <c r="O7" s="178"/>
    </row>
    <row r="8" spans="1:15" s="10" customFormat="1" ht="12" customHeight="1">
      <c r="A8" s="36" t="s">
        <v>179</v>
      </c>
      <c r="B8" s="36"/>
      <c r="C8" s="36"/>
      <c r="D8" s="36"/>
      <c r="E8" s="36"/>
      <c r="F8" s="36"/>
      <c r="G8" s="36"/>
      <c r="H8" s="36"/>
      <c r="I8" s="36"/>
      <c r="J8" s="36"/>
      <c r="K8" s="36"/>
      <c r="L8" s="36"/>
      <c r="M8" s="36"/>
      <c r="N8" s="41" t="s">
        <v>130</v>
      </c>
    </row>
    <row r="9" spans="1:15" s="10" customFormat="1" ht="12" customHeight="1">
      <c r="A9" s="56" t="s">
        <v>214</v>
      </c>
      <c r="B9" s="56"/>
      <c r="C9" s="36"/>
      <c r="D9" s="36"/>
      <c r="E9" s="36" t="s">
        <v>213</v>
      </c>
      <c r="J9" s="36"/>
      <c r="K9" s="36"/>
      <c r="L9" s="57"/>
      <c r="M9" s="36"/>
      <c r="N9" s="41"/>
    </row>
    <row r="10" spans="1:15" s="10" customFormat="1" ht="9.6">
      <c r="E10" s="10" t="s">
        <v>212</v>
      </c>
      <c r="N10" s="11"/>
    </row>
  </sheetData>
  <mergeCells count="8">
    <mergeCell ref="K2:K4"/>
    <mergeCell ref="M2:M4"/>
    <mergeCell ref="B2:B4"/>
    <mergeCell ref="C2:C4"/>
    <mergeCell ref="D2:D4"/>
    <mergeCell ref="F2:F4"/>
    <mergeCell ref="H2:H4"/>
    <mergeCell ref="I2:I4"/>
  </mergeCells>
  <phoneticPr fontId="3"/>
  <printOptions horizontalCentered="1" gridLinesSet="0"/>
  <pageMargins left="0.59055118110236227" right="0.59055118110236227" top="0.98425196850393704" bottom="0.98425196850393704" header="0.51181102362204722" footer="0.3149606299212598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5354D-D56A-424F-B0F8-C5FB972A2222}">
  <dimension ref="A1:V20"/>
  <sheetViews>
    <sheetView view="pageBreakPreview" zoomScaleNormal="100" zoomScaleSheetLayoutView="100" zoomScalePageLayoutView="150" workbookViewId="0">
      <selection activeCell="F17" sqref="F17"/>
    </sheetView>
  </sheetViews>
  <sheetFormatPr defaultColWidth="9" defaultRowHeight="13.2"/>
  <cols>
    <col min="1" max="1" width="7.33203125" style="1" customWidth="1"/>
    <col min="2" max="2" width="7.6640625" style="1" customWidth="1"/>
    <col min="3" max="3" width="8.77734375" style="1" customWidth="1"/>
    <col min="4" max="4" width="5" style="1" customWidth="1"/>
    <col min="5" max="5" width="7.44140625" style="1" customWidth="1"/>
    <col min="6" max="6" width="6.6640625" style="1" customWidth="1"/>
    <col min="7" max="7" width="6.33203125" style="1" customWidth="1"/>
    <col min="8" max="8" width="5.6640625" style="1" customWidth="1"/>
    <col min="9" max="9" width="7" style="1" customWidth="1"/>
    <col min="10" max="10" width="7.33203125" style="1" customWidth="1"/>
    <col min="11" max="11" width="6.6640625" style="1" customWidth="1"/>
    <col min="12" max="16384" width="9" style="1"/>
  </cols>
  <sheetData>
    <row r="1" spans="1:22" ht="15" customHeight="1">
      <c r="A1" s="167" t="s">
        <v>242</v>
      </c>
    </row>
    <row r="2" spans="1:22" s="40" customFormat="1" ht="15" customHeight="1" thickBot="1">
      <c r="A2" s="58" t="s">
        <v>101</v>
      </c>
    </row>
    <row r="3" spans="1:22" s="282" customFormat="1" ht="15.9" customHeight="1" thickTop="1">
      <c r="A3" s="305" t="s">
        <v>47</v>
      </c>
      <c r="B3" s="709" t="s">
        <v>241</v>
      </c>
      <c r="C3" s="304"/>
      <c r="D3" s="704" t="s">
        <v>240</v>
      </c>
      <c r="E3" s="704" t="s">
        <v>239</v>
      </c>
      <c r="F3" s="704" t="s">
        <v>238</v>
      </c>
      <c r="G3" s="303"/>
      <c r="H3" s="712" t="s">
        <v>237</v>
      </c>
      <c r="I3" s="698" t="s">
        <v>236</v>
      </c>
      <c r="J3" s="701" t="s">
        <v>235</v>
      </c>
      <c r="K3" s="704" t="s">
        <v>234</v>
      </c>
    </row>
    <row r="4" spans="1:22" s="282" customFormat="1" ht="15.9" customHeight="1">
      <c r="A4" s="302"/>
      <c r="B4" s="710"/>
      <c r="C4" s="707" t="s">
        <v>233</v>
      </c>
      <c r="D4" s="705"/>
      <c r="E4" s="685"/>
      <c r="F4" s="705"/>
      <c r="G4" s="203" t="s">
        <v>82</v>
      </c>
      <c r="H4" s="713"/>
      <c r="I4" s="699"/>
      <c r="J4" s="702"/>
      <c r="K4" s="705"/>
    </row>
    <row r="5" spans="1:22" s="282" customFormat="1" ht="15.9" customHeight="1">
      <c r="A5" s="301" t="s">
        <v>182</v>
      </c>
      <c r="B5" s="711"/>
      <c r="C5" s="708"/>
      <c r="D5" s="706"/>
      <c r="E5" s="686"/>
      <c r="F5" s="706"/>
      <c r="G5" s="300"/>
      <c r="H5" s="714"/>
      <c r="I5" s="700"/>
      <c r="J5" s="703"/>
      <c r="K5" s="706"/>
    </row>
    <row r="6" spans="1:22" s="282" customFormat="1" ht="18" customHeight="1">
      <c r="A6" s="299" t="s">
        <v>180</v>
      </c>
      <c r="B6" s="298">
        <v>16407</v>
      </c>
      <c r="C6" s="293">
        <v>10</v>
      </c>
      <c r="D6" s="298">
        <v>14</v>
      </c>
      <c r="E6" s="298">
        <v>46766</v>
      </c>
      <c r="F6" s="298">
        <v>7788</v>
      </c>
      <c r="G6" s="298">
        <v>891</v>
      </c>
      <c r="H6" s="293">
        <v>113</v>
      </c>
      <c r="I6" s="297">
        <v>71980</v>
      </c>
      <c r="J6" s="296">
        <v>71194</v>
      </c>
      <c r="K6" s="290">
        <v>786</v>
      </c>
      <c r="L6" s="283"/>
      <c r="M6" s="283"/>
    </row>
    <row r="7" spans="1:22" s="282" customFormat="1" ht="18" customHeight="1">
      <c r="A7" s="295">
        <v>2</v>
      </c>
      <c r="B7" s="290">
        <v>15104</v>
      </c>
      <c r="C7" s="294">
        <v>0</v>
      </c>
      <c r="D7" s="290">
        <v>653</v>
      </c>
      <c r="E7" s="290">
        <v>45585</v>
      </c>
      <c r="F7" s="290">
        <v>6449</v>
      </c>
      <c r="G7" s="290">
        <v>786</v>
      </c>
      <c r="H7" s="293">
        <v>217</v>
      </c>
      <c r="I7" s="292">
        <v>68793</v>
      </c>
      <c r="J7" s="291">
        <v>67965</v>
      </c>
      <c r="K7" s="290">
        <v>828</v>
      </c>
      <c r="L7" s="283"/>
      <c r="M7" s="283"/>
    </row>
    <row r="8" spans="1:22" s="282" customFormat="1" ht="18" customHeight="1">
      <c r="A8" s="289">
        <v>3</v>
      </c>
      <c r="B8" s="284">
        <v>15103</v>
      </c>
      <c r="C8" s="288">
        <v>0</v>
      </c>
      <c r="D8" s="284">
        <v>170</v>
      </c>
      <c r="E8" s="284">
        <v>48141</v>
      </c>
      <c r="F8" s="284">
        <v>6569</v>
      </c>
      <c r="G8" s="284">
        <v>828</v>
      </c>
      <c r="H8" s="287">
        <v>130</v>
      </c>
      <c r="I8" s="286">
        <v>70940</v>
      </c>
      <c r="J8" s="285">
        <v>70033</v>
      </c>
      <c r="K8" s="284">
        <v>907</v>
      </c>
      <c r="L8" s="283"/>
      <c r="M8" s="283"/>
    </row>
    <row r="9" spans="1:22" s="36" customFormat="1" ht="12" customHeight="1">
      <c r="K9" s="41" t="s">
        <v>232</v>
      </c>
    </row>
    <row r="10" spans="1:22" s="36" customFormat="1" ht="12" customHeight="1">
      <c r="A10" s="56"/>
      <c r="B10" s="56"/>
      <c r="D10" s="281"/>
      <c r="I10" s="57"/>
      <c r="K10" s="41" t="s">
        <v>177</v>
      </c>
      <c r="L10" s="57"/>
      <c r="N10" s="57"/>
    </row>
    <row r="11" spans="1:22" s="10" customFormat="1" ht="9.6">
      <c r="M11" s="279"/>
      <c r="N11" s="279"/>
      <c r="Q11" s="279"/>
      <c r="V11" s="279"/>
    </row>
    <row r="12" spans="1:22" s="10" customFormat="1" ht="9.6">
      <c r="L12" s="280"/>
      <c r="M12" s="280"/>
      <c r="N12" s="280"/>
      <c r="P12" s="280"/>
      <c r="Q12" s="280"/>
      <c r="R12" s="280"/>
      <c r="S12" s="280"/>
      <c r="V12" s="280"/>
    </row>
    <row r="13" spans="1:22" s="10" customFormat="1" ht="9.6">
      <c r="N13" s="279"/>
      <c r="Q13" s="279"/>
      <c r="V13" s="279"/>
    </row>
    <row r="14" spans="1:22">
      <c r="L14" s="277"/>
      <c r="M14" s="277"/>
      <c r="N14" s="277"/>
      <c r="O14" s="277"/>
      <c r="P14" s="277"/>
      <c r="Q14" s="277"/>
      <c r="V14" s="277"/>
    </row>
    <row r="15" spans="1:22">
      <c r="M15" s="278"/>
      <c r="N15" s="278"/>
      <c r="Q15" s="278"/>
    </row>
    <row r="16" spans="1:22">
      <c r="L16" s="277"/>
      <c r="M16" s="277"/>
      <c r="N16" s="277"/>
      <c r="O16" s="277"/>
      <c r="Q16" s="277"/>
      <c r="R16" s="277"/>
      <c r="S16" s="277"/>
      <c r="U16" s="277"/>
      <c r="V16" s="277"/>
    </row>
    <row r="17" spans="12:22">
      <c r="L17" s="278"/>
      <c r="M17" s="278"/>
      <c r="N17" s="278"/>
      <c r="Q17" s="278"/>
      <c r="V17" s="278"/>
    </row>
    <row r="18" spans="12:22">
      <c r="L18" s="277"/>
      <c r="M18" s="277"/>
      <c r="N18" s="277"/>
      <c r="O18" s="277"/>
      <c r="Q18" s="277"/>
      <c r="R18" s="277"/>
      <c r="S18" s="277"/>
      <c r="V18" s="277"/>
    </row>
    <row r="20" spans="12:22">
      <c r="L20" s="277"/>
      <c r="M20" s="277"/>
      <c r="N20" s="277"/>
      <c r="O20" s="277"/>
      <c r="P20" s="277"/>
      <c r="Q20" s="277"/>
      <c r="V20" s="277"/>
    </row>
  </sheetData>
  <mergeCells count="9">
    <mergeCell ref="I3:I5"/>
    <mergeCell ref="J3:J5"/>
    <mergeCell ref="K3:K5"/>
    <mergeCell ref="C4:C5"/>
    <mergeCell ref="B3:B5"/>
    <mergeCell ref="D3:D5"/>
    <mergeCell ref="E3:E5"/>
    <mergeCell ref="F3:F5"/>
    <mergeCell ref="H3:H5"/>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0026-4FB4-4301-8788-366E590756A3}">
  <dimension ref="A1:M11"/>
  <sheetViews>
    <sheetView view="pageBreakPreview" zoomScaleNormal="100" zoomScaleSheetLayoutView="100" workbookViewId="0">
      <selection activeCell="K31" sqref="K31"/>
    </sheetView>
  </sheetViews>
  <sheetFormatPr defaultColWidth="9" defaultRowHeight="13.2"/>
  <cols>
    <col min="1" max="1" width="7.33203125" style="1" customWidth="1"/>
    <col min="2" max="2" width="5.88671875" style="1" customWidth="1"/>
    <col min="3" max="4" width="6.88671875" style="1" customWidth="1"/>
    <col min="5" max="5" width="5.6640625" style="1" customWidth="1"/>
    <col min="6" max="6" width="7.33203125" style="1" customWidth="1"/>
    <col min="7" max="7" width="7.88671875" style="1" customWidth="1"/>
    <col min="8" max="8" width="7.44140625" style="1" customWidth="1"/>
    <col min="9" max="9" width="6.109375" style="1" customWidth="1"/>
    <col min="10" max="10" width="4.88671875" style="1" customWidth="1"/>
    <col min="11" max="11" width="6.109375" style="1" customWidth="1"/>
    <col min="12" max="12" width="6.88671875" style="1" customWidth="1"/>
    <col min="13" max="16384" width="9" style="1"/>
  </cols>
  <sheetData>
    <row r="1" spans="1:13">
      <c r="A1" s="47"/>
      <c r="D1" s="2"/>
      <c r="E1" s="2"/>
      <c r="F1" s="2"/>
      <c r="G1" s="54"/>
      <c r="H1" s="54"/>
    </row>
    <row r="2" spans="1:13" s="40" customFormat="1" ht="15" customHeight="1" thickBot="1">
      <c r="A2" s="58" t="s">
        <v>78</v>
      </c>
    </row>
    <row r="3" spans="1:13" s="282" customFormat="1" ht="15.9" customHeight="1" thickTop="1">
      <c r="A3" s="322" t="s">
        <v>47</v>
      </c>
      <c r="B3" s="715" t="s">
        <v>257</v>
      </c>
      <c r="C3" s="724" t="s">
        <v>256</v>
      </c>
      <c r="D3" s="321"/>
      <c r="E3" s="321"/>
      <c r="F3" s="320"/>
      <c r="G3" s="671" t="s">
        <v>255</v>
      </c>
      <c r="H3" s="671" t="s">
        <v>254</v>
      </c>
      <c r="I3" s="715" t="s">
        <v>253</v>
      </c>
      <c r="J3" s="715" t="s">
        <v>252</v>
      </c>
      <c r="K3" s="718" t="s">
        <v>251</v>
      </c>
      <c r="L3" s="721" t="s">
        <v>250</v>
      </c>
    </row>
    <row r="4" spans="1:13" s="282" customFormat="1" ht="15.9" customHeight="1">
      <c r="A4" s="319"/>
      <c r="B4" s="685"/>
      <c r="C4" s="725"/>
      <c r="D4" s="727" t="s">
        <v>249</v>
      </c>
      <c r="E4" s="318" t="s">
        <v>248</v>
      </c>
      <c r="F4" s="727" t="s">
        <v>247</v>
      </c>
      <c r="G4" s="687"/>
      <c r="H4" s="687"/>
      <c r="I4" s="716"/>
      <c r="J4" s="685"/>
      <c r="K4" s="719"/>
      <c r="L4" s="722"/>
    </row>
    <row r="5" spans="1:13" s="282" customFormat="1" ht="15.9" customHeight="1">
      <c r="A5" s="317" t="s">
        <v>182</v>
      </c>
      <c r="B5" s="686"/>
      <c r="C5" s="726"/>
      <c r="D5" s="688"/>
      <c r="E5" s="316" t="s">
        <v>246</v>
      </c>
      <c r="F5" s="688"/>
      <c r="G5" s="688"/>
      <c r="H5" s="688"/>
      <c r="I5" s="717"/>
      <c r="J5" s="686"/>
      <c r="K5" s="720"/>
      <c r="L5" s="723"/>
    </row>
    <row r="6" spans="1:13" s="282" customFormat="1" ht="18" customHeight="1">
      <c r="A6" s="176" t="s">
        <v>180</v>
      </c>
      <c r="B6" s="313">
        <v>1466</v>
      </c>
      <c r="C6" s="313">
        <v>46068</v>
      </c>
      <c r="D6" s="313">
        <v>45502</v>
      </c>
      <c r="E6" s="313">
        <v>392</v>
      </c>
      <c r="F6" s="313">
        <v>173</v>
      </c>
      <c r="G6" s="313">
        <v>22388</v>
      </c>
      <c r="H6" s="313">
        <v>0</v>
      </c>
      <c r="I6" s="313">
        <v>557</v>
      </c>
      <c r="J6" s="313" t="s">
        <v>245</v>
      </c>
      <c r="K6" s="313">
        <v>715</v>
      </c>
      <c r="L6" s="312">
        <v>71194</v>
      </c>
      <c r="M6" s="307"/>
    </row>
    <row r="7" spans="1:13" s="282" customFormat="1" ht="18" customHeight="1">
      <c r="A7" s="315">
        <v>2</v>
      </c>
      <c r="B7" s="314">
        <v>1450</v>
      </c>
      <c r="C7" s="314">
        <v>44119</v>
      </c>
      <c r="D7" s="314">
        <v>43610</v>
      </c>
      <c r="E7" s="314">
        <v>352</v>
      </c>
      <c r="F7" s="314">
        <v>158</v>
      </c>
      <c r="G7" s="314">
        <v>21358</v>
      </c>
      <c r="H7" s="290">
        <v>0</v>
      </c>
      <c r="I7" s="314">
        <v>513</v>
      </c>
      <c r="J7" s="290" t="s">
        <v>244</v>
      </c>
      <c r="K7" s="313">
        <v>524</v>
      </c>
      <c r="L7" s="312">
        <v>67965</v>
      </c>
      <c r="M7" s="307"/>
    </row>
    <row r="8" spans="1:13" s="282" customFormat="1" ht="18" customHeight="1">
      <c r="A8" s="311">
        <v>3</v>
      </c>
      <c r="B8" s="310">
        <v>1526</v>
      </c>
      <c r="C8" s="310">
        <v>46791</v>
      </c>
      <c r="D8" s="310">
        <v>46280</v>
      </c>
      <c r="E8" s="310">
        <v>347</v>
      </c>
      <c r="F8" s="310">
        <v>164</v>
      </c>
      <c r="G8" s="310">
        <v>20575</v>
      </c>
      <c r="H8" s="284">
        <v>0</v>
      </c>
      <c r="I8" s="310">
        <v>520</v>
      </c>
      <c r="J8" s="284" t="s">
        <v>244</v>
      </c>
      <c r="K8" s="309">
        <v>620</v>
      </c>
      <c r="L8" s="308">
        <v>70033</v>
      </c>
      <c r="M8" s="307"/>
    </row>
    <row r="9" spans="1:13" s="36" customFormat="1" ht="12" customHeight="1">
      <c r="A9" s="36" t="s">
        <v>243</v>
      </c>
      <c r="L9" s="41" t="s">
        <v>232</v>
      </c>
    </row>
    <row r="10" spans="1:13" s="36" customFormat="1" ht="12" customHeight="1">
      <c r="A10" s="56"/>
      <c r="B10" s="56"/>
      <c r="K10" s="57"/>
      <c r="L10" s="41" t="s">
        <v>187</v>
      </c>
      <c r="M10" s="57"/>
    </row>
    <row r="11" spans="1:13">
      <c r="E11" s="306"/>
    </row>
  </sheetData>
  <mergeCells count="10">
    <mergeCell ref="I3:I5"/>
    <mergeCell ref="J3:J5"/>
    <mergeCell ref="K3:K5"/>
    <mergeCell ref="L3:L5"/>
    <mergeCell ref="B3:B5"/>
    <mergeCell ref="C3:C5"/>
    <mergeCell ref="G3:G5"/>
    <mergeCell ref="H3:H5"/>
    <mergeCell ref="F4:F5"/>
    <mergeCell ref="D4:D5"/>
  </mergeCells>
  <phoneticPr fontId="3"/>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82AE-689C-461F-81DB-090545E4A3D3}">
  <dimension ref="A1:X20"/>
  <sheetViews>
    <sheetView view="pageBreakPreview" zoomScaleNormal="100" zoomScaleSheetLayoutView="100" workbookViewId="0">
      <selection activeCell="E17" sqref="E17"/>
    </sheetView>
  </sheetViews>
  <sheetFormatPr defaultColWidth="9" defaultRowHeight="13.2"/>
  <cols>
    <col min="1" max="1" width="7.109375" style="1" customWidth="1"/>
    <col min="2" max="2" width="7.6640625" style="1" customWidth="1"/>
    <col min="3" max="4" width="8.109375" style="1" customWidth="1"/>
    <col min="5" max="5" width="7.109375" style="1" customWidth="1"/>
    <col min="6" max="6" width="6.6640625" style="1" customWidth="1"/>
    <col min="7" max="9" width="7.109375" style="1" customWidth="1"/>
    <col min="10" max="10" width="5.88671875" style="1" customWidth="1"/>
    <col min="11" max="11" width="7.88671875" style="1" customWidth="1"/>
    <col min="12" max="12" width="8.109375" style="1" customWidth="1"/>
    <col min="13" max="13" width="7.109375" style="1" customWidth="1"/>
    <col min="14" max="16384" width="9" style="1"/>
  </cols>
  <sheetData>
    <row r="1" spans="1:24" ht="15" customHeight="1">
      <c r="A1" s="47" t="s">
        <v>266</v>
      </c>
    </row>
    <row r="2" spans="1:24" s="40" customFormat="1" ht="15" customHeight="1" thickBot="1">
      <c r="A2" s="58" t="s">
        <v>101</v>
      </c>
    </row>
    <row r="3" spans="1:24" s="65" customFormat="1" ht="15.9" customHeight="1" thickTop="1">
      <c r="A3" s="239" t="s">
        <v>47</v>
      </c>
      <c r="B3" s="276"/>
      <c r="C3" s="731" t="s">
        <v>265</v>
      </c>
      <c r="D3" s="671" t="s">
        <v>264</v>
      </c>
      <c r="E3" s="671" t="s">
        <v>239</v>
      </c>
      <c r="F3" s="736" t="s">
        <v>263</v>
      </c>
      <c r="G3" s="671" t="s">
        <v>238</v>
      </c>
      <c r="H3" s="671" t="s">
        <v>262</v>
      </c>
      <c r="I3" s="339"/>
      <c r="J3" s="728" t="s">
        <v>237</v>
      </c>
      <c r="K3" s="679" t="s">
        <v>261</v>
      </c>
      <c r="L3" s="731" t="s">
        <v>260</v>
      </c>
      <c r="M3" s="671" t="s">
        <v>259</v>
      </c>
    </row>
    <row r="4" spans="1:24" s="65" customFormat="1" ht="15.9" customHeight="1">
      <c r="A4" s="241"/>
      <c r="B4" s="338" t="s">
        <v>258</v>
      </c>
      <c r="C4" s="734"/>
      <c r="D4" s="687"/>
      <c r="E4" s="687"/>
      <c r="F4" s="737"/>
      <c r="G4" s="687"/>
      <c r="H4" s="687"/>
      <c r="I4" s="176" t="s">
        <v>82</v>
      </c>
      <c r="J4" s="729"/>
      <c r="K4" s="696"/>
      <c r="L4" s="732"/>
      <c r="M4" s="687"/>
    </row>
    <row r="5" spans="1:24" s="65" customFormat="1" ht="15.9" customHeight="1">
      <c r="A5" s="242" t="s">
        <v>56</v>
      </c>
      <c r="B5" s="66"/>
      <c r="C5" s="735"/>
      <c r="D5" s="688"/>
      <c r="E5" s="688"/>
      <c r="F5" s="738"/>
      <c r="G5" s="688"/>
      <c r="H5" s="688"/>
      <c r="I5" s="337"/>
      <c r="J5" s="730"/>
      <c r="K5" s="697"/>
      <c r="L5" s="733"/>
      <c r="M5" s="688"/>
    </row>
    <row r="6" spans="1:24" s="282" customFormat="1" ht="18" customHeight="1">
      <c r="A6" s="176" t="s">
        <v>180</v>
      </c>
      <c r="B6" s="333">
        <v>11993</v>
      </c>
      <c r="C6" s="335">
        <v>13610</v>
      </c>
      <c r="D6" s="330">
        <v>14867</v>
      </c>
      <c r="E6" s="330">
        <v>7975</v>
      </c>
      <c r="F6" s="334" t="s">
        <v>245</v>
      </c>
      <c r="G6" s="330">
        <v>9301</v>
      </c>
      <c r="H6" s="334">
        <v>1153</v>
      </c>
      <c r="I6" s="330">
        <v>890</v>
      </c>
      <c r="J6" s="333">
        <v>72</v>
      </c>
      <c r="K6" s="332">
        <v>59862</v>
      </c>
      <c r="L6" s="331">
        <v>58107</v>
      </c>
      <c r="M6" s="330">
        <v>1754</v>
      </c>
      <c r="N6" s="283"/>
    </row>
    <row r="7" spans="1:24" s="282" customFormat="1" ht="18" customHeight="1">
      <c r="A7" s="336">
        <v>2</v>
      </c>
      <c r="B7" s="333">
        <v>11617</v>
      </c>
      <c r="C7" s="335">
        <v>14204</v>
      </c>
      <c r="D7" s="330">
        <v>15179</v>
      </c>
      <c r="E7" s="330">
        <v>8626</v>
      </c>
      <c r="F7" s="334" t="s">
        <v>244</v>
      </c>
      <c r="G7" s="330">
        <v>9555</v>
      </c>
      <c r="H7" s="334">
        <v>953</v>
      </c>
      <c r="I7" s="330">
        <v>1754</v>
      </c>
      <c r="J7" s="333">
        <v>98</v>
      </c>
      <c r="K7" s="332">
        <v>61986</v>
      </c>
      <c r="L7" s="331">
        <v>60183</v>
      </c>
      <c r="M7" s="330">
        <v>1803</v>
      </c>
      <c r="N7" s="283"/>
    </row>
    <row r="8" spans="1:24" s="282" customFormat="1" ht="18" customHeight="1">
      <c r="A8" s="329">
        <v>3</v>
      </c>
      <c r="B8" s="326">
        <v>12200</v>
      </c>
      <c r="C8" s="328">
        <v>14442</v>
      </c>
      <c r="D8" s="323">
        <v>15644</v>
      </c>
      <c r="E8" s="323">
        <v>8574</v>
      </c>
      <c r="F8" s="327" t="s">
        <v>244</v>
      </c>
      <c r="G8" s="323">
        <v>9830</v>
      </c>
      <c r="H8" s="327">
        <v>717</v>
      </c>
      <c r="I8" s="323">
        <v>1803</v>
      </c>
      <c r="J8" s="326">
        <v>33</v>
      </c>
      <c r="K8" s="325">
        <v>63244</v>
      </c>
      <c r="L8" s="324">
        <v>61538</v>
      </c>
      <c r="M8" s="323">
        <v>1706</v>
      </c>
      <c r="N8" s="283"/>
    </row>
    <row r="9" spans="1:24" s="36" customFormat="1" ht="12" customHeight="1">
      <c r="M9" s="41" t="s">
        <v>232</v>
      </c>
    </row>
    <row r="10" spans="1:24" s="36" customFormat="1" ht="12" customHeight="1">
      <c r="A10" s="56"/>
      <c r="B10" s="56"/>
      <c r="K10" s="57"/>
      <c r="M10" s="41" t="s">
        <v>187</v>
      </c>
      <c r="N10" s="57"/>
      <c r="P10" s="57"/>
    </row>
    <row r="11" spans="1:24" s="10" customFormat="1" ht="13.5" customHeight="1">
      <c r="M11" s="11"/>
      <c r="O11" s="279"/>
      <c r="P11" s="279"/>
      <c r="S11" s="279"/>
      <c r="X11" s="279"/>
    </row>
    <row r="12" spans="1:24" ht="13.5" customHeight="1">
      <c r="N12" s="277"/>
      <c r="O12" s="277"/>
      <c r="P12" s="277"/>
      <c r="R12" s="277"/>
      <c r="S12" s="277"/>
      <c r="T12" s="277"/>
      <c r="U12" s="277"/>
      <c r="X12" s="277"/>
    </row>
    <row r="13" spans="1:24">
      <c r="P13" s="278"/>
      <c r="S13" s="278"/>
      <c r="X13" s="278"/>
    </row>
    <row r="14" spans="1:24">
      <c r="N14" s="277"/>
      <c r="O14" s="277"/>
      <c r="P14" s="277"/>
      <c r="Q14" s="277"/>
      <c r="R14" s="277"/>
      <c r="S14" s="277"/>
      <c r="X14" s="277"/>
    </row>
    <row r="15" spans="1:24">
      <c r="O15" s="278"/>
      <c r="P15" s="278"/>
      <c r="S15" s="278"/>
    </row>
    <row r="16" spans="1:24">
      <c r="N16" s="277"/>
      <c r="O16" s="277"/>
      <c r="P16" s="277"/>
      <c r="Q16" s="277"/>
      <c r="S16" s="277"/>
      <c r="T16" s="277"/>
      <c r="U16" s="277"/>
      <c r="W16" s="277"/>
      <c r="X16" s="277"/>
    </row>
    <row r="17" spans="14:24">
      <c r="N17" s="278"/>
      <c r="O17" s="278"/>
      <c r="P17" s="278"/>
      <c r="S17" s="278"/>
      <c r="X17" s="278"/>
    </row>
    <row r="18" spans="14:24">
      <c r="N18" s="277"/>
      <c r="O18" s="277"/>
      <c r="P18" s="277"/>
      <c r="Q18" s="277"/>
      <c r="S18" s="277"/>
      <c r="T18" s="277"/>
      <c r="U18" s="277"/>
      <c r="X18" s="277"/>
    </row>
    <row r="20" spans="14:24">
      <c r="N20" s="277"/>
      <c r="O20" s="277"/>
      <c r="P20" s="277"/>
      <c r="Q20" s="277"/>
      <c r="R20" s="277"/>
      <c r="S20" s="277"/>
      <c r="X20" s="277"/>
    </row>
  </sheetData>
  <mergeCells count="10">
    <mergeCell ref="E3:E5"/>
    <mergeCell ref="J3:J5"/>
    <mergeCell ref="L3:L5"/>
    <mergeCell ref="M3:M5"/>
    <mergeCell ref="C3:C5"/>
    <mergeCell ref="D3:D5"/>
    <mergeCell ref="F3:F5"/>
    <mergeCell ref="G3:G5"/>
    <mergeCell ref="H3:H5"/>
    <mergeCell ref="K3:K5"/>
  </mergeCells>
  <phoneticPr fontId="3"/>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48A2B-F3A3-4FF4-A119-D041076677AE}">
  <dimension ref="A1:W19"/>
  <sheetViews>
    <sheetView view="pageBreakPreview" topLeftCell="C1" zoomScale="140" zoomScaleNormal="115" zoomScaleSheetLayoutView="140" workbookViewId="0">
      <selection activeCell="H16" sqref="H16"/>
    </sheetView>
  </sheetViews>
  <sheetFormatPr defaultColWidth="9" defaultRowHeight="13.2"/>
  <cols>
    <col min="1" max="2" width="7.109375" style="1" customWidth="1"/>
    <col min="3" max="3" width="8.109375" style="1" customWidth="1"/>
    <col min="4" max="4" width="7.33203125" style="1" customWidth="1"/>
    <col min="5" max="5" width="7.6640625" style="1" customWidth="1"/>
    <col min="6" max="6" width="7.109375" style="1" customWidth="1"/>
    <col min="7" max="7" width="6.109375" style="1" customWidth="1"/>
    <col min="8" max="8" width="5.6640625" style="1" customWidth="1"/>
    <col min="9" max="9" width="6.88671875" style="1" customWidth="1"/>
    <col min="10" max="10" width="5.6640625" style="1" customWidth="1"/>
    <col min="11" max="11" width="6.6640625" style="1" customWidth="1"/>
    <col min="12" max="12" width="5.6640625" style="1" customWidth="1"/>
    <col min="13" max="13" width="8.6640625" style="1" customWidth="1"/>
    <col min="14" max="16384" width="9" style="1"/>
  </cols>
  <sheetData>
    <row r="1" spans="1:23" s="40" customFormat="1" ht="15" customHeight="1" thickBot="1">
      <c r="A1" s="58" t="s">
        <v>78</v>
      </c>
    </row>
    <row r="2" spans="1:23" s="65" customFormat="1" ht="15.9" customHeight="1" thickTop="1">
      <c r="A2" s="239" t="s">
        <v>47</v>
      </c>
      <c r="B2" s="191"/>
      <c r="C2" s="671" t="s">
        <v>256</v>
      </c>
      <c r="D2" s="739" t="s">
        <v>274</v>
      </c>
      <c r="E2" s="742" t="s">
        <v>273</v>
      </c>
      <c r="F2" s="742" t="s">
        <v>272</v>
      </c>
      <c r="G2" s="671" t="s">
        <v>271</v>
      </c>
      <c r="H2" s="191"/>
      <c r="I2" s="671" t="s">
        <v>270</v>
      </c>
      <c r="J2" s="671" t="s">
        <v>66</v>
      </c>
      <c r="K2" s="671" t="s">
        <v>269</v>
      </c>
      <c r="L2" s="718" t="s">
        <v>251</v>
      </c>
      <c r="M2" s="189"/>
    </row>
    <row r="3" spans="1:23" s="65" customFormat="1" ht="15.9" customHeight="1">
      <c r="A3" s="241"/>
      <c r="B3" s="64" t="s">
        <v>72</v>
      </c>
      <c r="C3" s="687"/>
      <c r="D3" s="740"/>
      <c r="E3" s="743"/>
      <c r="F3" s="743"/>
      <c r="G3" s="687"/>
      <c r="H3" s="176" t="s">
        <v>216</v>
      </c>
      <c r="I3" s="687"/>
      <c r="J3" s="687"/>
      <c r="K3" s="687"/>
      <c r="L3" s="719"/>
      <c r="M3" s="64" t="s">
        <v>268</v>
      </c>
    </row>
    <row r="4" spans="1:23" s="65" customFormat="1" ht="15.9" customHeight="1">
      <c r="A4" s="242" t="s">
        <v>56</v>
      </c>
      <c r="B4" s="116"/>
      <c r="C4" s="688"/>
      <c r="D4" s="741"/>
      <c r="E4" s="744"/>
      <c r="F4" s="744"/>
      <c r="G4" s="688"/>
      <c r="H4" s="116"/>
      <c r="I4" s="688"/>
      <c r="J4" s="688"/>
      <c r="K4" s="688"/>
      <c r="L4" s="720"/>
      <c r="M4" s="186"/>
    </row>
    <row r="5" spans="1:23" s="282" customFormat="1" ht="18" customHeight="1">
      <c r="A5" s="176" t="s">
        <v>180</v>
      </c>
      <c r="B5" s="348">
        <v>1129</v>
      </c>
      <c r="C5" s="348">
        <v>53553</v>
      </c>
      <c r="D5" s="350" t="s">
        <v>245</v>
      </c>
      <c r="E5" s="350" t="s">
        <v>245</v>
      </c>
      <c r="F5" s="348">
        <v>2311</v>
      </c>
      <c r="G5" s="350" t="s">
        <v>245</v>
      </c>
      <c r="H5" s="348">
        <v>418</v>
      </c>
      <c r="I5" s="348">
        <v>633</v>
      </c>
      <c r="J5" s="350" t="s">
        <v>245</v>
      </c>
      <c r="K5" s="350" t="s">
        <v>245</v>
      </c>
      <c r="L5" s="346">
        <v>64</v>
      </c>
      <c r="M5" s="345">
        <v>58107</v>
      </c>
      <c r="N5" s="283"/>
    </row>
    <row r="6" spans="1:23" s="282" customFormat="1" ht="18" customHeight="1">
      <c r="A6" s="336">
        <v>2</v>
      </c>
      <c r="B6" s="348">
        <v>1051</v>
      </c>
      <c r="C6" s="348">
        <v>54839</v>
      </c>
      <c r="D6" s="349" t="s">
        <v>244</v>
      </c>
      <c r="E6" s="347" t="s">
        <v>244</v>
      </c>
      <c r="F6" s="348">
        <v>2329</v>
      </c>
      <c r="G6" s="347" t="s">
        <v>244</v>
      </c>
      <c r="H6" s="348">
        <v>630</v>
      </c>
      <c r="I6" s="348">
        <v>1181</v>
      </c>
      <c r="J6" s="347" t="s">
        <v>244</v>
      </c>
      <c r="K6" s="347" t="s">
        <v>244</v>
      </c>
      <c r="L6" s="346">
        <v>153</v>
      </c>
      <c r="M6" s="345">
        <v>60183</v>
      </c>
      <c r="N6" s="283"/>
    </row>
    <row r="7" spans="1:23" s="282" customFormat="1" ht="18" customHeight="1">
      <c r="A7" s="329">
        <v>3</v>
      </c>
      <c r="B7" s="343">
        <v>1082</v>
      </c>
      <c r="C7" s="343">
        <v>56319</v>
      </c>
      <c r="D7" s="344" t="s">
        <v>244</v>
      </c>
      <c r="E7" s="342" t="s">
        <v>244</v>
      </c>
      <c r="F7" s="343">
        <v>2366</v>
      </c>
      <c r="G7" s="342" t="s">
        <v>244</v>
      </c>
      <c r="H7" s="343">
        <v>423</v>
      </c>
      <c r="I7" s="343">
        <v>1087</v>
      </c>
      <c r="J7" s="342" t="s">
        <v>244</v>
      </c>
      <c r="K7" s="342" t="s">
        <v>244</v>
      </c>
      <c r="L7" s="341">
        <v>261</v>
      </c>
      <c r="M7" s="340">
        <v>61538</v>
      </c>
      <c r="N7" s="283"/>
    </row>
    <row r="8" spans="1:23" s="36" customFormat="1" ht="12" customHeight="1">
      <c r="A8" s="36" t="s">
        <v>267</v>
      </c>
      <c r="M8" s="41" t="s">
        <v>130</v>
      </c>
    </row>
    <row r="9" spans="1:23" s="36" customFormat="1" ht="12" customHeight="1">
      <c r="A9" s="56"/>
      <c r="B9" s="56"/>
      <c r="L9" s="57"/>
      <c r="M9" s="41" t="s">
        <v>187</v>
      </c>
      <c r="O9" s="57"/>
    </row>
    <row r="10" spans="1:23" s="10" customFormat="1" ht="13.5" customHeight="1">
      <c r="M10" s="11"/>
      <c r="N10" s="279"/>
      <c r="O10" s="279"/>
      <c r="R10" s="279"/>
      <c r="W10" s="279"/>
    </row>
    <row r="11" spans="1:23" s="10" customFormat="1" ht="13.5" customHeight="1">
      <c r="N11" s="280"/>
      <c r="O11" s="280"/>
      <c r="Q11" s="280"/>
      <c r="R11" s="280"/>
      <c r="S11" s="280"/>
      <c r="T11" s="280"/>
      <c r="W11" s="280"/>
    </row>
    <row r="12" spans="1:23" ht="13.5" customHeight="1">
      <c r="O12" s="278"/>
      <c r="R12" s="278"/>
      <c r="W12" s="278"/>
    </row>
    <row r="13" spans="1:23" ht="13.5" customHeight="1">
      <c r="N13" s="277"/>
      <c r="O13" s="277"/>
      <c r="P13" s="277"/>
      <c r="Q13" s="277"/>
      <c r="R13" s="277"/>
      <c r="W13" s="277"/>
    </row>
    <row r="14" spans="1:23" ht="13.5" customHeight="1">
      <c r="N14" s="278"/>
      <c r="O14" s="278"/>
      <c r="R14" s="278"/>
    </row>
    <row r="15" spans="1:23" ht="13.5" customHeight="1">
      <c r="N15" s="277"/>
      <c r="O15" s="277"/>
      <c r="P15" s="277"/>
      <c r="R15" s="277"/>
      <c r="S15" s="277"/>
      <c r="T15" s="277"/>
      <c r="V15" s="277"/>
      <c r="W15" s="277"/>
    </row>
    <row r="16" spans="1:23" ht="13.5" customHeight="1">
      <c r="N16" s="278"/>
      <c r="O16" s="278"/>
      <c r="R16" s="278"/>
      <c r="W16" s="278"/>
    </row>
    <row r="17" spans="14:23" ht="13.5" customHeight="1">
      <c r="N17" s="277"/>
      <c r="O17" s="277"/>
      <c r="P17" s="277"/>
      <c r="R17" s="277"/>
      <c r="S17" s="277"/>
      <c r="T17" s="277"/>
      <c r="W17" s="277"/>
    </row>
    <row r="18" spans="14:23" ht="13.5" customHeight="1"/>
    <row r="19" spans="14:23" ht="13.5" customHeight="1">
      <c r="N19" s="277"/>
      <c r="O19" s="277"/>
      <c r="P19" s="277"/>
      <c r="Q19" s="277"/>
      <c r="R19" s="277"/>
      <c r="W19" s="277"/>
    </row>
  </sheetData>
  <mergeCells count="9">
    <mergeCell ref="K2:K4"/>
    <mergeCell ref="L2:L4"/>
    <mergeCell ref="C2:C4"/>
    <mergeCell ref="D2:D4"/>
    <mergeCell ref="E2:E4"/>
    <mergeCell ref="F2:F4"/>
    <mergeCell ref="G2:G4"/>
    <mergeCell ref="I2:I4"/>
    <mergeCell ref="J2:J4"/>
  </mergeCells>
  <phoneticPr fontId="3"/>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78414-E556-4870-8FE4-D4417D32F220}">
  <dimension ref="A1:U20"/>
  <sheetViews>
    <sheetView view="pageBreakPreview" zoomScale="98" zoomScaleNormal="100" zoomScaleSheetLayoutView="98" workbookViewId="0">
      <selection activeCell="L37" sqref="L37"/>
    </sheetView>
  </sheetViews>
  <sheetFormatPr defaultColWidth="9" defaultRowHeight="13.2"/>
  <cols>
    <col min="1" max="1" width="7.21875" style="1" customWidth="1"/>
    <col min="2" max="10" width="9.109375" style="1" customWidth="1"/>
    <col min="11" max="16384" width="9" style="1"/>
  </cols>
  <sheetData>
    <row r="1" spans="1:21" ht="15" customHeight="1">
      <c r="A1" s="47" t="s">
        <v>282</v>
      </c>
    </row>
    <row r="2" spans="1:21" s="40" customFormat="1" ht="13.8" thickBot="1">
      <c r="A2" s="58" t="s">
        <v>101</v>
      </c>
    </row>
    <row r="3" spans="1:21" s="60" customFormat="1" ht="15.9" customHeight="1" thickTop="1">
      <c r="A3" s="373" t="s">
        <v>47</v>
      </c>
      <c r="B3" s="745" t="s">
        <v>241</v>
      </c>
      <c r="C3" s="371"/>
      <c r="D3" s="372"/>
      <c r="E3" s="371"/>
      <c r="F3" s="370"/>
      <c r="G3" s="748" t="s">
        <v>281</v>
      </c>
      <c r="H3" s="369"/>
      <c r="I3" s="751" t="s">
        <v>280</v>
      </c>
      <c r="J3" s="754" t="s">
        <v>279</v>
      </c>
    </row>
    <row r="4" spans="1:21" s="60" customFormat="1" ht="15.9" customHeight="1">
      <c r="A4" s="368"/>
      <c r="B4" s="746"/>
      <c r="C4" s="727" t="s">
        <v>278</v>
      </c>
      <c r="D4" s="367" t="s">
        <v>275</v>
      </c>
      <c r="E4" s="299" t="s">
        <v>277</v>
      </c>
      <c r="F4" s="299" t="s">
        <v>82</v>
      </c>
      <c r="G4" s="749"/>
      <c r="H4" s="366" t="s">
        <v>276</v>
      </c>
      <c r="I4" s="752"/>
      <c r="J4" s="755"/>
    </row>
    <row r="5" spans="1:21" s="60" customFormat="1" ht="15.9" customHeight="1">
      <c r="A5" s="365" t="s">
        <v>182</v>
      </c>
      <c r="B5" s="747"/>
      <c r="C5" s="688"/>
      <c r="D5" s="364"/>
      <c r="E5" s="364" t="s">
        <v>275</v>
      </c>
      <c r="F5" s="363"/>
      <c r="G5" s="750"/>
      <c r="H5" s="362"/>
      <c r="I5" s="753"/>
      <c r="J5" s="756"/>
    </row>
    <row r="6" spans="1:21" s="60" customFormat="1" ht="18" customHeight="1">
      <c r="A6" s="176" t="s">
        <v>180</v>
      </c>
      <c r="B6" s="358">
        <v>6166</v>
      </c>
      <c r="C6" s="358">
        <v>2826</v>
      </c>
      <c r="D6" s="358">
        <v>2075</v>
      </c>
      <c r="E6" s="358">
        <v>2075</v>
      </c>
      <c r="F6" s="358">
        <v>42</v>
      </c>
      <c r="G6" s="361">
        <v>536</v>
      </c>
      <c r="H6" s="360">
        <v>8819</v>
      </c>
      <c r="I6" s="359">
        <v>8599</v>
      </c>
      <c r="J6" s="358">
        <v>219</v>
      </c>
      <c r="K6" s="353"/>
      <c r="L6" s="353"/>
    </row>
    <row r="7" spans="1:21" s="60" customFormat="1" ht="18" customHeight="1">
      <c r="A7" s="203">
        <v>2</v>
      </c>
      <c r="B7" s="358">
        <v>6348</v>
      </c>
      <c r="C7" s="358">
        <v>3013</v>
      </c>
      <c r="D7" s="358">
        <v>2204</v>
      </c>
      <c r="E7" s="358">
        <v>2204</v>
      </c>
      <c r="F7" s="358">
        <v>219</v>
      </c>
      <c r="G7" s="361">
        <v>581</v>
      </c>
      <c r="H7" s="360">
        <v>9352</v>
      </c>
      <c r="I7" s="359">
        <v>9203</v>
      </c>
      <c r="J7" s="358">
        <v>149</v>
      </c>
      <c r="K7" s="353"/>
      <c r="L7" s="353"/>
    </row>
    <row r="8" spans="1:21" s="60" customFormat="1" ht="18" customHeight="1">
      <c r="A8" s="204">
        <v>3</v>
      </c>
      <c r="B8" s="354">
        <v>6354</v>
      </c>
      <c r="C8" s="354">
        <v>3023</v>
      </c>
      <c r="D8" s="354">
        <v>2210</v>
      </c>
      <c r="E8" s="354">
        <v>2210</v>
      </c>
      <c r="F8" s="354">
        <v>149</v>
      </c>
      <c r="G8" s="357">
        <v>604</v>
      </c>
      <c r="H8" s="356">
        <v>9316</v>
      </c>
      <c r="I8" s="355">
        <v>9122</v>
      </c>
      <c r="J8" s="354">
        <v>194</v>
      </c>
      <c r="K8" s="353"/>
      <c r="L8" s="353"/>
    </row>
    <row r="9" spans="1:21" s="36" customFormat="1" ht="12" customHeight="1">
      <c r="J9" s="41" t="s">
        <v>232</v>
      </c>
    </row>
    <row r="10" spans="1:21" s="36" customFormat="1" ht="12" customHeight="1">
      <c r="A10" s="56"/>
      <c r="B10" s="56"/>
      <c r="G10" s="352"/>
      <c r="H10" s="352"/>
      <c r="I10" s="352"/>
      <c r="J10" s="41" t="s">
        <v>187</v>
      </c>
      <c r="K10" s="57"/>
      <c r="M10" s="57"/>
    </row>
    <row r="11" spans="1:21" s="36" customFormat="1" ht="13.5" customHeight="1">
      <c r="G11" s="352"/>
      <c r="H11" s="352"/>
      <c r="I11" s="352"/>
      <c r="J11" s="41"/>
      <c r="L11" s="351"/>
      <c r="M11" s="351"/>
      <c r="P11" s="351"/>
      <c r="U11" s="351"/>
    </row>
    <row r="12" spans="1:21" s="10" customFormat="1" ht="9.6">
      <c r="K12" s="280"/>
      <c r="L12" s="280"/>
      <c r="M12" s="280"/>
      <c r="O12" s="280"/>
      <c r="P12" s="280"/>
      <c r="Q12" s="280"/>
      <c r="R12" s="280"/>
      <c r="U12" s="280"/>
    </row>
    <row r="13" spans="1:21" s="10" customFormat="1" ht="9.6">
      <c r="M13" s="279"/>
      <c r="P13" s="279"/>
      <c r="U13" s="279"/>
    </row>
    <row r="14" spans="1:21">
      <c r="K14" s="277"/>
      <c r="L14" s="277"/>
      <c r="M14" s="277"/>
      <c r="N14" s="277"/>
      <c r="O14" s="277"/>
      <c r="P14" s="277"/>
      <c r="U14" s="277"/>
    </row>
    <row r="15" spans="1:21">
      <c r="L15" s="278"/>
      <c r="M15" s="278"/>
      <c r="P15" s="278"/>
    </row>
    <row r="16" spans="1:21">
      <c r="K16" s="277"/>
      <c r="L16" s="277"/>
      <c r="M16" s="277"/>
      <c r="N16" s="277"/>
      <c r="P16" s="277"/>
      <c r="Q16" s="277"/>
      <c r="R16" s="277"/>
      <c r="T16" s="277"/>
      <c r="U16" s="277"/>
    </row>
    <row r="17" spans="11:21">
      <c r="K17" s="278"/>
      <c r="L17" s="278"/>
      <c r="M17" s="278"/>
      <c r="P17" s="278"/>
      <c r="U17" s="278"/>
    </row>
    <row r="18" spans="11:21">
      <c r="K18" s="277"/>
      <c r="L18" s="277"/>
      <c r="M18" s="277"/>
      <c r="N18" s="277"/>
      <c r="P18" s="277"/>
      <c r="Q18" s="277"/>
      <c r="R18" s="277"/>
      <c r="U18" s="277"/>
    </row>
    <row r="20" spans="11:21">
      <c r="K20" s="277"/>
      <c r="L20" s="277"/>
      <c r="M20" s="277"/>
      <c r="N20" s="277"/>
      <c r="O20" s="277"/>
      <c r="P20" s="277"/>
      <c r="U20" s="277"/>
    </row>
  </sheetData>
  <mergeCells count="5">
    <mergeCell ref="B3:B5"/>
    <mergeCell ref="G3:G5"/>
    <mergeCell ref="I3:I5"/>
    <mergeCell ref="J3:J5"/>
    <mergeCell ref="C4:C5"/>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E5424-E5A6-4058-85D0-022601AEB8C7}">
  <dimension ref="A1:Q20"/>
  <sheetViews>
    <sheetView view="pageBreakPreview" zoomScaleNormal="100" zoomScaleSheetLayoutView="100" workbookViewId="0">
      <selection activeCell="C33" sqref="C33"/>
    </sheetView>
  </sheetViews>
  <sheetFormatPr defaultColWidth="9" defaultRowHeight="13.2"/>
  <cols>
    <col min="1" max="1" width="13.109375" style="1" customWidth="1"/>
    <col min="2" max="7" width="12.6640625" style="1" customWidth="1"/>
    <col min="8" max="16384" width="9" style="1"/>
  </cols>
  <sheetData>
    <row r="1" spans="1:17">
      <c r="A1" s="47"/>
      <c r="D1" s="2"/>
      <c r="E1" s="2"/>
      <c r="F1" s="2"/>
      <c r="G1" s="2"/>
      <c r="H1" s="55"/>
      <c r="I1" s="54"/>
      <c r="J1" s="54"/>
    </row>
    <row r="2" spans="1:17" ht="15" customHeight="1" thickBot="1">
      <c r="A2" s="58" t="s">
        <v>78</v>
      </c>
    </row>
    <row r="3" spans="1:17" s="60" customFormat="1" ht="15.9" customHeight="1" thickTop="1">
      <c r="A3" s="373" t="s">
        <v>47</v>
      </c>
      <c r="B3" s="388"/>
      <c r="C3" s="757" t="s">
        <v>289</v>
      </c>
      <c r="D3" s="387"/>
      <c r="E3" s="386" t="s">
        <v>288</v>
      </c>
      <c r="F3" s="748" t="s">
        <v>287</v>
      </c>
      <c r="G3" s="385"/>
    </row>
    <row r="4" spans="1:17" s="60" customFormat="1" ht="12" customHeight="1">
      <c r="A4" s="368"/>
      <c r="B4" s="383" t="s">
        <v>286</v>
      </c>
      <c r="C4" s="758"/>
      <c r="D4" s="299" t="s">
        <v>285</v>
      </c>
      <c r="E4" s="384" t="s">
        <v>284</v>
      </c>
      <c r="F4" s="749"/>
      <c r="G4" s="383" t="s">
        <v>268</v>
      </c>
    </row>
    <row r="5" spans="1:17" s="60" customFormat="1" ht="15.9" customHeight="1">
      <c r="A5" s="365" t="s">
        <v>182</v>
      </c>
      <c r="B5" s="382"/>
      <c r="C5" s="759"/>
      <c r="D5" s="364"/>
      <c r="E5" s="381" t="s">
        <v>283</v>
      </c>
      <c r="F5" s="750"/>
      <c r="G5" s="380"/>
    </row>
    <row r="6" spans="1:17" s="60" customFormat="1" ht="18" customHeight="1">
      <c r="A6" s="299" t="s">
        <v>180</v>
      </c>
      <c r="B6" s="379">
        <v>308</v>
      </c>
      <c r="C6" s="379">
        <v>7491</v>
      </c>
      <c r="D6" s="358">
        <v>69</v>
      </c>
      <c r="E6" s="358" t="s">
        <v>245</v>
      </c>
      <c r="F6" s="378">
        <v>731</v>
      </c>
      <c r="G6" s="377">
        <v>8599</v>
      </c>
      <c r="H6" s="353"/>
    </row>
    <row r="7" spans="1:17" s="60" customFormat="1" ht="18" customHeight="1">
      <c r="A7" s="295">
        <v>2</v>
      </c>
      <c r="B7" s="379">
        <v>347</v>
      </c>
      <c r="C7" s="379">
        <v>7849</v>
      </c>
      <c r="D7" s="379">
        <v>262</v>
      </c>
      <c r="E7" s="358" t="s">
        <v>244</v>
      </c>
      <c r="F7" s="378">
        <v>745</v>
      </c>
      <c r="G7" s="377">
        <v>9203</v>
      </c>
      <c r="H7" s="353"/>
    </row>
    <row r="8" spans="1:17" s="60" customFormat="1" ht="18" customHeight="1">
      <c r="A8" s="289">
        <v>3</v>
      </c>
      <c r="B8" s="376">
        <v>346</v>
      </c>
      <c r="C8" s="376">
        <v>7837</v>
      </c>
      <c r="D8" s="376">
        <v>172</v>
      </c>
      <c r="E8" s="354" t="s">
        <v>244</v>
      </c>
      <c r="F8" s="375">
        <v>767</v>
      </c>
      <c r="G8" s="374">
        <v>9122</v>
      </c>
      <c r="H8" s="353"/>
    </row>
    <row r="9" spans="1:17" s="36" customFormat="1" ht="12" customHeight="1">
      <c r="A9" s="36" t="s">
        <v>267</v>
      </c>
      <c r="G9" s="41" t="s">
        <v>232</v>
      </c>
    </row>
    <row r="10" spans="1:17" s="36" customFormat="1" ht="12" customHeight="1">
      <c r="A10" s="56"/>
      <c r="B10" s="56"/>
      <c r="D10" s="56"/>
      <c r="E10" s="56"/>
      <c r="F10" s="56"/>
      <c r="G10" s="41" t="s">
        <v>187</v>
      </c>
      <c r="I10" s="57"/>
    </row>
    <row r="11" spans="1:17" s="36" customFormat="1" ht="12.9" customHeight="1">
      <c r="D11" s="56"/>
      <c r="E11" s="56"/>
      <c r="F11" s="56"/>
      <c r="G11" s="41"/>
      <c r="H11" s="351"/>
      <c r="I11" s="351"/>
      <c r="L11" s="351"/>
      <c r="Q11" s="351"/>
    </row>
    <row r="12" spans="1:17" s="10" customFormat="1" ht="13.5" customHeight="1">
      <c r="H12" s="280"/>
      <c r="I12" s="280"/>
      <c r="K12" s="280"/>
      <c r="L12" s="280"/>
      <c r="M12" s="280"/>
      <c r="N12" s="280"/>
      <c r="Q12" s="280"/>
    </row>
    <row r="13" spans="1:17" ht="13.5" customHeight="1">
      <c r="I13" s="278"/>
      <c r="L13" s="278"/>
      <c r="Q13" s="278"/>
    </row>
    <row r="14" spans="1:17" ht="13.5" customHeight="1">
      <c r="H14" s="277"/>
      <c r="I14" s="277"/>
      <c r="J14" s="277"/>
      <c r="K14" s="277"/>
      <c r="L14" s="277"/>
      <c r="Q14" s="277"/>
    </row>
    <row r="15" spans="1:17" ht="13.5" customHeight="1">
      <c r="H15" s="278"/>
      <c r="I15" s="278"/>
      <c r="L15" s="278"/>
    </row>
    <row r="16" spans="1:17" ht="13.5" customHeight="1">
      <c r="H16" s="277"/>
      <c r="I16" s="277"/>
      <c r="J16" s="277"/>
      <c r="L16" s="277"/>
      <c r="M16" s="277"/>
      <c r="N16" s="277"/>
      <c r="P16" s="277"/>
      <c r="Q16" s="277"/>
    </row>
    <row r="17" spans="8:17" ht="13.5" customHeight="1">
      <c r="H17" s="278"/>
      <c r="I17" s="278"/>
      <c r="L17" s="278"/>
      <c r="Q17" s="278"/>
    </row>
    <row r="18" spans="8:17" ht="13.5" customHeight="1">
      <c r="H18" s="277"/>
      <c r="I18" s="277"/>
      <c r="J18" s="277"/>
      <c r="L18" s="277"/>
      <c r="M18" s="277"/>
      <c r="N18" s="277"/>
      <c r="Q18" s="277"/>
    </row>
    <row r="19" spans="8:17" ht="13.5" customHeight="1"/>
    <row r="20" spans="8:17" ht="13.5" customHeight="1">
      <c r="H20" s="277"/>
      <c r="I20" s="277"/>
      <c r="J20" s="277"/>
      <c r="K20" s="277"/>
      <c r="L20" s="277"/>
      <c r="Q20" s="277"/>
    </row>
  </sheetData>
  <mergeCells count="2">
    <mergeCell ref="C3:C5"/>
    <mergeCell ref="F3:F5"/>
  </mergeCells>
  <phoneticPr fontId="3"/>
  <pageMargins left="0.70078740157480324" right="0.70078740157480324"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CD0A0-C35D-4943-A49C-ADA7A99D67EA}">
  <dimension ref="A1:G139"/>
  <sheetViews>
    <sheetView view="pageBreakPreview" topLeftCell="A7" zoomScale="110" zoomScaleNormal="100" zoomScaleSheetLayoutView="110" workbookViewId="0">
      <selection activeCell="B12" sqref="B12"/>
    </sheetView>
  </sheetViews>
  <sheetFormatPr defaultColWidth="9" defaultRowHeight="12.9" customHeight="1"/>
  <cols>
    <col min="1" max="1" width="3.77734375" style="3" customWidth="1"/>
    <col min="2" max="2" width="19.21875" style="3" customWidth="1"/>
    <col min="3" max="5" width="21.33203125" style="40" customWidth="1"/>
    <col min="6" max="6" width="4.109375" style="40" customWidth="1"/>
    <col min="7" max="7" width="22" style="40" bestFit="1" customWidth="1"/>
    <col min="8" max="16384" width="9" style="40"/>
  </cols>
  <sheetData>
    <row r="1" spans="1:7" s="47" customFormat="1" ht="15" customHeight="1">
      <c r="A1" s="443" t="s">
        <v>502</v>
      </c>
      <c r="B1" s="3"/>
      <c r="C1" s="527"/>
      <c r="D1" s="527"/>
    </row>
    <row r="2" spans="1:7" s="65" customFormat="1" ht="15" customHeight="1" thickBot="1">
      <c r="A2" s="58" t="s">
        <v>501</v>
      </c>
      <c r="B2" s="3"/>
      <c r="C2" s="530"/>
      <c r="D2" s="530"/>
    </row>
    <row r="3" spans="1:7" s="1" customFormat="1" ht="15" customHeight="1" thickTop="1">
      <c r="A3" s="177"/>
      <c r="B3" s="500" t="s">
        <v>47</v>
      </c>
      <c r="C3" s="499" t="s">
        <v>449</v>
      </c>
      <c r="D3" s="499" t="s">
        <v>448</v>
      </c>
      <c r="E3" s="498" t="s">
        <v>447</v>
      </c>
    </row>
    <row r="4" spans="1:7" s="529" customFormat="1" ht="15" customHeight="1">
      <c r="A4" s="174" t="s">
        <v>446</v>
      </c>
      <c r="B4" s="120"/>
      <c r="C4" s="497" t="s">
        <v>445</v>
      </c>
      <c r="D4" s="497" t="s">
        <v>445</v>
      </c>
      <c r="E4" s="316" t="s">
        <v>444</v>
      </c>
    </row>
    <row r="5" spans="1:7" s="47" customFormat="1" ht="12.75" customHeight="1">
      <c r="A5" s="762" t="s">
        <v>180</v>
      </c>
      <c r="B5" s="763"/>
      <c r="C5" s="495">
        <v>301000133000</v>
      </c>
      <c r="D5" s="495">
        <v>295079011199</v>
      </c>
      <c r="E5" s="488">
        <v>98.03</v>
      </c>
      <c r="G5" s="527"/>
    </row>
    <row r="6" spans="1:7" s="47" customFormat="1" ht="12.75" customHeight="1">
      <c r="A6" s="766">
        <v>2</v>
      </c>
      <c r="B6" s="767"/>
      <c r="C6" s="495">
        <v>380020427000</v>
      </c>
      <c r="D6" s="495">
        <v>370789328648</v>
      </c>
      <c r="E6" s="488">
        <v>97.570000000000007</v>
      </c>
    </row>
    <row r="7" spans="1:7" s="47" customFormat="1" ht="12.75" customHeight="1">
      <c r="A7" s="764">
        <v>3</v>
      </c>
      <c r="B7" s="767"/>
      <c r="C7" s="493">
        <f>C9+C13+C18+C20+C22+C24+C26+C28+C30+C32+C34+C36+C38+C40+C43+C47+C51+C54+C56+C59+C65+C71</f>
        <v>364162049000</v>
      </c>
      <c r="D7" s="493">
        <f>D9+D13+D18+D20+D22+D24+D26+D28+D30+D32+D34+D36+D38+D40+D43+D47+D51+D54+D56+D59+D65+D71</f>
        <v>352137016641</v>
      </c>
      <c r="E7" s="492">
        <f>ROUND(D7/C7,4)*100</f>
        <v>96.7</v>
      </c>
    </row>
    <row r="8" spans="1:7" s="47" customFormat="1" ht="12.75" customHeight="1">
      <c r="A8" s="613" t="s">
        <v>500</v>
      </c>
      <c r="B8" s="611"/>
      <c r="C8" s="496"/>
      <c r="D8" s="528"/>
      <c r="E8" s="618"/>
    </row>
    <row r="9" spans="1:7" ht="12.75" customHeight="1">
      <c r="A9" s="760" t="s">
        <v>499</v>
      </c>
      <c r="B9" s="761"/>
      <c r="C9" s="482">
        <v>50784068000</v>
      </c>
      <c r="D9" s="482">
        <v>51669587174</v>
      </c>
      <c r="E9" s="488">
        <f t="shared" ref="E9:E40" si="0">ROUND(D9/C9,4)*100</f>
        <v>101.74000000000001</v>
      </c>
      <c r="G9" s="476"/>
    </row>
    <row r="10" spans="1:7" ht="12.75" customHeight="1">
      <c r="A10" s="486" t="s">
        <v>403</v>
      </c>
      <c r="B10" s="485" t="s">
        <v>498</v>
      </c>
      <c r="C10" s="484">
        <v>45070633000</v>
      </c>
      <c r="D10" s="484">
        <v>45771503802</v>
      </c>
      <c r="E10" s="488">
        <f t="shared" si="0"/>
        <v>101.56</v>
      </c>
      <c r="G10" s="47"/>
    </row>
    <row r="11" spans="1:7" ht="12.75" customHeight="1">
      <c r="A11" s="486" t="s">
        <v>403</v>
      </c>
      <c r="B11" s="485" t="s">
        <v>497</v>
      </c>
      <c r="C11" s="484">
        <v>533832000</v>
      </c>
      <c r="D11" s="484">
        <v>539032835</v>
      </c>
      <c r="E11" s="488">
        <f t="shared" si="0"/>
        <v>100.97</v>
      </c>
      <c r="G11" s="527"/>
    </row>
    <row r="12" spans="1:7" ht="12.75" customHeight="1">
      <c r="A12" s="486" t="s">
        <v>403</v>
      </c>
      <c r="B12" s="485" t="s">
        <v>496</v>
      </c>
      <c r="C12" s="484">
        <v>5179603000</v>
      </c>
      <c r="D12" s="484">
        <v>5359050537</v>
      </c>
      <c r="E12" s="488">
        <f t="shared" si="0"/>
        <v>103.46</v>
      </c>
    </row>
    <row r="13" spans="1:7" ht="12.75" customHeight="1">
      <c r="A13" s="760" t="s">
        <v>495</v>
      </c>
      <c r="B13" s="761" t="s">
        <v>403</v>
      </c>
      <c r="C13" s="482">
        <v>1027001000</v>
      </c>
      <c r="D13" s="482">
        <v>1071872004</v>
      </c>
      <c r="E13" s="516">
        <f t="shared" si="0"/>
        <v>104.37</v>
      </c>
    </row>
    <row r="14" spans="1:7" ht="12.75" customHeight="1">
      <c r="A14" s="486" t="s">
        <v>403</v>
      </c>
      <c r="B14" s="485" t="s">
        <v>494</v>
      </c>
      <c r="C14" s="484">
        <v>232000000</v>
      </c>
      <c r="D14" s="484">
        <v>263477000</v>
      </c>
      <c r="E14" s="511">
        <f t="shared" si="0"/>
        <v>113.57</v>
      </c>
      <c r="G14" s="476"/>
    </row>
    <row r="15" spans="1:7" ht="12.75" customHeight="1">
      <c r="A15" s="486" t="s">
        <v>403</v>
      </c>
      <c r="B15" s="485" t="s">
        <v>493</v>
      </c>
      <c r="C15" s="484">
        <v>742000000</v>
      </c>
      <c r="D15" s="484">
        <v>753321000</v>
      </c>
      <c r="E15" s="511">
        <f t="shared" si="0"/>
        <v>101.53000000000002</v>
      </c>
    </row>
    <row r="16" spans="1:7" ht="12.75" customHeight="1">
      <c r="A16" s="486" t="s">
        <v>403</v>
      </c>
      <c r="B16" s="485" t="s">
        <v>492</v>
      </c>
      <c r="C16" s="484">
        <v>1000</v>
      </c>
      <c r="D16" s="484">
        <v>4</v>
      </c>
      <c r="E16" s="511">
        <f t="shared" si="0"/>
        <v>0.4</v>
      </c>
    </row>
    <row r="17" spans="1:7" ht="12.75" customHeight="1">
      <c r="A17" s="486" t="s">
        <v>403</v>
      </c>
      <c r="B17" s="485" t="s">
        <v>491</v>
      </c>
      <c r="C17" s="484">
        <v>53000000</v>
      </c>
      <c r="D17" s="484">
        <v>55074000</v>
      </c>
      <c r="E17" s="512">
        <f t="shared" si="0"/>
        <v>103.91</v>
      </c>
    </row>
    <row r="18" spans="1:7" ht="12.75" customHeight="1">
      <c r="A18" s="760" t="s">
        <v>490</v>
      </c>
      <c r="B18" s="761" t="s">
        <v>403</v>
      </c>
      <c r="C18" s="482">
        <v>127000000</v>
      </c>
      <c r="D18" s="482">
        <v>127495000</v>
      </c>
      <c r="E18" s="526">
        <f t="shared" si="0"/>
        <v>100.39</v>
      </c>
      <c r="G18" s="476"/>
    </row>
    <row r="19" spans="1:7" ht="12.75" customHeight="1">
      <c r="A19" s="486" t="s">
        <v>403</v>
      </c>
      <c r="B19" s="485" t="s">
        <v>98</v>
      </c>
      <c r="C19" s="484">
        <v>127000000</v>
      </c>
      <c r="D19" s="484">
        <v>127495000</v>
      </c>
      <c r="E19" s="511">
        <f t="shared" si="0"/>
        <v>100.39</v>
      </c>
    </row>
    <row r="20" spans="1:7" ht="12.75" customHeight="1">
      <c r="A20" s="760" t="s">
        <v>489</v>
      </c>
      <c r="B20" s="761" t="s">
        <v>403</v>
      </c>
      <c r="C20" s="482">
        <v>682000000</v>
      </c>
      <c r="D20" s="482">
        <v>917006000</v>
      </c>
      <c r="E20" s="516">
        <f t="shared" si="0"/>
        <v>134.46</v>
      </c>
    </row>
    <row r="21" spans="1:7" ht="12.75" customHeight="1">
      <c r="A21" s="486" t="s">
        <v>403</v>
      </c>
      <c r="B21" s="485" t="s">
        <v>97</v>
      </c>
      <c r="C21" s="484">
        <v>682000000</v>
      </c>
      <c r="D21" s="484">
        <v>917006000</v>
      </c>
      <c r="E21" s="511">
        <f t="shared" si="0"/>
        <v>134.46</v>
      </c>
    </row>
    <row r="22" spans="1:7" ht="12.75" customHeight="1">
      <c r="A22" s="760" t="s">
        <v>96</v>
      </c>
      <c r="B22" s="761" t="s">
        <v>403</v>
      </c>
      <c r="C22" s="482">
        <v>768000000</v>
      </c>
      <c r="D22" s="482">
        <v>1122331000</v>
      </c>
      <c r="E22" s="516">
        <f t="shared" si="0"/>
        <v>146.14000000000001</v>
      </c>
    </row>
    <row r="23" spans="1:7" ht="12.75" customHeight="1">
      <c r="A23" s="486" t="s">
        <v>403</v>
      </c>
      <c r="B23" s="64" t="s">
        <v>96</v>
      </c>
      <c r="C23" s="484">
        <v>768000000</v>
      </c>
      <c r="D23" s="484">
        <v>1122331000</v>
      </c>
      <c r="E23" s="511">
        <f t="shared" si="0"/>
        <v>146.14000000000001</v>
      </c>
    </row>
    <row r="24" spans="1:7" ht="12.75" customHeight="1">
      <c r="A24" s="760" t="s">
        <v>488</v>
      </c>
      <c r="B24" s="761" t="s">
        <v>403</v>
      </c>
      <c r="C24" s="482">
        <v>16100000000</v>
      </c>
      <c r="D24" s="482">
        <v>15484700000</v>
      </c>
      <c r="E24" s="516">
        <f t="shared" si="0"/>
        <v>96.179999999999993</v>
      </c>
    </row>
    <row r="25" spans="1:7" ht="12.75" customHeight="1">
      <c r="A25" s="486" t="s">
        <v>403</v>
      </c>
      <c r="B25" s="485" t="s">
        <v>95</v>
      </c>
      <c r="C25" s="490">
        <v>16100000000</v>
      </c>
      <c r="D25" s="490">
        <v>15484700000</v>
      </c>
      <c r="E25" s="511">
        <f t="shared" si="0"/>
        <v>96.179999999999993</v>
      </c>
    </row>
    <row r="26" spans="1:7" ht="12.75" customHeight="1">
      <c r="A26" s="772" t="s">
        <v>487</v>
      </c>
      <c r="B26" s="773"/>
      <c r="C26" s="482">
        <v>1000</v>
      </c>
      <c r="D26" s="482">
        <v>2534</v>
      </c>
      <c r="E26" s="516">
        <f t="shared" si="0"/>
        <v>253.39999999999998</v>
      </c>
    </row>
    <row r="27" spans="1:7" ht="12.75" customHeight="1">
      <c r="A27" s="486" t="s">
        <v>403</v>
      </c>
      <c r="B27" s="485" t="s">
        <v>94</v>
      </c>
      <c r="C27" s="484">
        <v>1000</v>
      </c>
      <c r="D27" s="484">
        <v>2534</v>
      </c>
      <c r="E27" s="511">
        <f t="shared" si="0"/>
        <v>253.39999999999998</v>
      </c>
    </row>
    <row r="28" spans="1:7" ht="12.75" customHeight="1">
      <c r="A28" s="760" t="s">
        <v>486</v>
      </c>
      <c r="B28" s="761"/>
      <c r="C28" s="482">
        <v>207520000</v>
      </c>
      <c r="D28" s="489">
        <v>238258676</v>
      </c>
      <c r="E28" s="508">
        <f t="shared" si="0"/>
        <v>114.80999999999999</v>
      </c>
    </row>
    <row r="29" spans="1:7" ht="12.75" customHeight="1">
      <c r="A29" s="486"/>
      <c r="B29" s="485" t="s">
        <v>486</v>
      </c>
      <c r="C29" s="513">
        <v>207520000</v>
      </c>
      <c r="D29" s="525">
        <v>238258676</v>
      </c>
      <c r="E29" s="524">
        <f t="shared" si="0"/>
        <v>114.80999999999999</v>
      </c>
    </row>
    <row r="30" spans="1:7" ht="12.15" customHeight="1">
      <c r="A30" s="770" t="s">
        <v>451</v>
      </c>
      <c r="B30" s="771"/>
      <c r="C30" s="489">
        <v>1884000</v>
      </c>
      <c r="D30" s="482">
        <v>2054569</v>
      </c>
      <c r="E30" s="508">
        <f t="shared" si="0"/>
        <v>109.05</v>
      </c>
    </row>
    <row r="31" spans="1:7" ht="12.15" customHeight="1">
      <c r="A31" s="617"/>
      <c r="B31" s="616" t="s">
        <v>451</v>
      </c>
      <c r="C31" s="525">
        <v>1884000</v>
      </c>
      <c r="D31" s="513">
        <v>2054569</v>
      </c>
      <c r="E31" s="512">
        <f t="shared" si="0"/>
        <v>109.05</v>
      </c>
      <c r="G31" s="476"/>
    </row>
    <row r="32" spans="1:7" ht="12.75" customHeight="1">
      <c r="A32" s="766" t="s">
        <v>485</v>
      </c>
      <c r="B32" s="767"/>
      <c r="C32" s="490">
        <v>716154000</v>
      </c>
      <c r="D32" s="490">
        <v>716154000</v>
      </c>
      <c r="E32" s="526">
        <f t="shared" si="0"/>
        <v>100</v>
      </c>
    </row>
    <row r="33" spans="1:7" ht="12.75" customHeight="1">
      <c r="A33" s="486" t="s">
        <v>403</v>
      </c>
      <c r="B33" s="485" t="s">
        <v>92</v>
      </c>
      <c r="C33" s="484">
        <v>716154000</v>
      </c>
      <c r="D33" s="484">
        <v>716154000</v>
      </c>
      <c r="E33" s="511">
        <f t="shared" si="0"/>
        <v>100</v>
      </c>
    </row>
    <row r="34" spans="1:7" ht="12.75" customHeight="1">
      <c r="A34" s="760" t="s">
        <v>91</v>
      </c>
      <c r="B34" s="761" t="s">
        <v>403</v>
      </c>
      <c r="C34" s="482">
        <v>79000000</v>
      </c>
      <c r="D34" s="482">
        <v>81276000</v>
      </c>
      <c r="E34" s="516">
        <f t="shared" si="0"/>
        <v>102.88</v>
      </c>
    </row>
    <row r="35" spans="1:7" ht="12.75" customHeight="1">
      <c r="A35" s="486" t="s">
        <v>403</v>
      </c>
      <c r="B35" s="64" t="s">
        <v>91</v>
      </c>
      <c r="C35" s="484">
        <v>79000000</v>
      </c>
      <c r="D35" s="484">
        <v>81276000</v>
      </c>
      <c r="E35" s="511">
        <f t="shared" si="0"/>
        <v>102.88</v>
      </c>
    </row>
    <row r="36" spans="1:7" ht="12.75" customHeight="1">
      <c r="A36" s="760" t="s">
        <v>484</v>
      </c>
      <c r="B36" s="761" t="s">
        <v>403</v>
      </c>
      <c r="C36" s="482">
        <v>102006098000</v>
      </c>
      <c r="D36" s="482">
        <v>104235049000</v>
      </c>
      <c r="E36" s="516">
        <f t="shared" si="0"/>
        <v>102.19</v>
      </c>
    </row>
    <row r="37" spans="1:7" ht="12.75" customHeight="1">
      <c r="A37" s="486" t="s">
        <v>403</v>
      </c>
      <c r="B37" s="485" t="s">
        <v>483</v>
      </c>
      <c r="C37" s="484">
        <v>102006098000</v>
      </c>
      <c r="D37" s="484">
        <v>104235049000</v>
      </c>
      <c r="E37" s="511">
        <f t="shared" si="0"/>
        <v>102.19</v>
      </c>
    </row>
    <row r="38" spans="1:7" ht="12.75" customHeight="1">
      <c r="A38" s="760" t="s">
        <v>482</v>
      </c>
      <c r="B38" s="761" t="s">
        <v>403</v>
      </c>
      <c r="C38" s="482">
        <v>2427937000</v>
      </c>
      <c r="D38" s="482">
        <v>2381093331</v>
      </c>
      <c r="E38" s="516">
        <f t="shared" si="0"/>
        <v>98.070000000000007</v>
      </c>
    </row>
    <row r="39" spans="1:7" ht="12.75" customHeight="1">
      <c r="A39" s="486" t="s">
        <v>403</v>
      </c>
      <c r="B39" s="485" t="s">
        <v>481</v>
      </c>
      <c r="C39" s="484">
        <v>2427937000</v>
      </c>
      <c r="D39" s="484">
        <v>2381093331</v>
      </c>
      <c r="E39" s="511">
        <f t="shared" si="0"/>
        <v>98.070000000000007</v>
      </c>
    </row>
    <row r="40" spans="1:7" ht="12.75" customHeight="1">
      <c r="A40" s="760" t="s">
        <v>480</v>
      </c>
      <c r="B40" s="761" t="s">
        <v>403</v>
      </c>
      <c r="C40" s="482">
        <v>4217431000</v>
      </c>
      <c r="D40" s="482">
        <v>4154444828</v>
      </c>
      <c r="E40" s="516">
        <f t="shared" si="0"/>
        <v>98.509999999999991</v>
      </c>
    </row>
    <row r="41" spans="1:7" ht="12.75" customHeight="1">
      <c r="A41" s="486" t="s">
        <v>403</v>
      </c>
      <c r="B41" s="485" t="s">
        <v>479</v>
      </c>
      <c r="C41" s="484">
        <v>3445680000</v>
      </c>
      <c r="D41" s="484">
        <v>3387433896</v>
      </c>
      <c r="E41" s="511">
        <f t="shared" ref="E41:E60" si="1">ROUND(D41/C41,4)*100</f>
        <v>98.31</v>
      </c>
    </row>
    <row r="42" spans="1:7" ht="12.75" customHeight="1">
      <c r="A42" s="486" t="s">
        <v>403</v>
      </c>
      <c r="B42" s="485" t="s">
        <v>478</v>
      </c>
      <c r="C42" s="484">
        <v>771751000</v>
      </c>
      <c r="D42" s="484">
        <v>767010932</v>
      </c>
      <c r="E42" s="511">
        <f t="shared" si="1"/>
        <v>99.39</v>
      </c>
    </row>
    <row r="43" spans="1:7" ht="12.75" customHeight="1">
      <c r="A43" s="760" t="s">
        <v>477</v>
      </c>
      <c r="B43" s="761" t="s">
        <v>403</v>
      </c>
      <c r="C43" s="482">
        <v>107313730000</v>
      </c>
      <c r="D43" s="482">
        <v>101759913193</v>
      </c>
      <c r="E43" s="516">
        <f t="shared" si="1"/>
        <v>94.820000000000007</v>
      </c>
      <c r="G43" s="476"/>
    </row>
    <row r="44" spans="1:7" ht="12.75" customHeight="1">
      <c r="A44" s="486" t="s">
        <v>403</v>
      </c>
      <c r="B44" s="485" t="s">
        <v>476</v>
      </c>
      <c r="C44" s="490">
        <v>69450613000</v>
      </c>
      <c r="D44" s="490">
        <v>68733339067</v>
      </c>
      <c r="E44" s="511">
        <f t="shared" si="1"/>
        <v>98.97</v>
      </c>
    </row>
    <row r="45" spans="1:7" ht="12.75" customHeight="1">
      <c r="A45" s="486" t="s">
        <v>403</v>
      </c>
      <c r="B45" s="485" t="s">
        <v>475</v>
      </c>
      <c r="C45" s="490">
        <v>37841810000</v>
      </c>
      <c r="D45" s="490">
        <v>33003778529</v>
      </c>
      <c r="E45" s="511">
        <f t="shared" si="1"/>
        <v>87.22</v>
      </c>
    </row>
    <row r="46" spans="1:7" ht="12.75" customHeight="1">
      <c r="A46" s="486" t="s">
        <v>403</v>
      </c>
      <c r="B46" s="485" t="s">
        <v>474</v>
      </c>
      <c r="C46" s="490">
        <v>21307000</v>
      </c>
      <c r="D46" s="490">
        <v>22795597</v>
      </c>
      <c r="E46" s="511">
        <f t="shared" si="1"/>
        <v>106.99000000000001</v>
      </c>
    </row>
    <row r="47" spans="1:7" ht="12.75" customHeight="1">
      <c r="A47" s="760" t="s">
        <v>473</v>
      </c>
      <c r="B47" s="761" t="s">
        <v>403</v>
      </c>
      <c r="C47" s="482">
        <v>27666922000</v>
      </c>
      <c r="D47" s="482">
        <v>26945631077</v>
      </c>
      <c r="E47" s="516">
        <f t="shared" si="1"/>
        <v>97.39</v>
      </c>
      <c r="G47" s="476"/>
    </row>
    <row r="48" spans="1:7" ht="12.75" customHeight="1">
      <c r="A48" s="486" t="s">
        <v>403</v>
      </c>
      <c r="B48" s="485" t="s">
        <v>472</v>
      </c>
      <c r="C48" s="490">
        <v>15232596000</v>
      </c>
      <c r="D48" s="490">
        <v>15231178710</v>
      </c>
      <c r="E48" s="511">
        <f t="shared" si="1"/>
        <v>99.99</v>
      </c>
    </row>
    <row r="49" spans="1:7" ht="12.75" customHeight="1">
      <c r="A49" s="486" t="s">
        <v>403</v>
      </c>
      <c r="B49" s="485" t="s">
        <v>471</v>
      </c>
      <c r="C49" s="490">
        <v>10545774000</v>
      </c>
      <c r="D49" s="490">
        <v>9855985417</v>
      </c>
      <c r="E49" s="511">
        <f t="shared" si="1"/>
        <v>93.46</v>
      </c>
    </row>
    <row r="50" spans="1:7" ht="12.75" customHeight="1">
      <c r="A50" s="486" t="s">
        <v>403</v>
      </c>
      <c r="B50" s="485" t="s">
        <v>470</v>
      </c>
      <c r="C50" s="490">
        <v>1888552000</v>
      </c>
      <c r="D50" s="490">
        <v>1858466950</v>
      </c>
      <c r="E50" s="511">
        <f t="shared" si="1"/>
        <v>98.41</v>
      </c>
    </row>
    <row r="51" spans="1:7" ht="12.75" customHeight="1">
      <c r="A51" s="760" t="s">
        <v>469</v>
      </c>
      <c r="B51" s="761" t="s">
        <v>403</v>
      </c>
      <c r="C51" s="482">
        <v>930599000</v>
      </c>
      <c r="D51" s="482">
        <v>1181061703</v>
      </c>
      <c r="E51" s="516">
        <f t="shared" si="1"/>
        <v>126.91</v>
      </c>
      <c r="G51" s="476"/>
    </row>
    <row r="52" spans="1:7" ht="12.75" customHeight="1">
      <c r="A52" s="486" t="s">
        <v>403</v>
      </c>
      <c r="B52" s="485" t="s">
        <v>468</v>
      </c>
      <c r="C52" s="490">
        <v>693789000</v>
      </c>
      <c r="D52" s="490">
        <v>695693009</v>
      </c>
      <c r="E52" s="511">
        <f t="shared" si="1"/>
        <v>100.27</v>
      </c>
    </row>
    <row r="53" spans="1:7" ht="12.75" customHeight="1">
      <c r="A53" s="486" t="s">
        <v>403</v>
      </c>
      <c r="B53" s="485" t="s">
        <v>467</v>
      </c>
      <c r="C53" s="490">
        <v>236810000</v>
      </c>
      <c r="D53" s="490">
        <v>485368694</v>
      </c>
      <c r="E53" s="511">
        <f t="shared" si="1"/>
        <v>204.95999999999998</v>
      </c>
    </row>
    <row r="54" spans="1:7" ht="12.75" customHeight="1">
      <c r="A54" s="760" t="s">
        <v>466</v>
      </c>
      <c r="B54" s="761" t="s">
        <v>403</v>
      </c>
      <c r="C54" s="482">
        <v>180633000</v>
      </c>
      <c r="D54" s="482">
        <v>186895568</v>
      </c>
      <c r="E54" s="516">
        <f t="shared" si="1"/>
        <v>103.47</v>
      </c>
    </row>
    <row r="55" spans="1:7" ht="12.75" customHeight="1">
      <c r="A55" s="486" t="s">
        <v>403</v>
      </c>
      <c r="B55" s="485" t="s">
        <v>465</v>
      </c>
      <c r="C55" s="490">
        <v>180633000</v>
      </c>
      <c r="D55" s="490">
        <v>186895568</v>
      </c>
      <c r="E55" s="511">
        <f t="shared" si="1"/>
        <v>103.47</v>
      </c>
    </row>
    <row r="56" spans="1:7" ht="12.75" customHeight="1">
      <c r="A56" s="760" t="s">
        <v>464</v>
      </c>
      <c r="B56" s="761" t="s">
        <v>403</v>
      </c>
      <c r="C56" s="482">
        <v>36072296000</v>
      </c>
      <c r="D56" s="482">
        <v>30457624742</v>
      </c>
      <c r="E56" s="516">
        <f t="shared" si="1"/>
        <v>84.43</v>
      </c>
    </row>
    <row r="57" spans="1:7" ht="12.75" customHeight="1">
      <c r="A57" s="486" t="s">
        <v>403</v>
      </c>
      <c r="B57" s="485" t="s">
        <v>463</v>
      </c>
      <c r="C57" s="490">
        <v>35476744000</v>
      </c>
      <c r="D57" s="490">
        <v>29862074109</v>
      </c>
      <c r="E57" s="511">
        <f t="shared" si="1"/>
        <v>84.17</v>
      </c>
      <c r="G57" s="476"/>
    </row>
    <row r="58" spans="1:7" ht="12.75" customHeight="1">
      <c r="A58" s="486" t="s">
        <v>403</v>
      </c>
      <c r="B58" s="485" t="s">
        <v>462</v>
      </c>
      <c r="C58" s="484">
        <v>595552000</v>
      </c>
      <c r="D58" s="484">
        <v>595550633</v>
      </c>
      <c r="E58" s="511">
        <f t="shared" si="1"/>
        <v>100</v>
      </c>
    </row>
    <row r="59" spans="1:7" ht="12.75" customHeight="1">
      <c r="A59" s="760" t="s">
        <v>461</v>
      </c>
      <c r="B59" s="761" t="s">
        <v>403</v>
      </c>
      <c r="C59" s="482">
        <v>5571798000</v>
      </c>
      <c r="D59" s="482">
        <v>5571798868</v>
      </c>
      <c r="E59" s="516">
        <f t="shared" si="1"/>
        <v>100</v>
      </c>
    </row>
    <row r="60" spans="1:7" ht="12.75" customHeight="1">
      <c r="A60" s="480" t="s">
        <v>403</v>
      </c>
      <c r="B60" s="479" t="s">
        <v>460</v>
      </c>
      <c r="C60" s="505">
        <v>5571798000</v>
      </c>
      <c r="D60" s="505">
        <v>5571798868</v>
      </c>
      <c r="E60" s="523">
        <f t="shared" si="1"/>
        <v>100</v>
      </c>
    </row>
    <row r="61" spans="1:7" ht="12.75" customHeight="1">
      <c r="A61" s="522"/>
      <c r="B61" s="522"/>
      <c r="C61" s="521"/>
      <c r="D61" s="521"/>
      <c r="E61" s="520"/>
    </row>
    <row r="62" spans="1:7" ht="5.0999999999999996" customHeight="1" thickBot="1">
      <c r="A62" s="519"/>
      <c r="B62" s="519"/>
      <c r="C62" s="518"/>
      <c r="D62" s="518"/>
      <c r="E62" s="517"/>
    </row>
    <row r="63" spans="1:7" ht="12.75" customHeight="1" thickTop="1">
      <c r="A63" s="177"/>
      <c r="B63" s="500" t="s">
        <v>47</v>
      </c>
      <c r="C63" s="499" t="s">
        <v>449</v>
      </c>
      <c r="D63" s="499" t="s">
        <v>448</v>
      </c>
      <c r="E63" s="498" t="s">
        <v>447</v>
      </c>
    </row>
    <row r="64" spans="1:7" ht="12.75" customHeight="1">
      <c r="A64" s="174" t="s">
        <v>446</v>
      </c>
      <c r="B64" s="120"/>
      <c r="C64" s="497" t="s">
        <v>445</v>
      </c>
      <c r="D64" s="497" t="s">
        <v>445</v>
      </c>
      <c r="E64" s="316" t="s">
        <v>444</v>
      </c>
    </row>
    <row r="65" spans="1:7" ht="12.15" customHeight="1">
      <c r="A65" s="760" t="s">
        <v>613</v>
      </c>
      <c r="B65" s="761" t="s">
        <v>403</v>
      </c>
      <c r="C65" s="482">
        <v>3465977000</v>
      </c>
      <c r="D65" s="482">
        <v>3644767374</v>
      </c>
      <c r="E65" s="516">
        <f t="shared" ref="E65:E74" si="2">ROUND(D65/C65,4)*100</f>
        <v>105.16000000000001</v>
      </c>
      <c r="G65" s="476"/>
    </row>
    <row r="66" spans="1:7" ht="12.15" customHeight="1">
      <c r="A66" s="486" t="s">
        <v>403</v>
      </c>
      <c r="B66" s="64" t="s">
        <v>459</v>
      </c>
      <c r="C66" s="484">
        <v>61570000</v>
      </c>
      <c r="D66" s="484">
        <v>54864980</v>
      </c>
      <c r="E66" s="511">
        <f t="shared" si="2"/>
        <v>89.11</v>
      </c>
    </row>
    <row r="67" spans="1:7" ht="12.15" customHeight="1">
      <c r="A67" s="486" t="s">
        <v>403</v>
      </c>
      <c r="B67" s="485" t="s">
        <v>458</v>
      </c>
      <c r="C67" s="484">
        <v>124000</v>
      </c>
      <c r="D67" s="484">
        <v>90768</v>
      </c>
      <c r="E67" s="511">
        <f t="shared" si="2"/>
        <v>73.2</v>
      </c>
    </row>
    <row r="68" spans="1:7" ht="12.15" customHeight="1">
      <c r="A68" s="486" t="s">
        <v>403</v>
      </c>
      <c r="B68" s="485" t="s">
        <v>457</v>
      </c>
      <c r="C68" s="484">
        <v>317312000</v>
      </c>
      <c r="D68" s="484">
        <v>321054405</v>
      </c>
      <c r="E68" s="511">
        <f t="shared" si="2"/>
        <v>101.18</v>
      </c>
      <c r="G68" s="476"/>
    </row>
    <row r="69" spans="1:7" ht="12.15" customHeight="1">
      <c r="A69" s="486" t="s">
        <v>403</v>
      </c>
      <c r="B69" s="485" t="s">
        <v>456</v>
      </c>
      <c r="C69" s="484">
        <v>251519000</v>
      </c>
      <c r="D69" s="484">
        <v>255287841</v>
      </c>
      <c r="E69" s="511">
        <f t="shared" si="2"/>
        <v>101.49999999999999</v>
      </c>
    </row>
    <row r="70" spans="1:7" ht="12.15" customHeight="1">
      <c r="A70" s="515" t="s">
        <v>403</v>
      </c>
      <c r="B70" s="514" t="s">
        <v>455</v>
      </c>
      <c r="C70" s="513">
        <v>2835452000</v>
      </c>
      <c r="D70" s="513">
        <v>3013469380</v>
      </c>
      <c r="E70" s="512">
        <f t="shared" si="2"/>
        <v>106.28</v>
      </c>
    </row>
    <row r="71" spans="1:7" ht="12.15" customHeight="1">
      <c r="A71" s="768" t="s">
        <v>614</v>
      </c>
      <c r="B71" s="769" t="s">
        <v>403</v>
      </c>
      <c r="C71" s="484">
        <v>3816000000</v>
      </c>
      <c r="D71" s="484">
        <v>188000000</v>
      </c>
      <c r="E71" s="511">
        <f t="shared" si="2"/>
        <v>4.93</v>
      </c>
      <c r="G71" s="476"/>
    </row>
    <row r="72" spans="1:7" ht="12.15" customHeight="1">
      <c r="A72" s="510" t="s">
        <v>403</v>
      </c>
      <c r="B72" s="509" t="s">
        <v>454</v>
      </c>
      <c r="C72" s="484">
        <v>254000000</v>
      </c>
      <c r="D72" s="490">
        <v>188000000</v>
      </c>
      <c r="E72" s="511">
        <f t="shared" si="2"/>
        <v>74.02</v>
      </c>
    </row>
    <row r="73" spans="1:7" ht="12.15" customHeight="1">
      <c r="A73" s="510" t="s">
        <v>403</v>
      </c>
      <c r="B73" s="509" t="s">
        <v>453</v>
      </c>
      <c r="C73" s="484">
        <v>3558000000</v>
      </c>
      <c r="D73" s="490">
        <v>0</v>
      </c>
      <c r="E73" s="481">
        <f t="shared" si="2"/>
        <v>0</v>
      </c>
    </row>
    <row r="74" spans="1:7" ht="12.15" customHeight="1">
      <c r="A74" s="507"/>
      <c r="B74" s="506" t="s">
        <v>452</v>
      </c>
      <c r="C74" s="505">
        <v>4000000</v>
      </c>
      <c r="D74" s="478">
        <v>0</v>
      </c>
      <c r="E74" s="615">
        <f t="shared" si="2"/>
        <v>0</v>
      </c>
    </row>
    <row r="75" spans="1:7" ht="12.15" customHeight="1">
      <c r="A75" s="40"/>
      <c r="B75" s="40"/>
    </row>
    <row r="76" spans="1:7" ht="12.15" customHeight="1">
      <c r="A76" s="502"/>
      <c r="B76" s="502"/>
      <c r="C76" s="504"/>
      <c r="D76" s="504"/>
      <c r="E76" s="503"/>
      <c r="G76" s="476"/>
    </row>
    <row r="77" spans="1:7" ht="15" customHeight="1" thickBot="1">
      <c r="A77" s="144" t="s">
        <v>450</v>
      </c>
      <c r="B77" s="502"/>
      <c r="C77" s="476"/>
      <c r="D77" s="476"/>
      <c r="E77" s="501"/>
    </row>
    <row r="78" spans="1:7" ht="15" customHeight="1" thickTop="1">
      <c r="A78" s="177"/>
      <c r="B78" s="500" t="s">
        <v>47</v>
      </c>
      <c r="C78" s="499" t="s">
        <v>449</v>
      </c>
      <c r="D78" s="499" t="s">
        <v>448</v>
      </c>
      <c r="E78" s="498" t="s">
        <v>447</v>
      </c>
    </row>
    <row r="79" spans="1:7" ht="15" customHeight="1">
      <c r="A79" s="174" t="s">
        <v>446</v>
      </c>
      <c r="B79" s="120"/>
      <c r="C79" s="497" t="s">
        <v>445</v>
      </c>
      <c r="D79" s="497" t="s">
        <v>445</v>
      </c>
      <c r="E79" s="316" t="s">
        <v>444</v>
      </c>
      <c r="G79" s="476"/>
    </row>
    <row r="80" spans="1:7" ht="12.15" customHeight="1">
      <c r="A80" s="762" t="s">
        <v>180</v>
      </c>
      <c r="B80" s="763"/>
      <c r="C80" s="496">
        <v>301000133000</v>
      </c>
      <c r="D80" s="496">
        <v>285614776967</v>
      </c>
      <c r="E80" s="488">
        <v>94.89</v>
      </c>
    </row>
    <row r="81" spans="1:7" ht="12.15" customHeight="1">
      <c r="A81" s="766">
        <v>2</v>
      </c>
      <c r="B81" s="767"/>
      <c r="C81" s="495">
        <v>380020427000</v>
      </c>
      <c r="D81" s="494">
        <v>360917529780</v>
      </c>
      <c r="E81" s="488">
        <v>94.97</v>
      </c>
    </row>
    <row r="82" spans="1:7" ht="12.15" customHeight="1">
      <c r="A82" s="764">
        <v>3</v>
      </c>
      <c r="B82" s="765"/>
      <c r="C82" s="493">
        <f>C84+C86+C94+C99+C102+C106+C111+C119+C121+C123</f>
        <v>364162049000</v>
      </c>
      <c r="D82" s="493">
        <f>D84+D86+D94+D99+D102+D106+D111+D119+D121+D123</f>
        <v>339184459045</v>
      </c>
      <c r="E82" s="492">
        <f>ROUND(D82/C82,4)*100</f>
        <v>93.14</v>
      </c>
      <c r="G82" s="476"/>
    </row>
    <row r="83" spans="1:7" ht="12.15" customHeight="1">
      <c r="A83" s="486"/>
      <c r="B83" s="485" t="s">
        <v>403</v>
      </c>
      <c r="C83" s="491"/>
      <c r="D83" s="491"/>
      <c r="E83" s="488"/>
    </row>
    <row r="84" spans="1:7" ht="12.15" customHeight="1">
      <c r="A84" s="760" t="s">
        <v>443</v>
      </c>
      <c r="B84" s="761" t="s">
        <v>403</v>
      </c>
      <c r="C84" s="482">
        <v>925148000</v>
      </c>
      <c r="D84" s="482">
        <v>891042051</v>
      </c>
      <c r="E84" s="487">
        <f t="shared" ref="E84:E124" si="3">ROUND(D84/C84,4)*100</f>
        <v>96.31</v>
      </c>
    </row>
    <row r="85" spans="1:7" ht="12.15" customHeight="1">
      <c r="A85" s="486" t="s">
        <v>403</v>
      </c>
      <c r="B85" s="485" t="s">
        <v>442</v>
      </c>
      <c r="C85" s="484">
        <v>925148000</v>
      </c>
      <c r="D85" s="484">
        <v>891042051</v>
      </c>
      <c r="E85" s="488">
        <f t="shared" si="3"/>
        <v>96.31</v>
      </c>
      <c r="G85" s="476"/>
    </row>
    <row r="86" spans="1:7" ht="12.15" customHeight="1">
      <c r="A86" s="760" t="s">
        <v>441</v>
      </c>
      <c r="B86" s="761" t="s">
        <v>403</v>
      </c>
      <c r="C86" s="489">
        <v>43471335000</v>
      </c>
      <c r="D86" s="489">
        <v>41763601111</v>
      </c>
      <c r="E86" s="487">
        <f t="shared" si="3"/>
        <v>96.07</v>
      </c>
    </row>
    <row r="87" spans="1:7" ht="12.15" customHeight="1">
      <c r="A87" s="486" t="s">
        <v>403</v>
      </c>
      <c r="B87" s="485" t="s">
        <v>440</v>
      </c>
      <c r="C87" s="484">
        <v>37210744000</v>
      </c>
      <c r="D87" s="484">
        <v>36044649820</v>
      </c>
      <c r="E87" s="488">
        <f t="shared" si="3"/>
        <v>96.87</v>
      </c>
    </row>
    <row r="88" spans="1:7" ht="12.15" customHeight="1">
      <c r="A88" s="486" t="s">
        <v>403</v>
      </c>
      <c r="B88" s="485" t="s">
        <v>439</v>
      </c>
      <c r="C88" s="484">
        <v>1415260000</v>
      </c>
      <c r="D88" s="484">
        <v>1341603177</v>
      </c>
      <c r="E88" s="488">
        <f t="shared" si="3"/>
        <v>94.8</v>
      </c>
      <c r="G88" s="476"/>
    </row>
    <row r="89" spans="1:7" ht="12.15" customHeight="1">
      <c r="A89" s="486" t="s">
        <v>403</v>
      </c>
      <c r="B89" s="485" t="s">
        <v>438</v>
      </c>
      <c r="C89" s="484">
        <v>2762792000</v>
      </c>
      <c r="D89" s="484">
        <v>2635461231</v>
      </c>
      <c r="E89" s="488">
        <f t="shared" si="3"/>
        <v>95.39</v>
      </c>
    </row>
    <row r="90" spans="1:7" ht="12.15" customHeight="1">
      <c r="A90" s="486" t="s">
        <v>403</v>
      </c>
      <c r="B90" s="485" t="s">
        <v>437</v>
      </c>
      <c r="C90" s="490">
        <v>1326526000</v>
      </c>
      <c r="D90" s="490">
        <v>1012835298</v>
      </c>
      <c r="E90" s="488">
        <f t="shared" si="3"/>
        <v>76.349999999999994</v>
      </c>
    </row>
    <row r="91" spans="1:7" ht="12.15" customHeight="1">
      <c r="A91" s="486" t="s">
        <v>403</v>
      </c>
      <c r="B91" s="485" t="s">
        <v>436</v>
      </c>
      <c r="C91" s="484">
        <v>563228000</v>
      </c>
      <c r="D91" s="484">
        <v>551548533</v>
      </c>
      <c r="E91" s="488">
        <f t="shared" si="3"/>
        <v>97.929999999999993</v>
      </c>
      <c r="G91" s="476"/>
    </row>
    <row r="92" spans="1:7" ht="12.15" customHeight="1">
      <c r="A92" s="486" t="s">
        <v>403</v>
      </c>
      <c r="B92" s="485" t="s">
        <v>435</v>
      </c>
      <c r="C92" s="484">
        <v>76410000</v>
      </c>
      <c r="D92" s="484">
        <v>67887791</v>
      </c>
      <c r="E92" s="488">
        <f t="shared" si="3"/>
        <v>88.85</v>
      </c>
    </row>
    <row r="93" spans="1:7" ht="12.15" customHeight="1">
      <c r="A93" s="486" t="s">
        <v>403</v>
      </c>
      <c r="B93" s="485" t="s">
        <v>434</v>
      </c>
      <c r="C93" s="484">
        <v>116375000</v>
      </c>
      <c r="D93" s="484">
        <v>109615261</v>
      </c>
      <c r="E93" s="488">
        <f t="shared" si="3"/>
        <v>94.19</v>
      </c>
    </row>
    <row r="94" spans="1:7" ht="12.15" customHeight="1">
      <c r="A94" s="760" t="s">
        <v>433</v>
      </c>
      <c r="B94" s="761" t="s">
        <v>403</v>
      </c>
      <c r="C94" s="489">
        <v>168599180000</v>
      </c>
      <c r="D94" s="489">
        <v>156155675956</v>
      </c>
      <c r="E94" s="487">
        <f t="shared" si="3"/>
        <v>92.62</v>
      </c>
      <c r="G94" s="476"/>
    </row>
    <row r="95" spans="1:7" ht="12.15" customHeight="1">
      <c r="A95" s="486" t="s">
        <v>403</v>
      </c>
      <c r="B95" s="485" t="s">
        <v>432</v>
      </c>
      <c r="C95" s="484">
        <v>50941116000</v>
      </c>
      <c r="D95" s="484">
        <v>45461545938</v>
      </c>
      <c r="E95" s="488">
        <f t="shared" si="3"/>
        <v>89.24</v>
      </c>
    </row>
    <row r="96" spans="1:7" ht="12.15" customHeight="1">
      <c r="A96" s="486" t="s">
        <v>403</v>
      </c>
      <c r="B96" s="485" t="s">
        <v>431</v>
      </c>
      <c r="C96" s="484">
        <v>66960675000</v>
      </c>
      <c r="D96" s="484">
        <v>62156136590</v>
      </c>
      <c r="E96" s="488">
        <f t="shared" si="3"/>
        <v>92.820000000000007</v>
      </c>
    </row>
    <row r="97" spans="1:7" ht="12.15" customHeight="1">
      <c r="A97" s="486" t="s">
        <v>403</v>
      </c>
      <c r="B97" s="485" t="s">
        <v>430</v>
      </c>
      <c r="C97" s="484">
        <v>50568190000</v>
      </c>
      <c r="D97" s="484">
        <v>48418475452</v>
      </c>
      <c r="E97" s="488">
        <f t="shared" si="3"/>
        <v>95.75</v>
      </c>
      <c r="G97" s="476"/>
    </row>
    <row r="98" spans="1:7" ht="12.15" customHeight="1">
      <c r="A98" s="486" t="s">
        <v>403</v>
      </c>
      <c r="B98" s="485" t="s">
        <v>429</v>
      </c>
      <c r="C98" s="484">
        <v>129199000</v>
      </c>
      <c r="D98" s="484">
        <v>119517976</v>
      </c>
      <c r="E98" s="488">
        <f t="shared" si="3"/>
        <v>92.51</v>
      </c>
    </row>
    <row r="99" spans="1:7" ht="12.15" customHeight="1">
      <c r="A99" s="760" t="s">
        <v>428</v>
      </c>
      <c r="B99" s="761" t="s">
        <v>403</v>
      </c>
      <c r="C99" s="489">
        <v>3368281000</v>
      </c>
      <c r="D99" s="489">
        <v>2666763669</v>
      </c>
      <c r="E99" s="487">
        <f t="shared" si="3"/>
        <v>79.17</v>
      </c>
    </row>
    <row r="100" spans="1:7" ht="12.15" customHeight="1">
      <c r="A100" s="486" t="s">
        <v>403</v>
      </c>
      <c r="B100" s="485" t="s">
        <v>427</v>
      </c>
      <c r="C100" s="484">
        <v>3276271000</v>
      </c>
      <c r="D100" s="484">
        <v>2579908079</v>
      </c>
      <c r="E100" s="488">
        <f t="shared" si="3"/>
        <v>78.75</v>
      </c>
      <c r="G100" s="476"/>
    </row>
    <row r="101" spans="1:7" ht="12.15" customHeight="1">
      <c r="A101" s="486" t="s">
        <v>403</v>
      </c>
      <c r="B101" s="485" t="s">
        <v>426</v>
      </c>
      <c r="C101" s="484">
        <v>92010000</v>
      </c>
      <c r="D101" s="484">
        <v>86855590</v>
      </c>
      <c r="E101" s="488">
        <f t="shared" si="3"/>
        <v>94.399999999999991</v>
      </c>
    </row>
    <row r="102" spans="1:7" ht="12.15" customHeight="1">
      <c r="A102" s="760" t="s">
        <v>425</v>
      </c>
      <c r="B102" s="761" t="s">
        <v>403</v>
      </c>
      <c r="C102" s="489">
        <v>31869961000</v>
      </c>
      <c r="D102" s="489">
        <v>30747067484</v>
      </c>
      <c r="E102" s="487">
        <f t="shared" si="3"/>
        <v>96.48</v>
      </c>
    </row>
    <row r="103" spans="1:7" ht="12.15" customHeight="1">
      <c r="A103" s="486" t="s">
        <v>403</v>
      </c>
      <c r="B103" s="485" t="s">
        <v>424</v>
      </c>
      <c r="C103" s="484">
        <v>608814000</v>
      </c>
      <c r="D103" s="484">
        <v>561440168</v>
      </c>
      <c r="E103" s="488">
        <f t="shared" si="3"/>
        <v>92.22</v>
      </c>
      <c r="G103" s="476"/>
    </row>
    <row r="104" spans="1:7" ht="12.15" customHeight="1">
      <c r="A104" s="486" t="s">
        <v>403</v>
      </c>
      <c r="B104" s="485" t="s">
        <v>423</v>
      </c>
      <c r="C104" s="484">
        <v>23450375000</v>
      </c>
      <c r="D104" s="484">
        <v>22564192333</v>
      </c>
      <c r="E104" s="488">
        <f t="shared" si="3"/>
        <v>96.22</v>
      </c>
    </row>
    <row r="105" spans="1:7" ht="12.15" customHeight="1">
      <c r="A105" s="486" t="s">
        <v>403</v>
      </c>
      <c r="B105" s="485" t="s">
        <v>422</v>
      </c>
      <c r="C105" s="484">
        <v>7810772000</v>
      </c>
      <c r="D105" s="484">
        <v>7621434983</v>
      </c>
      <c r="E105" s="488">
        <f t="shared" si="3"/>
        <v>97.58</v>
      </c>
    </row>
    <row r="106" spans="1:7" ht="12.15" customHeight="1">
      <c r="A106" s="760" t="s">
        <v>421</v>
      </c>
      <c r="B106" s="761" t="s">
        <v>403</v>
      </c>
      <c r="C106" s="489">
        <v>28816356000</v>
      </c>
      <c r="D106" s="489">
        <v>23128180346</v>
      </c>
      <c r="E106" s="487">
        <f t="shared" si="3"/>
        <v>80.259999999999991</v>
      </c>
      <c r="G106" s="476"/>
    </row>
    <row r="107" spans="1:7" ht="12.15" customHeight="1">
      <c r="A107" s="486" t="s">
        <v>403</v>
      </c>
      <c r="B107" s="485" t="s">
        <v>420</v>
      </c>
      <c r="C107" s="484">
        <v>1906393000</v>
      </c>
      <c r="D107" s="484">
        <v>1798765989</v>
      </c>
      <c r="E107" s="488">
        <f t="shared" si="3"/>
        <v>94.35</v>
      </c>
    </row>
    <row r="108" spans="1:7" ht="12.15" customHeight="1">
      <c r="A108" s="486" t="s">
        <v>403</v>
      </c>
      <c r="B108" s="485" t="s">
        <v>419</v>
      </c>
      <c r="C108" s="484">
        <v>5818241000</v>
      </c>
      <c r="D108" s="484">
        <v>5418810615</v>
      </c>
      <c r="E108" s="488">
        <f t="shared" si="3"/>
        <v>93.13</v>
      </c>
    </row>
    <row r="109" spans="1:7" ht="12.15" customHeight="1">
      <c r="A109" s="486" t="s">
        <v>403</v>
      </c>
      <c r="B109" s="485" t="s">
        <v>418</v>
      </c>
      <c r="C109" s="484">
        <v>448936000</v>
      </c>
      <c r="D109" s="484">
        <v>398364198</v>
      </c>
      <c r="E109" s="488">
        <f t="shared" si="3"/>
        <v>88.74</v>
      </c>
      <c r="G109" s="476"/>
    </row>
    <row r="110" spans="1:7" ht="12.15" customHeight="1">
      <c r="A110" s="486" t="s">
        <v>403</v>
      </c>
      <c r="B110" s="485" t="s">
        <v>417</v>
      </c>
      <c r="C110" s="484">
        <v>20642786000</v>
      </c>
      <c r="D110" s="484">
        <v>15512239544</v>
      </c>
      <c r="E110" s="488">
        <f t="shared" si="3"/>
        <v>75.149999999999991</v>
      </c>
    </row>
    <row r="111" spans="1:7" ht="12.15" customHeight="1">
      <c r="A111" s="760" t="s">
        <v>416</v>
      </c>
      <c r="B111" s="761" t="s">
        <v>403</v>
      </c>
      <c r="C111" s="489">
        <v>58459559000</v>
      </c>
      <c r="D111" s="489">
        <v>56409828809</v>
      </c>
      <c r="E111" s="487">
        <f t="shared" si="3"/>
        <v>96.49</v>
      </c>
    </row>
    <row r="112" spans="1:7" ht="12.15" customHeight="1">
      <c r="A112" s="486" t="s">
        <v>403</v>
      </c>
      <c r="B112" s="485" t="s">
        <v>415</v>
      </c>
      <c r="C112" s="484">
        <v>19160540000</v>
      </c>
      <c r="D112" s="484">
        <v>18802806939</v>
      </c>
      <c r="E112" s="488">
        <f t="shared" si="3"/>
        <v>98.13</v>
      </c>
      <c r="G112" s="476"/>
    </row>
    <row r="113" spans="1:7" ht="12.15" customHeight="1">
      <c r="A113" s="486" t="s">
        <v>403</v>
      </c>
      <c r="B113" s="485" t="s">
        <v>414</v>
      </c>
      <c r="C113" s="484">
        <v>22718016000</v>
      </c>
      <c r="D113" s="484">
        <v>21984119558</v>
      </c>
      <c r="E113" s="488">
        <f t="shared" si="3"/>
        <v>96.77</v>
      </c>
    </row>
    <row r="114" spans="1:7" ht="12.15" customHeight="1">
      <c r="A114" s="486" t="s">
        <v>403</v>
      </c>
      <c r="B114" s="485" t="s">
        <v>413</v>
      </c>
      <c r="C114" s="484">
        <v>9778041000</v>
      </c>
      <c r="D114" s="484">
        <v>9284766495</v>
      </c>
      <c r="E114" s="488">
        <f t="shared" si="3"/>
        <v>94.96</v>
      </c>
    </row>
    <row r="115" spans="1:7" ht="12.15" customHeight="1">
      <c r="A115" s="486" t="s">
        <v>403</v>
      </c>
      <c r="B115" s="485" t="s">
        <v>412</v>
      </c>
      <c r="C115" s="484">
        <v>224633000</v>
      </c>
      <c r="D115" s="484">
        <v>199704320</v>
      </c>
      <c r="E115" s="488">
        <f t="shared" si="3"/>
        <v>88.9</v>
      </c>
      <c r="G115" s="476"/>
    </row>
    <row r="116" spans="1:7" ht="12.15" customHeight="1">
      <c r="A116" s="486" t="s">
        <v>403</v>
      </c>
      <c r="B116" s="485" t="s">
        <v>411</v>
      </c>
      <c r="C116" s="484">
        <v>3569373000</v>
      </c>
      <c r="D116" s="484">
        <v>3408765040</v>
      </c>
      <c r="E116" s="488">
        <f t="shared" si="3"/>
        <v>95.5</v>
      </c>
    </row>
    <row r="117" spans="1:7" ht="12.15" customHeight="1">
      <c r="A117" s="486" t="s">
        <v>403</v>
      </c>
      <c r="B117" s="485" t="s">
        <v>410</v>
      </c>
      <c r="C117" s="484">
        <v>2747557000</v>
      </c>
      <c r="D117" s="484">
        <v>2511530176</v>
      </c>
      <c r="E117" s="488">
        <f t="shared" si="3"/>
        <v>91.41</v>
      </c>
    </row>
    <row r="118" spans="1:7" ht="12.15" customHeight="1">
      <c r="A118" s="486" t="s">
        <v>403</v>
      </c>
      <c r="B118" s="485" t="s">
        <v>409</v>
      </c>
      <c r="C118" s="484">
        <v>261399000</v>
      </c>
      <c r="D118" s="484">
        <v>218136281</v>
      </c>
      <c r="E118" s="488">
        <f t="shared" si="3"/>
        <v>83.45</v>
      </c>
      <c r="G118" s="476"/>
    </row>
    <row r="119" spans="1:7" ht="12.15" customHeight="1">
      <c r="A119" s="760" t="s">
        <v>408</v>
      </c>
      <c r="B119" s="761" t="s">
        <v>403</v>
      </c>
      <c r="C119" s="482">
        <v>5747017000</v>
      </c>
      <c r="D119" s="482">
        <v>5747013986</v>
      </c>
      <c r="E119" s="487">
        <f t="shared" si="3"/>
        <v>100</v>
      </c>
    </row>
    <row r="120" spans="1:7" ht="12.15" customHeight="1">
      <c r="A120" s="486" t="s">
        <v>403</v>
      </c>
      <c r="B120" s="485" t="s">
        <v>407</v>
      </c>
      <c r="C120" s="484">
        <v>5747017000</v>
      </c>
      <c r="D120" s="484">
        <v>5747013986</v>
      </c>
      <c r="E120" s="488">
        <f t="shared" si="3"/>
        <v>100</v>
      </c>
    </row>
    <row r="121" spans="1:7" ht="12.15" customHeight="1">
      <c r="A121" s="760" t="s">
        <v>406</v>
      </c>
      <c r="B121" s="761" t="s">
        <v>403</v>
      </c>
      <c r="C121" s="482">
        <v>22541450000</v>
      </c>
      <c r="D121" s="482">
        <v>21675285633</v>
      </c>
      <c r="E121" s="487">
        <f t="shared" si="3"/>
        <v>96.16</v>
      </c>
      <c r="G121" s="476"/>
    </row>
    <row r="122" spans="1:7" ht="12.15" customHeight="1">
      <c r="A122" s="486" t="s">
        <v>403</v>
      </c>
      <c r="B122" s="485" t="s">
        <v>405</v>
      </c>
      <c r="C122" s="484">
        <v>22541450000</v>
      </c>
      <c r="D122" s="484">
        <v>21675285633</v>
      </c>
      <c r="E122" s="483">
        <f t="shared" si="3"/>
        <v>96.16</v>
      </c>
    </row>
    <row r="123" spans="1:7" ht="12.15" customHeight="1">
      <c r="A123" s="760" t="s">
        <v>404</v>
      </c>
      <c r="B123" s="761" t="s">
        <v>403</v>
      </c>
      <c r="C123" s="482">
        <v>363762000</v>
      </c>
      <c r="D123" s="482">
        <v>0</v>
      </c>
      <c r="E123" s="481">
        <f t="shared" si="3"/>
        <v>0</v>
      </c>
    </row>
    <row r="124" spans="1:7" ht="12.15" customHeight="1">
      <c r="A124" s="480" t="s">
        <v>403</v>
      </c>
      <c r="B124" s="479" t="s">
        <v>103</v>
      </c>
      <c r="C124" s="478">
        <v>363762000</v>
      </c>
      <c r="D124" s="478">
        <v>0</v>
      </c>
      <c r="E124" s="477">
        <f t="shared" si="3"/>
        <v>0</v>
      </c>
      <c r="G124" s="476"/>
    </row>
    <row r="125" spans="1:7" ht="12.9" customHeight="1">
      <c r="A125" s="36" t="s">
        <v>402</v>
      </c>
      <c r="C125" s="36"/>
      <c r="D125" s="36"/>
      <c r="E125" s="36"/>
    </row>
    <row r="138" spans="1:2" ht="12.9" customHeight="1">
      <c r="A138" s="40"/>
      <c r="B138" s="40"/>
    </row>
    <row r="139" spans="1:2" ht="12.9" customHeight="1">
      <c r="A139" s="40"/>
      <c r="B139" s="40"/>
    </row>
  </sheetData>
  <mergeCells count="38">
    <mergeCell ref="A5:B5"/>
    <mergeCell ref="A9:B9"/>
    <mergeCell ref="A7:B7"/>
    <mergeCell ref="A6:B6"/>
    <mergeCell ref="A24:B24"/>
    <mergeCell ref="A32:B32"/>
    <mergeCell ref="A13:B13"/>
    <mergeCell ref="A18:B18"/>
    <mergeCell ref="A20:B20"/>
    <mergeCell ref="A22:B22"/>
    <mergeCell ref="A28:B28"/>
    <mergeCell ref="A30:B30"/>
    <mergeCell ref="A26:B26"/>
    <mergeCell ref="A43:B43"/>
    <mergeCell ref="A47:B47"/>
    <mergeCell ref="A51:B51"/>
    <mergeCell ref="A54:B54"/>
    <mergeCell ref="A34:B34"/>
    <mergeCell ref="A36:B36"/>
    <mergeCell ref="A38:B38"/>
    <mergeCell ref="A40:B40"/>
    <mergeCell ref="A80:B80"/>
    <mergeCell ref="A84:B84"/>
    <mergeCell ref="A82:B82"/>
    <mergeCell ref="A81:B81"/>
    <mergeCell ref="A56:B56"/>
    <mergeCell ref="A59:B59"/>
    <mergeCell ref="A65:B65"/>
    <mergeCell ref="A71:B71"/>
    <mergeCell ref="A86:B86"/>
    <mergeCell ref="A94:B94"/>
    <mergeCell ref="A99:B99"/>
    <mergeCell ref="A102:B102"/>
    <mergeCell ref="A123:B123"/>
    <mergeCell ref="A106:B106"/>
    <mergeCell ref="A111:B111"/>
    <mergeCell ref="A119:B119"/>
    <mergeCell ref="A121:B121"/>
  </mergeCells>
  <phoneticPr fontId="3"/>
  <printOptions horizontalCentered="1"/>
  <pageMargins left="0.78740157480314965" right="0.78740157480314965" top="0.59055118110236227" bottom="0.19685039370078741" header="0.51181102362204722" footer="0.51181102362204722"/>
  <pageSetup paperSize="9" orientation="portrait" r:id="rId1"/>
  <headerFooter alignWithMargins="0"/>
  <rowBreaks count="1" manualBreakCount="1">
    <brk id="61" max="4" man="1"/>
  </row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35B33-BD02-4B00-BC12-9D58A1875327}">
  <dimension ref="A1:G82"/>
  <sheetViews>
    <sheetView view="pageBreakPreview" zoomScale="115" zoomScaleNormal="100" zoomScaleSheetLayoutView="115" workbookViewId="0">
      <selection activeCell="A10" sqref="A10:B10"/>
    </sheetView>
  </sheetViews>
  <sheetFormatPr defaultColWidth="9" defaultRowHeight="12.9" customHeight="1"/>
  <cols>
    <col min="1" max="1" width="3.33203125" style="1" customWidth="1"/>
    <col min="2" max="2" width="19.33203125" style="1" customWidth="1"/>
    <col min="3" max="5" width="21.33203125" style="40" customWidth="1"/>
    <col min="6" max="6" width="9" style="40"/>
    <col min="7" max="7" width="26.21875" style="40" customWidth="1"/>
    <col min="8" max="16384" width="9" style="40"/>
  </cols>
  <sheetData>
    <row r="1" spans="1:7" ht="15" customHeight="1">
      <c r="A1" s="47" t="s">
        <v>528</v>
      </c>
    </row>
    <row r="2" spans="1:7" ht="5.0999999999999996" customHeight="1">
      <c r="A2" s="47"/>
    </row>
    <row r="3" spans="1:7" ht="15" customHeight="1" thickBot="1">
      <c r="A3" s="144" t="s">
        <v>501</v>
      </c>
      <c r="B3" s="40"/>
      <c r="C3" s="501"/>
      <c r="D3" s="501"/>
      <c r="E3" s="501"/>
    </row>
    <row r="4" spans="1:7" ht="15" customHeight="1" thickTop="1">
      <c r="A4" s="561"/>
      <c r="B4" s="500" t="s">
        <v>47</v>
      </c>
      <c r="C4" s="554" t="s">
        <v>449</v>
      </c>
      <c r="D4" s="554" t="s">
        <v>448</v>
      </c>
      <c r="E4" s="612" t="s">
        <v>447</v>
      </c>
    </row>
    <row r="5" spans="1:7" ht="15" customHeight="1">
      <c r="A5" s="174" t="s">
        <v>446</v>
      </c>
      <c r="B5" s="120"/>
      <c r="C5" s="551" t="s">
        <v>445</v>
      </c>
      <c r="D5" s="551" t="s">
        <v>445</v>
      </c>
      <c r="E5" s="550" t="s">
        <v>444</v>
      </c>
    </row>
    <row r="6" spans="1:7" s="47" customFormat="1" ht="15.9" customHeight="1">
      <c r="A6" s="774" t="s">
        <v>180</v>
      </c>
      <c r="B6" s="775"/>
      <c r="C6" s="358">
        <v>72929766000</v>
      </c>
      <c r="D6" s="358">
        <v>71980240177</v>
      </c>
      <c r="E6" s="540">
        <v>98.7</v>
      </c>
    </row>
    <row r="7" spans="1:7" s="47" customFormat="1" ht="15.9" customHeight="1">
      <c r="A7" s="779">
        <v>2</v>
      </c>
      <c r="B7" s="780"/>
      <c r="C7" s="549">
        <v>69246739000</v>
      </c>
      <c r="D7" s="549">
        <v>68793060016</v>
      </c>
      <c r="E7" s="540">
        <v>99.339999999999989</v>
      </c>
      <c r="G7" s="527"/>
    </row>
    <row r="8" spans="1:7" s="47" customFormat="1" ht="15.9" customHeight="1">
      <c r="A8" s="777">
        <v>3</v>
      </c>
      <c r="B8" s="778"/>
      <c r="C8" s="547">
        <f>C10+C12+C14+C16+C18+C20+C22+C24</f>
        <v>71969257000</v>
      </c>
      <c r="D8" s="547">
        <f>D10+D12+D14+D16+D18+D20+D22+D24</f>
        <v>70939932737</v>
      </c>
      <c r="E8" s="546">
        <f>ROUND(D8/C8,4)*100</f>
        <v>98.570000000000007</v>
      </c>
    </row>
    <row r="9" spans="1:7" s="47" customFormat="1" ht="15.9" customHeight="1">
      <c r="A9" s="207" t="s">
        <v>500</v>
      </c>
      <c r="B9" s="74"/>
      <c r="C9" s="560"/>
      <c r="D9" s="560"/>
      <c r="E9" s="540"/>
    </row>
    <row r="10" spans="1:7" ht="15.9" customHeight="1">
      <c r="A10" s="770" t="s">
        <v>111</v>
      </c>
      <c r="B10" s="776"/>
      <c r="C10" s="536">
        <v>14512759000</v>
      </c>
      <c r="D10" s="536">
        <v>15102562263</v>
      </c>
      <c r="E10" s="541">
        <f t="shared" ref="E10:E27" si="0">ROUND(D10/C10,4)*100</f>
        <v>104.06</v>
      </c>
    </row>
    <row r="11" spans="1:7" ht="15.9" customHeight="1">
      <c r="A11" s="539" t="s">
        <v>403</v>
      </c>
      <c r="B11" s="502" t="s">
        <v>111</v>
      </c>
      <c r="C11" s="409">
        <v>14512759000</v>
      </c>
      <c r="D11" s="409">
        <v>15102562263</v>
      </c>
      <c r="E11" s="540">
        <f t="shared" si="0"/>
        <v>104.06</v>
      </c>
    </row>
    <row r="12" spans="1:7" ht="15.9" customHeight="1">
      <c r="A12" s="770" t="s">
        <v>527</v>
      </c>
      <c r="B12" s="776" t="s">
        <v>403</v>
      </c>
      <c r="C12" s="536">
        <v>4000</v>
      </c>
      <c r="D12" s="536">
        <v>0</v>
      </c>
      <c r="E12" s="534">
        <f t="shared" si="0"/>
        <v>0</v>
      </c>
    </row>
    <row r="13" spans="1:7" ht="15.9" customHeight="1">
      <c r="A13" s="539" t="s">
        <v>403</v>
      </c>
      <c r="B13" s="502" t="s">
        <v>527</v>
      </c>
      <c r="C13" s="409">
        <v>4000</v>
      </c>
      <c r="D13" s="409">
        <v>0</v>
      </c>
      <c r="E13" s="537">
        <f t="shared" si="0"/>
        <v>0</v>
      </c>
    </row>
    <row r="14" spans="1:7" ht="15.9" customHeight="1">
      <c r="A14" s="770" t="s">
        <v>88</v>
      </c>
      <c r="B14" s="776" t="s">
        <v>403</v>
      </c>
      <c r="C14" s="536">
        <v>160000</v>
      </c>
      <c r="D14" s="536">
        <v>160800</v>
      </c>
      <c r="E14" s="541">
        <f t="shared" si="0"/>
        <v>100.49999999999999</v>
      </c>
    </row>
    <row r="15" spans="1:7" ht="15.9" customHeight="1">
      <c r="A15" s="539" t="s">
        <v>403</v>
      </c>
      <c r="B15" s="502" t="s">
        <v>478</v>
      </c>
      <c r="C15" s="409">
        <v>160000</v>
      </c>
      <c r="D15" s="409">
        <v>160800</v>
      </c>
      <c r="E15" s="540">
        <f t="shared" si="0"/>
        <v>100.49999999999999</v>
      </c>
    </row>
    <row r="16" spans="1:7" ht="15.9" customHeight="1">
      <c r="A16" s="770" t="s">
        <v>526</v>
      </c>
      <c r="B16" s="776" t="s">
        <v>403</v>
      </c>
      <c r="C16" s="536">
        <v>170378000</v>
      </c>
      <c r="D16" s="536">
        <v>169772000</v>
      </c>
      <c r="E16" s="541">
        <f t="shared" si="0"/>
        <v>99.64</v>
      </c>
    </row>
    <row r="17" spans="1:5" ht="15.9" customHeight="1">
      <c r="A17" s="539" t="s">
        <v>403</v>
      </c>
      <c r="B17" s="502" t="s">
        <v>475</v>
      </c>
      <c r="C17" s="409">
        <v>170378000</v>
      </c>
      <c r="D17" s="409">
        <v>169772000</v>
      </c>
      <c r="E17" s="540">
        <f t="shared" si="0"/>
        <v>99.64</v>
      </c>
    </row>
    <row r="18" spans="1:5" ht="15.9" customHeight="1">
      <c r="A18" s="770" t="s">
        <v>525</v>
      </c>
      <c r="B18" s="776" t="s">
        <v>403</v>
      </c>
      <c r="C18" s="536">
        <v>48923448000</v>
      </c>
      <c r="D18" s="536">
        <v>48140640167</v>
      </c>
      <c r="E18" s="541">
        <f t="shared" si="0"/>
        <v>98.4</v>
      </c>
    </row>
    <row r="19" spans="1:5" ht="15.9" customHeight="1">
      <c r="A19" s="539" t="s">
        <v>403</v>
      </c>
      <c r="B19" s="502" t="s">
        <v>472</v>
      </c>
      <c r="C19" s="409">
        <v>48923448000</v>
      </c>
      <c r="D19" s="409">
        <v>48140640167</v>
      </c>
      <c r="E19" s="540">
        <f t="shared" si="0"/>
        <v>98.4</v>
      </c>
    </row>
    <row r="20" spans="1:5" ht="15.9" customHeight="1">
      <c r="A20" s="770" t="s">
        <v>524</v>
      </c>
      <c r="B20" s="776" t="s">
        <v>403</v>
      </c>
      <c r="C20" s="536">
        <v>7435541000</v>
      </c>
      <c r="D20" s="536">
        <v>6569376633</v>
      </c>
      <c r="E20" s="541">
        <f t="shared" si="0"/>
        <v>88.35</v>
      </c>
    </row>
    <row r="21" spans="1:5" ht="15.9" customHeight="1">
      <c r="A21" s="539" t="s">
        <v>403</v>
      </c>
      <c r="B21" s="502" t="s">
        <v>523</v>
      </c>
      <c r="C21" s="409">
        <v>7435541000</v>
      </c>
      <c r="D21" s="409">
        <v>6569376633</v>
      </c>
      <c r="E21" s="540">
        <f t="shared" si="0"/>
        <v>88.35</v>
      </c>
    </row>
    <row r="22" spans="1:5" ht="15.9" customHeight="1">
      <c r="A22" s="770" t="s">
        <v>460</v>
      </c>
      <c r="B22" s="776" t="s">
        <v>403</v>
      </c>
      <c r="C22" s="536">
        <v>827769000</v>
      </c>
      <c r="D22" s="536">
        <v>827769713</v>
      </c>
      <c r="E22" s="541">
        <f t="shared" si="0"/>
        <v>100</v>
      </c>
    </row>
    <row r="23" spans="1:5" ht="15.9" customHeight="1">
      <c r="A23" s="539" t="s">
        <v>403</v>
      </c>
      <c r="B23" s="502" t="s">
        <v>460</v>
      </c>
      <c r="C23" s="409">
        <v>827769000</v>
      </c>
      <c r="D23" s="409">
        <v>827769713</v>
      </c>
      <c r="E23" s="540">
        <f t="shared" si="0"/>
        <v>100</v>
      </c>
    </row>
    <row r="24" spans="1:5" ht="15.9" customHeight="1">
      <c r="A24" s="770" t="s">
        <v>522</v>
      </c>
      <c r="B24" s="776" t="s">
        <v>403</v>
      </c>
      <c r="C24" s="536">
        <v>99198000</v>
      </c>
      <c r="D24" s="536">
        <v>129651161</v>
      </c>
      <c r="E24" s="541">
        <f t="shared" si="0"/>
        <v>130.69999999999999</v>
      </c>
    </row>
    <row r="25" spans="1:5" ht="15.9" customHeight="1">
      <c r="A25" s="539" t="s">
        <v>403</v>
      </c>
      <c r="B25" s="475" t="s">
        <v>459</v>
      </c>
      <c r="C25" s="409">
        <v>2000</v>
      </c>
      <c r="D25" s="409">
        <v>1745884</v>
      </c>
      <c r="E25" s="537">
        <f t="shared" si="0"/>
        <v>87294.2</v>
      </c>
    </row>
    <row r="26" spans="1:5" ht="15.9" customHeight="1">
      <c r="A26" s="539" t="s">
        <v>403</v>
      </c>
      <c r="B26" s="502" t="s">
        <v>521</v>
      </c>
      <c r="C26" s="409">
        <v>18000</v>
      </c>
      <c r="D26" s="409">
        <v>0</v>
      </c>
      <c r="E26" s="537">
        <f t="shared" si="0"/>
        <v>0</v>
      </c>
    </row>
    <row r="27" spans="1:5" ht="15.9" customHeight="1">
      <c r="A27" s="533" t="s">
        <v>403</v>
      </c>
      <c r="B27" s="506" t="s">
        <v>455</v>
      </c>
      <c r="C27" s="559">
        <v>99178000</v>
      </c>
      <c r="D27" s="559">
        <v>127905277</v>
      </c>
      <c r="E27" s="558">
        <f t="shared" si="0"/>
        <v>128.97</v>
      </c>
    </row>
    <row r="28" spans="1:5" ht="17.100000000000001" customHeight="1">
      <c r="B28" s="502"/>
    </row>
    <row r="29" spans="1:5" ht="17.100000000000001" customHeight="1" thickBot="1">
      <c r="A29" s="144" t="s">
        <v>520</v>
      </c>
      <c r="C29" s="557"/>
      <c r="D29" s="557"/>
      <c r="E29" s="557"/>
    </row>
    <row r="30" spans="1:5" ht="15" customHeight="1" thickTop="1">
      <c r="A30" s="556"/>
      <c r="B30" s="555" t="s">
        <v>47</v>
      </c>
      <c r="C30" s="554" t="s">
        <v>449</v>
      </c>
      <c r="D30" s="554" t="s">
        <v>448</v>
      </c>
      <c r="E30" s="612" t="s">
        <v>447</v>
      </c>
    </row>
    <row r="31" spans="1:5" ht="15" customHeight="1">
      <c r="A31" s="553" t="s">
        <v>446</v>
      </c>
      <c r="B31" s="552"/>
      <c r="C31" s="551" t="s">
        <v>445</v>
      </c>
      <c r="D31" s="551" t="s">
        <v>445</v>
      </c>
      <c r="E31" s="550" t="s">
        <v>444</v>
      </c>
    </row>
    <row r="32" spans="1:5" ht="15.9" customHeight="1">
      <c r="A32" s="774" t="s">
        <v>180</v>
      </c>
      <c r="B32" s="775"/>
      <c r="C32" s="358">
        <v>72929766000</v>
      </c>
      <c r="D32" s="358">
        <v>71194238859</v>
      </c>
      <c r="E32" s="540">
        <v>97.61999999999999</v>
      </c>
    </row>
    <row r="33" spans="1:5" ht="15.9" customHeight="1">
      <c r="A33" s="779">
        <v>2</v>
      </c>
      <c r="B33" s="780"/>
      <c r="C33" s="549">
        <v>69246739000</v>
      </c>
      <c r="D33" s="548">
        <v>67965290303</v>
      </c>
      <c r="E33" s="540">
        <v>98.15</v>
      </c>
    </row>
    <row r="34" spans="1:5" ht="15.9" customHeight="1">
      <c r="A34" s="777">
        <v>3</v>
      </c>
      <c r="B34" s="780"/>
      <c r="C34" s="547">
        <f>C36+C39+C47+C51+C53+C56+C59</f>
        <v>71969257000</v>
      </c>
      <c r="D34" s="547">
        <f>D36+D39+D47+D51+D53+D56+D59</f>
        <v>70032980407</v>
      </c>
      <c r="E34" s="546">
        <f>ROUND(D34/C34,4)*100</f>
        <v>97.31</v>
      </c>
    </row>
    <row r="35" spans="1:5" ht="15.9" customHeight="1">
      <c r="A35" s="545"/>
      <c r="B35" s="544"/>
      <c r="C35" s="543"/>
      <c r="D35" s="542"/>
      <c r="E35" s="488"/>
    </row>
    <row r="36" spans="1:5" ht="15.9" customHeight="1">
      <c r="A36" s="770" t="s">
        <v>109</v>
      </c>
      <c r="B36" s="771"/>
      <c r="C36" s="535">
        <v>1590754000</v>
      </c>
      <c r="D36" s="535">
        <v>1526134422</v>
      </c>
      <c r="E36" s="541">
        <f t="shared" ref="E36:E60" si="1">ROUND(D36/C36,4)*100</f>
        <v>95.94</v>
      </c>
    </row>
    <row r="37" spans="1:5" ht="15.9" customHeight="1">
      <c r="A37" s="539" t="s">
        <v>403</v>
      </c>
      <c r="B37" s="509" t="s">
        <v>440</v>
      </c>
      <c r="C37" s="538">
        <v>1338228000</v>
      </c>
      <c r="D37" s="538">
        <v>1290341529</v>
      </c>
      <c r="E37" s="540">
        <f t="shared" si="1"/>
        <v>96.419999999999987</v>
      </c>
    </row>
    <row r="38" spans="1:5" ht="15.9" customHeight="1">
      <c r="A38" s="539" t="s">
        <v>403</v>
      </c>
      <c r="B38" s="509" t="s">
        <v>519</v>
      </c>
      <c r="C38" s="538">
        <v>252526000</v>
      </c>
      <c r="D38" s="538">
        <v>235792893</v>
      </c>
      <c r="E38" s="540">
        <f t="shared" si="1"/>
        <v>93.37</v>
      </c>
    </row>
    <row r="39" spans="1:5" ht="15.9" customHeight="1">
      <c r="A39" s="770" t="s">
        <v>518</v>
      </c>
      <c r="B39" s="771" t="s">
        <v>403</v>
      </c>
      <c r="C39" s="536">
        <v>48332896000</v>
      </c>
      <c r="D39" s="536">
        <v>46790748953</v>
      </c>
      <c r="E39" s="541">
        <f t="shared" si="1"/>
        <v>96.81</v>
      </c>
    </row>
    <row r="40" spans="1:5" ht="15.9" customHeight="1">
      <c r="A40" s="539" t="s">
        <v>403</v>
      </c>
      <c r="B40" s="509" t="s">
        <v>517</v>
      </c>
      <c r="C40" s="538">
        <v>41725307000</v>
      </c>
      <c r="D40" s="538">
        <v>40416761377</v>
      </c>
      <c r="E40" s="540">
        <f t="shared" si="1"/>
        <v>96.86</v>
      </c>
    </row>
    <row r="41" spans="1:5" ht="15.9" customHeight="1">
      <c r="A41" s="539" t="s">
        <v>403</v>
      </c>
      <c r="B41" s="509" t="s">
        <v>516</v>
      </c>
      <c r="C41" s="538">
        <v>6234735000</v>
      </c>
      <c r="D41" s="538">
        <v>6026835840</v>
      </c>
      <c r="E41" s="540">
        <f t="shared" si="1"/>
        <v>96.67</v>
      </c>
    </row>
    <row r="42" spans="1:5" ht="15.9" customHeight="1">
      <c r="A42" s="539" t="s">
        <v>403</v>
      </c>
      <c r="B42" s="509" t="s">
        <v>515</v>
      </c>
      <c r="C42" s="538">
        <v>54000</v>
      </c>
      <c r="D42" s="538">
        <v>0</v>
      </c>
      <c r="E42" s="537">
        <f t="shared" si="1"/>
        <v>0</v>
      </c>
    </row>
    <row r="43" spans="1:5" ht="15.9" customHeight="1">
      <c r="A43" s="539" t="s">
        <v>403</v>
      </c>
      <c r="B43" s="509" t="s">
        <v>514</v>
      </c>
      <c r="C43" s="538">
        <v>225313000</v>
      </c>
      <c r="D43" s="538">
        <v>210180097</v>
      </c>
      <c r="E43" s="540">
        <f t="shared" si="1"/>
        <v>93.28</v>
      </c>
    </row>
    <row r="44" spans="1:5" ht="15.9" customHeight="1">
      <c r="A44" s="539" t="s">
        <v>403</v>
      </c>
      <c r="B44" s="509" t="s">
        <v>513</v>
      </c>
      <c r="C44" s="538">
        <v>66885000</v>
      </c>
      <c r="D44" s="538">
        <v>62440000</v>
      </c>
      <c r="E44" s="540">
        <f t="shared" si="1"/>
        <v>93.35</v>
      </c>
    </row>
    <row r="45" spans="1:5" ht="15.9" customHeight="1">
      <c r="A45" s="539" t="s">
        <v>403</v>
      </c>
      <c r="B45" s="509" t="s">
        <v>512</v>
      </c>
      <c r="C45" s="538">
        <v>67559000</v>
      </c>
      <c r="D45" s="538">
        <v>65277876</v>
      </c>
      <c r="E45" s="540">
        <f t="shared" si="1"/>
        <v>96.61999999999999</v>
      </c>
    </row>
    <row r="46" spans="1:5" ht="15.9" customHeight="1">
      <c r="A46" s="539"/>
      <c r="B46" s="509" t="s">
        <v>511</v>
      </c>
      <c r="C46" s="538">
        <v>13043000</v>
      </c>
      <c r="D46" s="538">
        <v>9253763</v>
      </c>
      <c r="E46" s="540">
        <f t="shared" si="1"/>
        <v>70.95</v>
      </c>
    </row>
    <row r="47" spans="1:5" ht="15.9" customHeight="1">
      <c r="A47" s="770" t="s">
        <v>510</v>
      </c>
      <c r="B47" s="771" t="s">
        <v>403</v>
      </c>
      <c r="C47" s="536">
        <v>20575409000</v>
      </c>
      <c r="D47" s="536">
        <v>20575407225</v>
      </c>
      <c r="E47" s="541">
        <f t="shared" si="1"/>
        <v>100</v>
      </c>
    </row>
    <row r="48" spans="1:5" ht="15.9" customHeight="1">
      <c r="A48" s="539" t="s">
        <v>403</v>
      </c>
      <c r="B48" s="509" t="s">
        <v>509</v>
      </c>
      <c r="C48" s="538">
        <v>13816158000</v>
      </c>
      <c r="D48" s="538">
        <v>13816157863</v>
      </c>
      <c r="E48" s="540">
        <f t="shared" si="1"/>
        <v>100</v>
      </c>
    </row>
    <row r="49" spans="1:5" ht="15.9" customHeight="1">
      <c r="A49" s="539" t="s">
        <v>403</v>
      </c>
      <c r="B49" s="509" t="s">
        <v>508</v>
      </c>
      <c r="C49" s="538">
        <v>4610961000</v>
      </c>
      <c r="D49" s="538">
        <v>4610960305</v>
      </c>
      <c r="E49" s="540">
        <f t="shared" si="1"/>
        <v>100</v>
      </c>
    </row>
    <row r="50" spans="1:5" ht="15.9" customHeight="1">
      <c r="A50" s="539" t="s">
        <v>403</v>
      </c>
      <c r="B50" s="509" t="s">
        <v>507</v>
      </c>
      <c r="C50" s="538">
        <v>2148290000</v>
      </c>
      <c r="D50" s="538">
        <v>2148289057</v>
      </c>
      <c r="E50" s="540">
        <f t="shared" si="1"/>
        <v>100</v>
      </c>
    </row>
    <row r="51" spans="1:5" ht="15.9" customHeight="1">
      <c r="A51" s="770" t="s">
        <v>106</v>
      </c>
      <c r="B51" s="771" t="s">
        <v>403</v>
      </c>
      <c r="C51" s="536">
        <v>9000</v>
      </c>
      <c r="D51" s="536">
        <v>795</v>
      </c>
      <c r="E51" s="541">
        <f t="shared" si="1"/>
        <v>8.83</v>
      </c>
    </row>
    <row r="52" spans="1:5" ht="15.9" customHeight="1">
      <c r="A52" s="539" t="s">
        <v>403</v>
      </c>
      <c r="B52" s="509" t="s">
        <v>106</v>
      </c>
      <c r="C52" s="538">
        <v>9000</v>
      </c>
      <c r="D52" s="538">
        <v>795</v>
      </c>
      <c r="E52" s="540">
        <f t="shared" si="1"/>
        <v>8.83</v>
      </c>
    </row>
    <row r="53" spans="1:5" ht="15.9" customHeight="1">
      <c r="A53" s="770" t="s">
        <v>506</v>
      </c>
      <c r="B53" s="771" t="s">
        <v>403</v>
      </c>
      <c r="C53" s="536">
        <v>590897000</v>
      </c>
      <c r="D53" s="536">
        <v>520442307</v>
      </c>
      <c r="E53" s="541">
        <f t="shared" si="1"/>
        <v>88.08</v>
      </c>
    </row>
    <row r="54" spans="1:5" ht="15.9" customHeight="1">
      <c r="A54" s="539" t="s">
        <v>403</v>
      </c>
      <c r="B54" s="509" t="s">
        <v>506</v>
      </c>
      <c r="C54" s="538">
        <v>924000</v>
      </c>
      <c r="D54" s="538">
        <v>924000</v>
      </c>
      <c r="E54" s="540">
        <f t="shared" si="1"/>
        <v>100</v>
      </c>
    </row>
    <row r="55" spans="1:5" ht="15.9" customHeight="1">
      <c r="A55" s="539" t="s">
        <v>403</v>
      </c>
      <c r="B55" s="509" t="s">
        <v>505</v>
      </c>
      <c r="C55" s="538">
        <v>589973000</v>
      </c>
      <c r="D55" s="538">
        <v>519518307</v>
      </c>
      <c r="E55" s="540">
        <f t="shared" si="1"/>
        <v>88.06</v>
      </c>
    </row>
    <row r="56" spans="1:5" ht="15.9" customHeight="1">
      <c r="A56" s="770" t="s">
        <v>104</v>
      </c>
      <c r="B56" s="771" t="s">
        <v>403</v>
      </c>
      <c r="C56" s="536">
        <v>679292000</v>
      </c>
      <c r="D56" s="536">
        <v>620246705</v>
      </c>
      <c r="E56" s="541">
        <f t="shared" si="1"/>
        <v>91.31</v>
      </c>
    </row>
    <row r="57" spans="1:5" ht="15.9" customHeight="1">
      <c r="A57" s="539" t="s">
        <v>403</v>
      </c>
      <c r="B57" s="509" t="s">
        <v>504</v>
      </c>
      <c r="C57" s="538">
        <v>679291000</v>
      </c>
      <c r="D57" s="538">
        <v>620246705</v>
      </c>
      <c r="E57" s="540">
        <f t="shared" si="1"/>
        <v>91.31</v>
      </c>
    </row>
    <row r="58" spans="1:5" ht="15.9" customHeight="1">
      <c r="A58" s="539" t="s">
        <v>403</v>
      </c>
      <c r="B58" s="509" t="s">
        <v>503</v>
      </c>
      <c r="C58" s="538">
        <v>1000</v>
      </c>
      <c r="D58" s="538">
        <v>0</v>
      </c>
      <c r="E58" s="537">
        <f t="shared" si="1"/>
        <v>0</v>
      </c>
    </row>
    <row r="59" spans="1:5" ht="15.9" customHeight="1">
      <c r="A59" s="770" t="s">
        <v>103</v>
      </c>
      <c r="B59" s="771" t="s">
        <v>403</v>
      </c>
      <c r="C59" s="536">
        <v>200000000</v>
      </c>
      <c r="D59" s="535">
        <v>0</v>
      </c>
      <c r="E59" s="534">
        <f t="shared" si="1"/>
        <v>0</v>
      </c>
    </row>
    <row r="60" spans="1:5" ht="15.9" customHeight="1">
      <c r="A60" s="533" t="s">
        <v>403</v>
      </c>
      <c r="B60" s="506" t="s">
        <v>103</v>
      </c>
      <c r="C60" s="532">
        <v>200000000</v>
      </c>
      <c r="D60" s="532">
        <v>0</v>
      </c>
      <c r="E60" s="531">
        <f t="shared" si="1"/>
        <v>0</v>
      </c>
    </row>
    <row r="61" spans="1:5" s="36" customFormat="1" ht="12.9" customHeight="1">
      <c r="A61" s="36" t="s">
        <v>402</v>
      </c>
      <c r="B61" s="1"/>
    </row>
    <row r="66" spans="1:2" ht="12.9" customHeight="1">
      <c r="A66" s="40"/>
      <c r="B66" s="40"/>
    </row>
    <row r="67" spans="1:2" ht="12.9" customHeight="1">
      <c r="A67" s="40"/>
      <c r="B67" s="40"/>
    </row>
    <row r="68" spans="1:2" ht="12.9" customHeight="1">
      <c r="A68" s="40"/>
      <c r="B68" s="40"/>
    </row>
    <row r="69" spans="1:2" ht="12.9" customHeight="1">
      <c r="A69" s="40"/>
      <c r="B69" s="40"/>
    </row>
    <row r="70" spans="1:2" ht="12.9" customHeight="1">
      <c r="A70" s="40"/>
      <c r="B70" s="40"/>
    </row>
    <row r="71" spans="1:2" ht="12.9" customHeight="1">
      <c r="A71" s="40"/>
      <c r="B71" s="40"/>
    </row>
    <row r="72" spans="1:2" ht="12.9" customHeight="1">
      <c r="A72" s="40"/>
      <c r="B72" s="40"/>
    </row>
    <row r="73" spans="1:2" ht="12.9" customHeight="1">
      <c r="A73" s="40"/>
      <c r="B73" s="40"/>
    </row>
    <row r="74" spans="1:2" ht="12.9" customHeight="1">
      <c r="A74" s="418"/>
      <c r="B74" s="418"/>
    </row>
    <row r="75" spans="1:2" ht="12.9" customHeight="1">
      <c r="A75" s="40"/>
      <c r="B75" s="40"/>
    </row>
    <row r="76" spans="1:2" ht="12.9" customHeight="1">
      <c r="A76" s="40"/>
      <c r="B76" s="40"/>
    </row>
    <row r="77" spans="1:2" ht="12.9" customHeight="1">
      <c r="A77" s="40"/>
      <c r="B77" s="40"/>
    </row>
    <row r="78" spans="1:2" ht="12.9" customHeight="1">
      <c r="A78" s="40"/>
      <c r="B78" s="40"/>
    </row>
    <row r="79" spans="1:2" ht="12.9" customHeight="1">
      <c r="A79" s="40"/>
      <c r="B79" s="40"/>
    </row>
    <row r="80" spans="1:2" ht="12.9" customHeight="1">
      <c r="A80" s="40"/>
      <c r="B80" s="40"/>
    </row>
    <row r="81" spans="1:2" ht="12.9" customHeight="1">
      <c r="A81" s="40"/>
      <c r="B81" s="40"/>
    </row>
    <row r="82" spans="1:2" ht="12.9" customHeight="1">
      <c r="A82" s="40"/>
      <c r="B82" s="40"/>
    </row>
  </sheetData>
  <mergeCells count="21">
    <mergeCell ref="A59:B59"/>
    <mergeCell ref="A32:B32"/>
    <mergeCell ref="A51:B51"/>
    <mergeCell ref="A53:B53"/>
    <mergeCell ref="A56:B56"/>
    <mergeCell ref="A47:B47"/>
    <mergeCell ref="A34:B34"/>
    <mergeCell ref="A36:B36"/>
    <mergeCell ref="A39:B39"/>
    <mergeCell ref="A33:B33"/>
    <mergeCell ref="A14:B14"/>
    <mergeCell ref="A22:B22"/>
    <mergeCell ref="A16:B16"/>
    <mergeCell ref="A24:B24"/>
    <mergeCell ref="A20:B20"/>
    <mergeCell ref="A18:B18"/>
    <mergeCell ref="A6:B6"/>
    <mergeCell ref="A10:B10"/>
    <mergeCell ref="A8:B8"/>
    <mergeCell ref="A7:B7"/>
    <mergeCell ref="A12:B1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view="pageBreakPreview" zoomScale="115" zoomScaleNormal="115" zoomScaleSheetLayoutView="115" workbookViewId="0">
      <selection activeCell="F16" sqref="F16"/>
    </sheetView>
  </sheetViews>
  <sheetFormatPr defaultColWidth="9" defaultRowHeight="13.2"/>
  <cols>
    <col min="1" max="1" width="7.21875" style="1" customWidth="1"/>
    <col min="2" max="2" width="14.109375" style="1" customWidth="1"/>
    <col min="3" max="3" width="7.109375" style="1" customWidth="1"/>
    <col min="4" max="4" width="12.6640625" style="1" customWidth="1"/>
    <col min="5" max="5" width="7.109375" style="1" customWidth="1"/>
    <col min="6" max="6" width="12.6640625" style="1" customWidth="1"/>
    <col min="7" max="7" width="7.109375" style="1" customWidth="1"/>
    <col min="8" max="8" width="12.6640625" style="1" customWidth="1"/>
    <col min="9" max="9" width="7.109375" style="1" customWidth="1"/>
    <col min="10" max="10" width="13.88671875" style="1" bestFit="1" customWidth="1"/>
    <col min="11" max="11" width="6.21875" style="1" customWidth="1"/>
    <col min="12" max="16384" width="9" style="1"/>
  </cols>
  <sheetData>
    <row r="1" spans="1:11" ht="15" customHeight="1">
      <c r="A1" s="47" t="s">
        <v>62</v>
      </c>
      <c r="B1" s="48"/>
    </row>
    <row r="2" spans="1:11" ht="9.9" customHeight="1" thickBot="1">
      <c r="A2" s="48"/>
      <c r="B2" s="48"/>
    </row>
    <row r="3" spans="1:11" s="65" customFormat="1" ht="16.5" customHeight="1" thickTop="1">
      <c r="A3" s="201" t="s">
        <v>61</v>
      </c>
      <c r="B3" s="644" t="s">
        <v>60</v>
      </c>
      <c r="C3" s="645"/>
      <c r="D3" s="644" t="s">
        <v>59</v>
      </c>
      <c r="E3" s="645"/>
      <c r="F3" s="644" t="s">
        <v>58</v>
      </c>
      <c r="G3" s="645"/>
      <c r="H3" s="644" t="s">
        <v>57</v>
      </c>
      <c r="I3" s="645"/>
    </row>
    <row r="4" spans="1:11" s="65" customFormat="1" ht="16.5" customHeight="1">
      <c r="A4" s="202" t="s">
        <v>56</v>
      </c>
      <c r="B4" s="69"/>
      <c r="C4" s="67" t="s">
        <v>55</v>
      </c>
      <c r="D4" s="68"/>
      <c r="E4" s="67" t="s">
        <v>55</v>
      </c>
      <c r="F4" s="68"/>
      <c r="G4" s="67" t="s">
        <v>55</v>
      </c>
      <c r="H4" s="66"/>
      <c r="I4" s="67" t="s">
        <v>54</v>
      </c>
    </row>
    <row r="5" spans="1:11" s="60" customFormat="1" ht="18" customHeight="1">
      <c r="A5" s="176" t="s">
        <v>53</v>
      </c>
      <c r="B5" s="61">
        <v>375118330</v>
      </c>
      <c r="C5" s="62">
        <v>100</v>
      </c>
      <c r="D5" s="63">
        <v>69246739</v>
      </c>
      <c r="E5" s="62">
        <v>100</v>
      </c>
      <c r="F5" s="63">
        <v>62520430</v>
      </c>
      <c r="G5" s="62">
        <v>100</v>
      </c>
      <c r="H5" s="61">
        <v>16183629</v>
      </c>
      <c r="I5" s="62">
        <v>100</v>
      </c>
    </row>
    <row r="6" spans="1:11" s="60" customFormat="1" ht="18" customHeight="1">
      <c r="A6" s="203">
        <v>3</v>
      </c>
      <c r="B6" s="61">
        <v>360010744</v>
      </c>
      <c r="C6" s="62">
        <v>96</v>
      </c>
      <c r="D6" s="63">
        <v>71969257</v>
      </c>
      <c r="E6" s="62">
        <v>103.9</v>
      </c>
      <c r="F6" s="63">
        <v>64630807</v>
      </c>
      <c r="G6" s="62">
        <v>103.4</v>
      </c>
      <c r="H6" s="61">
        <v>15908975</v>
      </c>
      <c r="I6" s="62">
        <v>98.3</v>
      </c>
    </row>
    <row r="7" spans="1:11" s="58" customFormat="1" ht="18" customHeight="1">
      <c r="A7" s="204">
        <v>4</v>
      </c>
      <c r="B7" s="273">
        <v>316192496</v>
      </c>
      <c r="C7" s="274">
        <v>84.3</v>
      </c>
      <c r="D7" s="275">
        <v>72295331</v>
      </c>
      <c r="E7" s="274">
        <v>104.4</v>
      </c>
      <c r="F7" s="275">
        <v>67484142</v>
      </c>
      <c r="G7" s="274">
        <v>107.9</v>
      </c>
      <c r="H7" s="273">
        <v>17281258</v>
      </c>
      <c r="I7" s="274">
        <v>106.8</v>
      </c>
      <c r="J7" s="59"/>
    </row>
    <row r="8" spans="1:11" s="36" customFormat="1" ht="12" customHeight="1">
      <c r="A8" s="36" t="s">
        <v>52</v>
      </c>
      <c r="B8" s="41"/>
      <c r="D8" s="41"/>
      <c r="F8" s="41"/>
      <c r="I8" s="41" t="s">
        <v>51</v>
      </c>
      <c r="K8" s="41"/>
    </row>
    <row r="9" spans="1:11" s="36" customFormat="1" ht="12" customHeight="1">
      <c r="A9" s="57"/>
      <c r="B9" s="41"/>
      <c r="E9" s="56"/>
      <c r="F9" s="646" t="s">
        <v>229</v>
      </c>
      <c r="G9" s="646"/>
      <c r="H9" s="646"/>
      <c r="I9" s="646"/>
      <c r="K9" s="41"/>
    </row>
    <row r="10" spans="1:11" s="36" customFormat="1" ht="12" customHeight="1">
      <c r="E10" s="56"/>
      <c r="F10" s="646" t="s">
        <v>228</v>
      </c>
      <c r="G10" s="646"/>
      <c r="H10" s="646"/>
      <c r="I10" s="646"/>
      <c r="K10" s="41"/>
    </row>
    <row r="11" spans="1:11" s="36" customFormat="1" ht="12" customHeight="1">
      <c r="E11" s="56"/>
      <c r="F11" s="646"/>
      <c r="G11" s="646"/>
      <c r="H11" s="646"/>
      <c r="I11" s="646"/>
      <c r="J11" s="56"/>
      <c r="K11" s="41"/>
    </row>
    <row r="12" spans="1:11">
      <c r="H12" s="36"/>
    </row>
  </sheetData>
  <mergeCells count="7">
    <mergeCell ref="B3:C3"/>
    <mergeCell ref="D3:E3"/>
    <mergeCell ref="F3:G3"/>
    <mergeCell ref="H3:I3"/>
    <mergeCell ref="F11:I11"/>
    <mergeCell ref="F10:I10"/>
    <mergeCell ref="F9:I9"/>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25D82-84A8-4EEE-8B28-A151E0F96BEB}">
  <dimension ref="A1:E75"/>
  <sheetViews>
    <sheetView view="pageBreakPreview" zoomScale="115" zoomScaleNormal="100" zoomScaleSheetLayoutView="115" workbookViewId="0">
      <selection activeCell="A10" sqref="A10:B10"/>
    </sheetView>
  </sheetViews>
  <sheetFormatPr defaultColWidth="9" defaultRowHeight="12.9" customHeight="1"/>
  <cols>
    <col min="1" max="1" width="3.6640625" style="1" customWidth="1"/>
    <col min="2" max="2" width="27.44140625" style="502" customWidth="1"/>
    <col min="3" max="3" width="20" style="40" customWidth="1"/>
    <col min="4" max="4" width="19.21875" style="40" customWidth="1"/>
    <col min="5" max="5" width="16.77734375" style="40" customWidth="1"/>
    <col min="6" max="16384" width="9" style="40"/>
  </cols>
  <sheetData>
    <row r="1" spans="1:5" ht="15" customHeight="1">
      <c r="A1" s="47" t="s">
        <v>546</v>
      </c>
    </row>
    <row r="2" spans="1:5" ht="5.0999999999999996" customHeight="1">
      <c r="A2" s="47"/>
    </row>
    <row r="3" spans="1:5" ht="15" customHeight="1" thickBot="1">
      <c r="A3" s="144" t="s">
        <v>501</v>
      </c>
      <c r="B3" s="40"/>
      <c r="C3" s="501"/>
      <c r="D3" s="501"/>
      <c r="E3" s="501"/>
    </row>
    <row r="4" spans="1:5" ht="14.1" customHeight="1" thickTop="1">
      <c r="A4" s="177"/>
      <c r="B4" s="500" t="s">
        <v>47</v>
      </c>
      <c r="C4" s="554" t="s">
        <v>449</v>
      </c>
      <c r="D4" s="554" t="s">
        <v>448</v>
      </c>
      <c r="E4" s="612" t="s">
        <v>447</v>
      </c>
    </row>
    <row r="5" spans="1:5" ht="14.1" customHeight="1">
      <c r="A5" s="174" t="s">
        <v>446</v>
      </c>
      <c r="B5" s="120"/>
      <c r="C5" s="551" t="s">
        <v>445</v>
      </c>
      <c r="D5" s="551" t="s">
        <v>445</v>
      </c>
      <c r="E5" s="550" t="s">
        <v>444</v>
      </c>
    </row>
    <row r="6" spans="1:5" s="47" customFormat="1" ht="13.5" customHeight="1">
      <c r="A6" s="774" t="s">
        <v>180</v>
      </c>
      <c r="B6" s="775"/>
      <c r="C6" s="361">
        <v>62414665000</v>
      </c>
      <c r="D6" s="361">
        <v>59861537194</v>
      </c>
      <c r="E6" s="540">
        <v>95.91</v>
      </c>
    </row>
    <row r="7" spans="1:5" s="47" customFormat="1" ht="13.5" customHeight="1">
      <c r="A7" s="779">
        <v>2</v>
      </c>
      <c r="B7" s="780"/>
      <c r="C7" s="569">
        <v>62520430000</v>
      </c>
      <c r="D7" s="569">
        <v>61986133577</v>
      </c>
      <c r="E7" s="540">
        <v>99.15</v>
      </c>
    </row>
    <row r="8" spans="1:5" s="47" customFormat="1" ht="13.5" customHeight="1">
      <c r="A8" s="777">
        <v>3</v>
      </c>
      <c r="B8" s="780"/>
      <c r="C8" s="568">
        <f>C10+C12+C14+C17+C20+C22+C24+C27+C29</f>
        <v>64662707000</v>
      </c>
      <c r="D8" s="568">
        <f>D10+D12+D14+D17+D20+D22+D24+D27+D29</f>
        <v>63244287031</v>
      </c>
      <c r="E8" s="546">
        <f>ROUND(D8/C8,4)*100</f>
        <v>97.81</v>
      </c>
    </row>
    <row r="9" spans="1:5" s="47" customFormat="1" ht="11.1" customHeight="1">
      <c r="A9" s="567" t="s">
        <v>500</v>
      </c>
      <c r="B9" s="485"/>
      <c r="C9" s="496"/>
      <c r="D9" s="496"/>
      <c r="E9" s="488"/>
    </row>
    <row r="10" spans="1:5" s="47" customFormat="1" ht="12.9" customHeight="1">
      <c r="A10" s="760" t="s">
        <v>545</v>
      </c>
      <c r="B10" s="761" t="s">
        <v>403</v>
      </c>
      <c r="C10" s="536">
        <v>12036216000</v>
      </c>
      <c r="D10" s="536">
        <v>12200390652</v>
      </c>
      <c r="E10" s="541">
        <f t="shared" ref="E10:E32" si="0">ROUND(D10/C10,4)*100</f>
        <v>101.36</v>
      </c>
    </row>
    <row r="11" spans="1:5" s="47" customFormat="1" ht="12.9" customHeight="1">
      <c r="A11" s="613" t="s">
        <v>403</v>
      </c>
      <c r="B11" s="485" t="s">
        <v>545</v>
      </c>
      <c r="C11" s="538">
        <v>12036216000</v>
      </c>
      <c r="D11" s="538">
        <v>12200390652</v>
      </c>
      <c r="E11" s="571">
        <f t="shared" si="0"/>
        <v>101.36</v>
      </c>
    </row>
    <row r="12" spans="1:5" s="47" customFormat="1" ht="12.9" customHeight="1">
      <c r="A12" s="760" t="s">
        <v>88</v>
      </c>
      <c r="B12" s="761" t="s">
        <v>403</v>
      </c>
      <c r="C12" s="536">
        <v>1000</v>
      </c>
      <c r="D12" s="536">
        <v>600</v>
      </c>
      <c r="E12" s="540">
        <f t="shared" si="0"/>
        <v>60</v>
      </c>
    </row>
    <row r="13" spans="1:5" s="47" customFormat="1" ht="12.9" customHeight="1">
      <c r="A13" s="613" t="s">
        <v>403</v>
      </c>
      <c r="B13" s="485" t="s">
        <v>478</v>
      </c>
      <c r="C13" s="538">
        <v>1000</v>
      </c>
      <c r="D13" s="538">
        <v>600</v>
      </c>
      <c r="E13" s="540">
        <f t="shared" si="0"/>
        <v>60</v>
      </c>
    </row>
    <row r="14" spans="1:5" s="47" customFormat="1" ht="12.9" customHeight="1">
      <c r="A14" s="760" t="s">
        <v>526</v>
      </c>
      <c r="B14" s="761" t="s">
        <v>403</v>
      </c>
      <c r="C14" s="536">
        <v>15145755000</v>
      </c>
      <c r="D14" s="536">
        <v>14442445843</v>
      </c>
      <c r="E14" s="541">
        <f t="shared" si="0"/>
        <v>95.36</v>
      </c>
    </row>
    <row r="15" spans="1:5" s="47" customFormat="1" ht="12.9" customHeight="1">
      <c r="A15" s="613" t="s">
        <v>403</v>
      </c>
      <c r="B15" s="485" t="s">
        <v>476</v>
      </c>
      <c r="C15" s="538">
        <v>10781939000</v>
      </c>
      <c r="D15" s="538">
        <v>10559713993</v>
      </c>
      <c r="E15" s="540">
        <f t="shared" si="0"/>
        <v>97.94</v>
      </c>
    </row>
    <row r="16" spans="1:5" s="47" customFormat="1" ht="12.9" customHeight="1">
      <c r="A16" s="613" t="s">
        <v>403</v>
      </c>
      <c r="B16" s="485" t="s">
        <v>475</v>
      </c>
      <c r="C16" s="538">
        <v>4363816000</v>
      </c>
      <c r="D16" s="538">
        <v>3882731850</v>
      </c>
      <c r="E16" s="540">
        <f t="shared" si="0"/>
        <v>88.98</v>
      </c>
    </row>
    <row r="17" spans="1:5" s="47" customFormat="1" ht="12.9" customHeight="1">
      <c r="A17" s="760" t="s">
        <v>525</v>
      </c>
      <c r="B17" s="761" t="s">
        <v>403</v>
      </c>
      <c r="C17" s="536">
        <v>8781910000</v>
      </c>
      <c r="D17" s="536">
        <v>8574081226</v>
      </c>
      <c r="E17" s="541">
        <f t="shared" si="0"/>
        <v>97.63</v>
      </c>
    </row>
    <row r="18" spans="1:5" s="47" customFormat="1" ht="12.9" customHeight="1">
      <c r="A18" s="613" t="s">
        <v>403</v>
      </c>
      <c r="B18" s="485" t="s">
        <v>472</v>
      </c>
      <c r="C18" s="538">
        <v>8344261000</v>
      </c>
      <c r="D18" s="538">
        <v>8188813307</v>
      </c>
      <c r="E18" s="540">
        <f t="shared" si="0"/>
        <v>98.14</v>
      </c>
    </row>
    <row r="19" spans="1:5" s="47" customFormat="1" ht="12.9" customHeight="1">
      <c r="A19" s="613" t="s">
        <v>403</v>
      </c>
      <c r="B19" s="485" t="s">
        <v>471</v>
      </c>
      <c r="C19" s="538">
        <v>437649000</v>
      </c>
      <c r="D19" s="538">
        <v>385267919</v>
      </c>
      <c r="E19" s="540">
        <f t="shared" si="0"/>
        <v>88.03</v>
      </c>
    </row>
    <row r="20" spans="1:5" s="47" customFormat="1" ht="12.9" customHeight="1">
      <c r="A20" s="760" t="s">
        <v>118</v>
      </c>
      <c r="B20" s="761" t="s">
        <v>403</v>
      </c>
      <c r="C20" s="536">
        <v>16296962000</v>
      </c>
      <c r="D20" s="536">
        <v>15643863217</v>
      </c>
      <c r="E20" s="541">
        <f t="shared" si="0"/>
        <v>95.99</v>
      </c>
    </row>
    <row r="21" spans="1:5" ht="12.9" customHeight="1">
      <c r="A21" s="613" t="s">
        <v>403</v>
      </c>
      <c r="B21" s="485" t="s">
        <v>118</v>
      </c>
      <c r="C21" s="538">
        <v>16296962000</v>
      </c>
      <c r="D21" s="538">
        <v>15643863217</v>
      </c>
      <c r="E21" s="540">
        <f t="shared" si="0"/>
        <v>95.99</v>
      </c>
    </row>
    <row r="22" spans="1:5" ht="12.9" customHeight="1">
      <c r="A22" s="760" t="s">
        <v>544</v>
      </c>
      <c r="B22" s="761" t="s">
        <v>403</v>
      </c>
      <c r="C22" s="536">
        <v>3350000</v>
      </c>
      <c r="D22" s="536">
        <v>3332264</v>
      </c>
      <c r="E22" s="541">
        <f t="shared" si="0"/>
        <v>99.47</v>
      </c>
    </row>
    <row r="23" spans="1:5" ht="12.9" customHeight="1">
      <c r="A23" s="613" t="s">
        <v>403</v>
      </c>
      <c r="B23" s="485" t="s">
        <v>468</v>
      </c>
      <c r="C23" s="538">
        <v>3350000</v>
      </c>
      <c r="D23" s="538">
        <v>3332264</v>
      </c>
      <c r="E23" s="540">
        <f t="shared" si="0"/>
        <v>99.47</v>
      </c>
    </row>
    <row r="24" spans="1:5" ht="12.9" customHeight="1">
      <c r="A24" s="760" t="s">
        <v>524</v>
      </c>
      <c r="B24" s="761" t="s">
        <v>403</v>
      </c>
      <c r="C24" s="536">
        <v>10547001000</v>
      </c>
      <c r="D24" s="536">
        <v>10547001000</v>
      </c>
      <c r="E24" s="541">
        <f t="shared" si="0"/>
        <v>100</v>
      </c>
    </row>
    <row r="25" spans="1:5" ht="12.9" customHeight="1">
      <c r="A25" s="613" t="s">
        <v>403</v>
      </c>
      <c r="B25" s="485" t="s">
        <v>543</v>
      </c>
      <c r="C25" s="538">
        <v>9830109000</v>
      </c>
      <c r="D25" s="538">
        <v>9830109000</v>
      </c>
      <c r="E25" s="540">
        <f t="shared" si="0"/>
        <v>100</v>
      </c>
    </row>
    <row r="26" spans="1:5" ht="12.9" customHeight="1">
      <c r="A26" s="613" t="s">
        <v>403</v>
      </c>
      <c r="B26" s="485" t="s">
        <v>542</v>
      </c>
      <c r="C26" s="538">
        <v>716892000</v>
      </c>
      <c r="D26" s="538">
        <v>716892000</v>
      </c>
      <c r="E26" s="540">
        <f t="shared" si="0"/>
        <v>100</v>
      </c>
    </row>
    <row r="27" spans="1:5" ht="12.9" customHeight="1">
      <c r="A27" s="760" t="s">
        <v>460</v>
      </c>
      <c r="B27" s="761" t="s">
        <v>403</v>
      </c>
      <c r="C27" s="536">
        <v>1803267000</v>
      </c>
      <c r="D27" s="536">
        <v>1803266838</v>
      </c>
      <c r="E27" s="541">
        <f t="shared" si="0"/>
        <v>100</v>
      </c>
    </row>
    <row r="28" spans="1:5" ht="12.9" customHeight="1">
      <c r="A28" s="613" t="s">
        <v>403</v>
      </c>
      <c r="B28" s="485" t="s">
        <v>460</v>
      </c>
      <c r="C28" s="538">
        <v>1803267000</v>
      </c>
      <c r="D28" s="538">
        <v>1803266838</v>
      </c>
      <c r="E28" s="540">
        <f t="shared" si="0"/>
        <v>100</v>
      </c>
    </row>
    <row r="29" spans="1:5" ht="12.9" customHeight="1">
      <c r="A29" s="760" t="s">
        <v>522</v>
      </c>
      <c r="B29" s="761" t="s">
        <v>403</v>
      </c>
      <c r="C29" s="536">
        <v>48245000</v>
      </c>
      <c r="D29" s="536">
        <v>29905391</v>
      </c>
      <c r="E29" s="541">
        <f t="shared" si="0"/>
        <v>61.99</v>
      </c>
    </row>
    <row r="30" spans="1:5" ht="12.9" customHeight="1">
      <c r="A30" s="613" t="s">
        <v>403</v>
      </c>
      <c r="B30" s="485" t="s">
        <v>521</v>
      </c>
      <c r="C30" s="538">
        <v>100000</v>
      </c>
      <c r="D30" s="538">
        <v>33355</v>
      </c>
      <c r="E30" s="540">
        <f t="shared" si="0"/>
        <v>33.36</v>
      </c>
    </row>
    <row r="31" spans="1:5" ht="12.9" customHeight="1">
      <c r="A31" s="613" t="s">
        <v>403</v>
      </c>
      <c r="B31" s="485" t="s">
        <v>455</v>
      </c>
      <c r="C31" s="409">
        <v>48144000</v>
      </c>
      <c r="D31" s="409">
        <v>29872036</v>
      </c>
      <c r="E31" s="540">
        <f t="shared" si="0"/>
        <v>62.050000000000004</v>
      </c>
    </row>
    <row r="32" spans="1:5" ht="12.9" customHeight="1">
      <c r="A32" s="174" t="s">
        <v>403</v>
      </c>
      <c r="B32" s="479" t="s">
        <v>459</v>
      </c>
      <c r="C32" s="559">
        <v>1000</v>
      </c>
      <c r="D32" s="559">
        <v>0</v>
      </c>
      <c r="E32" s="531">
        <f t="shared" si="0"/>
        <v>0</v>
      </c>
    </row>
    <row r="33" spans="1:5" ht="12.9" customHeight="1">
      <c r="C33" s="476"/>
      <c r="D33" s="476"/>
    </row>
    <row r="34" spans="1:5" ht="15" customHeight="1" thickBot="1">
      <c r="A34" s="144" t="s">
        <v>541</v>
      </c>
      <c r="B34" s="1"/>
      <c r="C34" s="570"/>
      <c r="D34" s="570"/>
      <c r="E34" s="570"/>
    </row>
    <row r="35" spans="1:5" ht="14.1" customHeight="1" thickTop="1">
      <c r="A35" s="177"/>
      <c r="B35" s="500" t="s">
        <v>47</v>
      </c>
      <c r="C35" s="554" t="s">
        <v>449</v>
      </c>
      <c r="D35" s="554" t="s">
        <v>448</v>
      </c>
      <c r="E35" s="612" t="s">
        <v>447</v>
      </c>
    </row>
    <row r="36" spans="1:5" ht="14.1" customHeight="1">
      <c r="A36" s="174" t="s">
        <v>446</v>
      </c>
      <c r="B36" s="120"/>
      <c r="C36" s="551" t="s">
        <v>445</v>
      </c>
      <c r="D36" s="551" t="s">
        <v>445</v>
      </c>
      <c r="E36" s="550" t="s">
        <v>444</v>
      </c>
    </row>
    <row r="37" spans="1:5" ht="13.5" customHeight="1">
      <c r="A37" s="774" t="s">
        <v>180</v>
      </c>
      <c r="B37" s="775"/>
      <c r="C37" s="361">
        <v>62414665000</v>
      </c>
      <c r="D37" s="361">
        <v>58107311965</v>
      </c>
      <c r="E37" s="540">
        <v>93.100000000000009</v>
      </c>
    </row>
    <row r="38" spans="1:5" ht="13.5" customHeight="1">
      <c r="A38" s="779">
        <v>2</v>
      </c>
      <c r="B38" s="780"/>
      <c r="C38" s="569">
        <v>62520430000</v>
      </c>
      <c r="D38" s="569">
        <v>60182866739</v>
      </c>
      <c r="E38" s="540">
        <v>96.26</v>
      </c>
    </row>
    <row r="39" spans="1:5" ht="13.5" customHeight="1">
      <c r="A39" s="777">
        <v>3</v>
      </c>
      <c r="B39" s="780"/>
      <c r="C39" s="568">
        <f>C41+C45+C51+C53+C57</f>
        <v>64662707000</v>
      </c>
      <c r="D39" s="568">
        <f>D41+D45+D51+D53+D57</f>
        <v>61538171601</v>
      </c>
      <c r="E39" s="546">
        <f>ROUND(D39/C39,4)*100</f>
        <v>95.17</v>
      </c>
    </row>
    <row r="40" spans="1:5" ht="11.1" customHeight="1">
      <c r="A40" s="567"/>
      <c r="B40" s="485"/>
      <c r="C40" s="496"/>
      <c r="D40" s="496"/>
      <c r="E40" s="488"/>
    </row>
    <row r="41" spans="1:5" ht="12.9" customHeight="1">
      <c r="A41" s="760" t="s">
        <v>109</v>
      </c>
      <c r="B41" s="761" t="s">
        <v>403</v>
      </c>
      <c r="C41" s="565">
        <v>1201030000</v>
      </c>
      <c r="D41" s="565">
        <v>1081839418</v>
      </c>
      <c r="E41" s="541">
        <f t="shared" ref="E41:E59" si="1">ROUND(D41/C41,4)*100</f>
        <v>90.08</v>
      </c>
    </row>
    <row r="42" spans="1:5" ht="12.9" customHeight="1">
      <c r="A42" s="613" t="s">
        <v>403</v>
      </c>
      <c r="B42" s="485" t="s">
        <v>440</v>
      </c>
      <c r="C42" s="564">
        <v>875203000</v>
      </c>
      <c r="D42" s="564">
        <v>815873519</v>
      </c>
      <c r="E42" s="540">
        <f t="shared" si="1"/>
        <v>93.22</v>
      </c>
    </row>
    <row r="43" spans="1:5" ht="12.9" customHeight="1">
      <c r="A43" s="613" t="s">
        <v>403</v>
      </c>
      <c r="B43" s="485" t="s">
        <v>519</v>
      </c>
      <c r="C43" s="564">
        <v>20992000</v>
      </c>
      <c r="D43" s="564">
        <v>18921744</v>
      </c>
      <c r="E43" s="540">
        <f t="shared" si="1"/>
        <v>90.14</v>
      </c>
    </row>
    <row r="44" spans="1:5" ht="12.9" customHeight="1">
      <c r="A44" s="613" t="s">
        <v>403</v>
      </c>
      <c r="B44" s="485" t="s">
        <v>540</v>
      </c>
      <c r="C44" s="564">
        <v>304835000</v>
      </c>
      <c r="D44" s="564">
        <v>247044155</v>
      </c>
      <c r="E44" s="540">
        <f t="shared" si="1"/>
        <v>81.040000000000006</v>
      </c>
    </row>
    <row r="45" spans="1:5" ht="12.9" customHeight="1">
      <c r="A45" s="760" t="s">
        <v>518</v>
      </c>
      <c r="B45" s="761" t="s">
        <v>403</v>
      </c>
      <c r="C45" s="565">
        <v>58805233000</v>
      </c>
      <c r="D45" s="565">
        <v>56319036911</v>
      </c>
      <c r="E45" s="541">
        <f t="shared" si="1"/>
        <v>95.77</v>
      </c>
    </row>
    <row r="46" spans="1:5" ht="12.9" customHeight="1">
      <c r="A46" s="613" t="s">
        <v>403</v>
      </c>
      <c r="B46" s="485" t="s">
        <v>539</v>
      </c>
      <c r="C46" s="564">
        <v>54351072000</v>
      </c>
      <c r="D46" s="564">
        <v>52417710159</v>
      </c>
      <c r="E46" s="540">
        <f t="shared" si="1"/>
        <v>96.44</v>
      </c>
    </row>
    <row r="47" spans="1:5" ht="12.9" customHeight="1">
      <c r="A47" s="613" t="s">
        <v>403</v>
      </c>
      <c r="B47" s="485" t="s">
        <v>538</v>
      </c>
      <c r="C47" s="564">
        <v>880103000</v>
      </c>
      <c r="D47" s="564">
        <v>748510391</v>
      </c>
      <c r="E47" s="540">
        <f t="shared" si="1"/>
        <v>85.05</v>
      </c>
    </row>
    <row r="48" spans="1:5" ht="12.9" customHeight="1">
      <c r="A48" s="613" t="s">
        <v>403</v>
      </c>
      <c r="B48" s="485" t="s">
        <v>537</v>
      </c>
      <c r="C48" s="564">
        <v>1557186000</v>
      </c>
      <c r="D48" s="564">
        <v>1315815268</v>
      </c>
      <c r="E48" s="540">
        <f t="shared" si="1"/>
        <v>84.5</v>
      </c>
    </row>
    <row r="49" spans="1:5" ht="12.9" customHeight="1">
      <c r="A49" s="613" t="s">
        <v>403</v>
      </c>
      <c r="B49" s="485" t="s">
        <v>536</v>
      </c>
      <c r="C49" s="564">
        <v>256396000</v>
      </c>
      <c r="D49" s="564">
        <v>201202435</v>
      </c>
      <c r="E49" s="540">
        <f t="shared" si="1"/>
        <v>78.47</v>
      </c>
    </row>
    <row r="50" spans="1:5" ht="12.9" customHeight="1">
      <c r="A50" s="613" t="s">
        <v>403</v>
      </c>
      <c r="B50" s="485" t="s">
        <v>535</v>
      </c>
      <c r="C50" s="564">
        <v>1760476000</v>
      </c>
      <c r="D50" s="564">
        <v>1635798658</v>
      </c>
      <c r="E50" s="540">
        <f t="shared" si="1"/>
        <v>92.92</v>
      </c>
    </row>
    <row r="51" spans="1:5" ht="12.9" customHeight="1">
      <c r="A51" s="760" t="s">
        <v>534</v>
      </c>
      <c r="B51" s="761" t="s">
        <v>403</v>
      </c>
      <c r="C51" s="565">
        <v>1087144000</v>
      </c>
      <c r="D51" s="565">
        <v>1087126264</v>
      </c>
      <c r="E51" s="541">
        <f t="shared" si="1"/>
        <v>100</v>
      </c>
    </row>
    <row r="52" spans="1:5" ht="12.9" customHeight="1">
      <c r="A52" s="613" t="s">
        <v>403</v>
      </c>
      <c r="B52" s="485" t="s">
        <v>534</v>
      </c>
      <c r="C52" s="564">
        <v>1087144000</v>
      </c>
      <c r="D52" s="564">
        <v>1087126264</v>
      </c>
      <c r="E52" s="540">
        <f t="shared" si="1"/>
        <v>100</v>
      </c>
    </row>
    <row r="53" spans="1:5" ht="12.9" customHeight="1">
      <c r="A53" s="760" t="s">
        <v>533</v>
      </c>
      <c r="B53" s="761" t="s">
        <v>403</v>
      </c>
      <c r="C53" s="565">
        <v>2880262000</v>
      </c>
      <c r="D53" s="565">
        <v>2365627963</v>
      </c>
      <c r="E53" s="541">
        <f t="shared" si="1"/>
        <v>82.13000000000001</v>
      </c>
    </row>
    <row r="54" spans="1:5" ht="12.9" customHeight="1">
      <c r="A54" s="613" t="s">
        <v>403</v>
      </c>
      <c r="B54" s="485" t="s">
        <v>532</v>
      </c>
      <c r="C54" s="409">
        <v>1552664000</v>
      </c>
      <c r="D54" s="566">
        <v>1160017291</v>
      </c>
      <c r="E54" s="540">
        <f t="shared" si="1"/>
        <v>74.709999999999994</v>
      </c>
    </row>
    <row r="55" spans="1:5" ht="12.9" customHeight="1">
      <c r="A55" s="613" t="s">
        <v>403</v>
      </c>
      <c r="B55" s="485" t="s">
        <v>531</v>
      </c>
      <c r="C55" s="564">
        <v>177721000</v>
      </c>
      <c r="D55" s="564">
        <v>162925302</v>
      </c>
      <c r="E55" s="540">
        <f t="shared" si="1"/>
        <v>91.67</v>
      </c>
    </row>
    <row r="56" spans="1:5" ht="12.9" customHeight="1">
      <c r="A56" s="613" t="s">
        <v>403</v>
      </c>
      <c r="B56" s="485" t="s">
        <v>530</v>
      </c>
      <c r="C56" s="564">
        <v>1149877000</v>
      </c>
      <c r="D56" s="564">
        <v>1042685370</v>
      </c>
      <c r="E56" s="540">
        <f t="shared" si="1"/>
        <v>90.68</v>
      </c>
    </row>
    <row r="57" spans="1:5" ht="12.9" customHeight="1">
      <c r="A57" s="760" t="s">
        <v>104</v>
      </c>
      <c r="B57" s="761" t="s">
        <v>403</v>
      </c>
      <c r="C57" s="565">
        <v>689038000</v>
      </c>
      <c r="D57" s="565">
        <v>684541045</v>
      </c>
      <c r="E57" s="541">
        <f t="shared" si="1"/>
        <v>99.350000000000009</v>
      </c>
    </row>
    <row r="58" spans="1:5" ht="12.9" customHeight="1">
      <c r="A58" s="613" t="s">
        <v>403</v>
      </c>
      <c r="B58" s="485" t="s">
        <v>529</v>
      </c>
      <c r="C58" s="564">
        <v>265853000</v>
      </c>
      <c r="D58" s="564">
        <v>261356412</v>
      </c>
      <c r="E58" s="540">
        <f t="shared" si="1"/>
        <v>98.31</v>
      </c>
    </row>
    <row r="59" spans="1:5" ht="12.9" customHeight="1">
      <c r="A59" s="174" t="s">
        <v>403</v>
      </c>
      <c r="B59" s="479" t="s">
        <v>503</v>
      </c>
      <c r="C59" s="563">
        <v>423185000</v>
      </c>
      <c r="D59" s="563">
        <v>423184633</v>
      </c>
      <c r="E59" s="558">
        <f t="shared" si="1"/>
        <v>100</v>
      </c>
    </row>
    <row r="60" spans="1:5" s="36" customFormat="1" ht="12.9" customHeight="1">
      <c r="A60" s="36" t="s">
        <v>402</v>
      </c>
      <c r="B60" s="502"/>
    </row>
    <row r="75" spans="1:2" ht="12.9" customHeight="1">
      <c r="A75" s="426"/>
      <c r="B75" s="562"/>
    </row>
  </sheetData>
  <mergeCells count="20">
    <mergeCell ref="A22:B22"/>
    <mergeCell ref="A24:B24"/>
    <mergeCell ref="A27:B27"/>
    <mergeCell ref="A29:B29"/>
    <mergeCell ref="A17:B17"/>
    <mergeCell ref="A20:B20"/>
    <mergeCell ref="A6:B6"/>
    <mergeCell ref="A10:B10"/>
    <mergeCell ref="A8:B8"/>
    <mergeCell ref="A12:B12"/>
    <mergeCell ref="A14:B14"/>
    <mergeCell ref="A7:B7"/>
    <mergeCell ref="A57:B57"/>
    <mergeCell ref="A37:B37"/>
    <mergeCell ref="A41:B41"/>
    <mergeCell ref="A39:B39"/>
    <mergeCell ref="A45:B45"/>
    <mergeCell ref="A51:B51"/>
    <mergeCell ref="A53:B53"/>
    <mergeCell ref="A38:B38"/>
  </mergeCells>
  <phoneticPr fontId="3"/>
  <printOptions horizontalCentered="1"/>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7518D-42AE-4CBB-A09A-666F66D5943A}">
  <dimension ref="A1:E423"/>
  <sheetViews>
    <sheetView view="pageBreakPreview" zoomScale="115" zoomScaleNormal="100" zoomScaleSheetLayoutView="115" workbookViewId="0">
      <selection activeCell="B8" sqref="B8"/>
    </sheetView>
  </sheetViews>
  <sheetFormatPr defaultColWidth="9" defaultRowHeight="12.9" customHeight="1"/>
  <cols>
    <col min="1" max="1" width="3.6640625" style="1" customWidth="1"/>
    <col min="2" max="2" width="20.6640625" style="502" customWidth="1"/>
    <col min="3" max="5" width="20.6640625" style="40" customWidth="1"/>
    <col min="6" max="16384" width="9" style="40"/>
  </cols>
  <sheetData>
    <row r="1" spans="1:5" ht="15" customHeight="1">
      <c r="A1" s="47" t="s">
        <v>561</v>
      </c>
      <c r="B1" s="485"/>
    </row>
    <row r="2" spans="1:5" s="65" customFormat="1" ht="15" customHeight="1" thickBot="1">
      <c r="A2" s="144" t="s">
        <v>501</v>
      </c>
      <c r="B2" s="40"/>
      <c r="C2" s="557"/>
      <c r="D2" s="557"/>
      <c r="E2" s="557"/>
    </row>
    <row r="3" spans="1:5" ht="14.1" customHeight="1" thickTop="1">
      <c r="A3" s="177"/>
      <c r="B3" s="500" t="s">
        <v>47</v>
      </c>
      <c r="C3" s="554" t="s">
        <v>449</v>
      </c>
      <c r="D3" s="554" t="s">
        <v>448</v>
      </c>
      <c r="E3" s="612" t="s">
        <v>447</v>
      </c>
    </row>
    <row r="4" spans="1:5" ht="14.1" customHeight="1">
      <c r="A4" s="174" t="s">
        <v>446</v>
      </c>
      <c r="B4" s="120"/>
      <c r="C4" s="551" t="s">
        <v>445</v>
      </c>
      <c r="D4" s="551" t="s">
        <v>445</v>
      </c>
      <c r="E4" s="550" t="s">
        <v>444</v>
      </c>
    </row>
    <row r="5" spans="1:5" s="47" customFormat="1" ht="13.5" customHeight="1">
      <c r="A5" s="774" t="s">
        <v>180</v>
      </c>
      <c r="B5" s="775"/>
      <c r="C5" s="361">
        <v>15652395000</v>
      </c>
      <c r="D5" s="361">
        <v>15529749782</v>
      </c>
      <c r="E5" s="540">
        <v>99.22</v>
      </c>
    </row>
    <row r="6" spans="1:5" s="47" customFormat="1" ht="13.5" customHeight="1">
      <c r="A6" s="779">
        <v>2</v>
      </c>
      <c r="B6" s="780"/>
      <c r="C6" s="569">
        <v>16183629000</v>
      </c>
      <c r="D6" s="569">
        <v>16125905082</v>
      </c>
      <c r="E6" s="540">
        <v>99.64</v>
      </c>
    </row>
    <row r="7" spans="1:5" s="47" customFormat="1" ht="13.5" customHeight="1">
      <c r="A7" s="777">
        <v>3</v>
      </c>
      <c r="B7" s="780"/>
      <c r="C7" s="568">
        <f>C9+C11+C13+C15+C17+C19</f>
        <v>15908975000</v>
      </c>
      <c r="D7" s="568">
        <f>D9+D11+D13+D15+D17+D19</f>
        <v>15913908406</v>
      </c>
      <c r="E7" s="546">
        <f>ROUND(D7/C7,4)*100</f>
        <v>100.03</v>
      </c>
    </row>
    <row r="8" spans="1:5" s="47" customFormat="1" ht="11.1" customHeight="1">
      <c r="A8" s="567" t="s">
        <v>500</v>
      </c>
      <c r="B8" s="485"/>
      <c r="C8" s="491"/>
      <c r="D8" s="491"/>
      <c r="E8" s="492"/>
    </row>
    <row r="9" spans="1:5" ht="12.9" customHeight="1">
      <c r="A9" s="760" t="s">
        <v>560</v>
      </c>
      <c r="B9" s="761" t="s">
        <v>403</v>
      </c>
      <c r="C9" s="536">
        <v>6268370000</v>
      </c>
      <c r="D9" s="536">
        <v>6353671300</v>
      </c>
      <c r="E9" s="541">
        <f t="shared" ref="E9:E24" si="0">ROUND(D9/C9,4)*100</f>
        <v>101.36</v>
      </c>
    </row>
    <row r="10" spans="1:5" ht="12.9" customHeight="1">
      <c r="A10" s="613" t="s">
        <v>403</v>
      </c>
      <c r="B10" s="485" t="s">
        <v>560</v>
      </c>
      <c r="C10" s="409">
        <v>6268370000</v>
      </c>
      <c r="D10" s="409">
        <v>6353671300</v>
      </c>
      <c r="E10" s="576">
        <f t="shared" si="0"/>
        <v>101.36</v>
      </c>
    </row>
    <row r="11" spans="1:5" ht="12.9" customHeight="1">
      <c r="A11" s="760" t="s">
        <v>88</v>
      </c>
      <c r="B11" s="761" t="s">
        <v>403</v>
      </c>
      <c r="C11" s="536">
        <v>1000</v>
      </c>
      <c r="D11" s="536">
        <v>6300</v>
      </c>
      <c r="E11" s="578">
        <f t="shared" si="0"/>
        <v>630</v>
      </c>
    </row>
    <row r="12" spans="1:5" ht="12.9" customHeight="1">
      <c r="A12" s="613" t="s">
        <v>403</v>
      </c>
      <c r="B12" s="485" t="s">
        <v>559</v>
      </c>
      <c r="C12" s="409">
        <v>1000</v>
      </c>
      <c r="D12" s="409">
        <v>6300</v>
      </c>
      <c r="E12" s="576">
        <f t="shared" si="0"/>
        <v>630</v>
      </c>
    </row>
    <row r="13" spans="1:5" ht="12.9" customHeight="1">
      <c r="A13" s="760" t="s">
        <v>558</v>
      </c>
      <c r="B13" s="761" t="s">
        <v>403</v>
      </c>
      <c r="C13" s="536">
        <v>52965000</v>
      </c>
      <c r="D13" s="536">
        <v>47449615</v>
      </c>
      <c r="E13" s="578">
        <f t="shared" si="0"/>
        <v>89.59</v>
      </c>
    </row>
    <row r="14" spans="1:5" ht="12.9" customHeight="1">
      <c r="A14" s="613" t="s">
        <v>403</v>
      </c>
      <c r="B14" s="485" t="s">
        <v>557</v>
      </c>
      <c r="C14" s="409">
        <v>52965000</v>
      </c>
      <c r="D14" s="409">
        <v>47449615</v>
      </c>
      <c r="E14" s="576">
        <f t="shared" si="0"/>
        <v>89.59</v>
      </c>
    </row>
    <row r="15" spans="1:5" ht="12.9" customHeight="1">
      <c r="A15" s="760" t="s">
        <v>524</v>
      </c>
      <c r="B15" s="761" t="s">
        <v>403</v>
      </c>
      <c r="C15" s="536">
        <v>8807592000</v>
      </c>
      <c r="D15" s="536">
        <v>8807592000</v>
      </c>
      <c r="E15" s="578">
        <f t="shared" si="0"/>
        <v>100</v>
      </c>
    </row>
    <row r="16" spans="1:5" ht="12.9" customHeight="1">
      <c r="A16" s="613" t="s">
        <v>403</v>
      </c>
      <c r="B16" s="485" t="s">
        <v>523</v>
      </c>
      <c r="C16" s="409">
        <v>8807592000</v>
      </c>
      <c r="D16" s="409">
        <v>8807592000</v>
      </c>
      <c r="E16" s="576">
        <f t="shared" si="0"/>
        <v>100</v>
      </c>
    </row>
    <row r="17" spans="1:5" ht="12.9" customHeight="1">
      <c r="A17" s="760" t="s">
        <v>460</v>
      </c>
      <c r="B17" s="761" t="s">
        <v>403</v>
      </c>
      <c r="C17" s="536">
        <v>149144000</v>
      </c>
      <c r="D17" s="536">
        <v>149144791</v>
      </c>
      <c r="E17" s="578">
        <f t="shared" si="0"/>
        <v>100</v>
      </c>
    </row>
    <row r="18" spans="1:5" ht="12.9" customHeight="1">
      <c r="A18" s="613" t="s">
        <v>403</v>
      </c>
      <c r="B18" s="485" t="s">
        <v>82</v>
      </c>
      <c r="C18" s="409">
        <v>149144000</v>
      </c>
      <c r="D18" s="409">
        <v>149144791</v>
      </c>
      <c r="E18" s="576">
        <f t="shared" si="0"/>
        <v>100</v>
      </c>
    </row>
    <row r="19" spans="1:5" ht="12.9" customHeight="1">
      <c r="A19" s="760" t="s">
        <v>522</v>
      </c>
      <c r="B19" s="761" t="s">
        <v>403</v>
      </c>
      <c r="C19" s="536">
        <v>630903000</v>
      </c>
      <c r="D19" s="536">
        <v>556044400</v>
      </c>
      <c r="E19" s="578">
        <f t="shared" si="0"/>
        <v>88.13</v>
      </c>
    </row>
    <row r="20" spans="1:5" ht="12.9" customHeight="1">
      <c r="A20" s="613" t="s">
        <v>403</v>
      </c>
      <c r="B20" s="485" t="s">
        <v>521</v>
      </c>
      <c r="C20" s="409">
        <v>1000</v>
      </c>
      <c r="D20" s="409">
        <v>4786</v>
      </c>
      <c r="E20" s="576">
        <f t="shared" si="0"/>
        <v>478.59999999999997</v>
      </c>
    </row>
    <row r="21" spans="1:5" ht="12.9" customHeight="1">
      <c r="A21" s="613" t="s">
        <v>403</v>
      </c>
      <c r="B21" s="485" t="s">
        <v>456</v>
      </c>
      <c r="C21" s="409">
        <v>562301000</v>
      </c>
      <c r="D21" s="409">
        <v>504872370</v>
      </c>
      <c r="E21" s="576">
        <f t="shared" si="0"/>
        <v>89.79</v>
      </c>
    </row>
    <row r="22" spans="1:5" ht="12.9" customHeight="1">
      <c r="A22" s="613" t="s">
        <v>403</v>
      </c>
      <c r="B22" s="485" t="s">
        <v>529</v>
      </c>
      <c r="C22" s="409">
        <v>20001000</v>
      </c>
      <c r="D22" s="409">
        <v>3376300</v>
      </c>
      <c r="E22" s="576">
        <f t="shared" si="0"/>
        <v>16.88</v>
      </c>
    </row>
    <row r="23" spans="1:5" ht="12.9" customHeight="1">
      <c r="A23" s="613"/>
      <c r="B23" s="577" t="s">
        <v>556</v>
      </c>
      <c r="C23" s="409">
        <v>48599000</v>
      </c>
      <c r="D23" s="538">
        <v>47790944</v>
      </c>
      <c r="E23" s="576">
        <f t="shared" si="0"/>
        <v>98.34</v>
      </c>
    </row>
    <row r="24" spans="1:5" ht="12.9" customHeight="1">
      <c r="A24" s="174" t="s">
        <v>403</v>
      </c>
      <c r="B24" s="479" t="s">
        <v>555</v>
      </c>
      <c r="C24" s="559">
        <v>1000</v>
      </c>
      <c r="D24" s="559">
        <v>0</v>
      </c>
      <c r="E24" s="575">
        <f t="shared" si="0"/>
        <v>0</v>
      </c>
    </row>
    <row r="25" spans="1:5" ht="15" customHeight="1"/>
    <row r="26" spans="1:5" s="65" customFormat="1" ht="15" customHeight="1" thickBot="1">
      <c r="A26" s="144" t="s">
        <v>541</v>
      </c>
      <c r="B26" s="1"/>
      <c r="C26" s="557"/>
      <c r="D26" s="557"/>
      <c r="E26" s="557"/>
    </row>
    <row r="27" spans="1:5" ht="14.1" customHeight="1" thickTop="1">
      <c r="A27" s="177"/>
      <c r="B27" s="500" t="s">
        <v>47</v>
      </c>
      <c r="C27" s="554" t="s">
        <v>449</v>
      </c>
      <c r="D27" s="554" t="s">
        <v>448</v>
      </c>
      <c r="E27" s="612" t="s">
        <v>447</v>
      </c>
    </row>
    <row r="28" spans="1:5" ht="14.1" customHeight="1">
      <c r="A28" s="174" t="s">
        <v>446</v>
      </c>
      <c r="B28" s="120"/>
      <c r="C28" s="551" t="s">
        <v>445</v>
      </c>
      <c r="D28" s="551" t="s">
        <v>445</v>
      </c>
      <c r="E28" s="550" t="s">
        <v>444</v>
      </c>
    </row>
    <row r="29" spans="1:5" s="47" customFormat="1" ht="13.5" customHeight="1">
      <c r="A29" s="774" t="s">
        <v>180</v>
      </c>
      <c r="B29" s="775"/>
      <c r="C29" s="574">
        <v>15652395000</v>
      </c>
      <c r="D29" s="574">
        <v>15310282377</v>
      </c>
      <c r="E29" s="540">
        <v>97.81</v>
      </c>
    </row>
    <row r="30" spans="1:5" s="47" customFormat="1" ht="13.5" customHeight="1">
      <c r="A30" s="779">
        <v>2</v>
      </c>
      <c r="B30" s="780"/>
      <c r="C30" s="569">
        <v>16183629000</v>
      </c>
      <c r="D30" s="569">
        <v>15976760291</v>
      </c>
      <c r="E30" s="540">
        <v>98.72</v>
      </c>
    </row>
    <row r="31" spans="1:5" s="47" customFormat="1" ht="13.5" customHeight="1">
      <c r="A31" s="777">
        <v>3</v>
      </c>
      <c r="B31" s="780"/>
      <c r="C31" s="568">
        <f>C33+C36+C38+C40+C42+C45</f>
        <v>15908975000</v>
      </c>
      <c r="D31" s="568">
        <f>D33+D36+D38+D40+D42+D45</f>
        <v>15720123133</v>
      </c>
      <c r="E31" s="546">
        <f>ROUND(D31/C31,4)*100</f>
        <v>98.81</v>
      </c>
    </row>
    <row r="32" spans="1:5" s="47" customFormat="1" ht="11.1" customHeight="1">
      <c r="A32" s="567"/>
      <c r="B32" s="485"/>
      <c r="C32" s="573"/>
      <c r="D32" s="573"/>
      <c r="E32" s="572"/>
    </row>
    <row r="33" spans="1:5" ht="12.9" customHeight="1">
      <c r="A33" s="760" t="s">
        <v>554</v>
      </c>
      <c r="B33" s="761" t="s">
        <v>403</v>
      </c>
      <c r="C33" s="536">
        <v>368050000</v>
      </c>
      <c r="D33" s="536">
        <v>345645151</v>
      </c>
      <c r="E33" s="541">
        <f t="shared" ref="E33:E46" si="1">ROUND(D33/C33,4)*100</f>
        <v>93.910000000000011</v>
      </c>
    </row>
    <row r="34" spans="1:5" ht="12.9" customHeight="1">
      <c r="A34" s="613" t="s">
        <v>403</v>
      </c>
      <c r="B34" s="485" t="s">
        <v>440</v>
      </c>
      <c r="C34" s="409">
        <v>336512000</v>
      </c>
      <c r="D34" s="409">
        <v>318632387</v>
      </c>
      <c r="E34" s="540">
        <f t="shared" si="1"/>
        <v>94.69</v>
      </c>
    </row>
    <row r="35" spans="1:5" ht="12.9" customHeight="1">
      <c r="A35" s="613" t="s">
        <v>403</v>
      </c>
      <c r="B35" s="485" t="s">
        <v>553</v>
      </c>
      <c r="C35" s="409">
        <v>31538000</v>
      </c>
      <c r="D35" s="409">
        <v>27012764</v>
      </c>
      <c r="E35" s="540">
        <f t="shared" si="1"/>
        <v>85.65</v>
      </c>
    </row>
    <row r="36" spans="1:5" ht="12.9" customHeight="1">
      <c r="A36" s="760" t="s">
        <v>552</v>
      </c>
      <c r="B36" s="761" t="s">
        <v>403</v>
      </c>
      <c r="C36" s="536">
        <v>350000000</v>
      </c>
      <c r="D36" s="536">
        <v>345310000</v>
      </c>
      <c r="E36" s="541">
        <f t="shared" si="1"/>
        <v>98.66</v>
      </c>
    </row>
    <row r="37" spans="1:5" ht="12.9" customHeight="1">
      <c r="A37" s="613" t="s">
        <v>403</v>
      </c>
      <c r="B37" s="485" t="s">
        <v>551</v>
      </c>
      <c r="C37" s="409">
        <v>350000000</v>
      </c>
      <c r="D37" s="409">
        <v>345310000</v>
      </c>
      <c r="E37" s="540">
        <f t="shared" si="1"/>
        <v>98.66</v>
      </c>
    </row>
    <row r="38" spans="1:5" ht="12.9" customHeight="1">
      <c r="A38" s="760" t="s">
        <v>89</v>
      </c>
      <c r="B38" s="761" t="s">
        <v>403</v>
      </c>
      <c r="C38" s="536">
        <v>14379777000</v>
      </c>
      <c r="D38" s="536">
        <v>14350705117</v>
      </c>
      <c r="E38" s="541">
        <f t="shared" si="1"/>
        <v>99.8</v>
      </c>
    </row>
    <row r="39" spans="1:5" ht="12.9" customHeight="1">
      <c r="A39" s="613" t="s">
        <v>403</v>
      </c>
      <c r="B39" s="485" t="s">
        <v>550</v>
      </c>
      <c r="C39" s="409">
        <v>14379777000</v>
      </c>
      <c r="D39" s="409">
        <v>14350705117</v>
      </c>
      <c r="E39" s="540">
        <f t="shared" si="1"/>
        <v>99.8</v>
      </c>
    </row>
    <row r="40" spans="1:5" ht="12.9" customHeight="1">
      <c r="A40" s="760" t="s">
        <v>549</v>
      </c>
      <c r="B40" s="761" t="s">
        <v>403</v>
      </c>
      <c r="C40" s="536">
        <v>588781000</v>
      </c>
      <c r="D40" s="536">
        <v>491723065</v>
      </c>
      <c r="E40" s="541">
        <f t="shared" si="1"/>
        <v>83.52000000000001</v>
      </c>
    </row>
    <row r="41" spans="1:5" ht="12.9" customHeight="1">
      <c r="A41" s="613" t="s">
        <v>403</v>
      </c>
      <c r="B41" s="485" t="s">
        <v>548</v>
      </c>
      <c r="C41" s="409">
        <v>588781000</v>
      </c>
      <c r="D41" s="409">
        <v>491723065</v>
      </c>
      <c r="E41" s="540">
        <f t="shared" si="1"/>
        <v>83.52000000000001</v>
      </c>
    </row>
    <row r="42" spans="1:5" ht="12.9" customHeight="1">
      <c r="A42" s="760" t="s">
        <v>406</v>
      </c>
      <c r="B42" s="761" t="s">
        <v>403</v>
      </c>
      <c r="C42" s="536">
        <v>192367000</v>
      </c>
      <c r="D42" s="536">
        <v>186739800</v>
      </c>
      <c r="E42" s="541">
        <f t="shared" si="1"/>
        <v>97.070000000000007</v>
      </c>
    </row>
    <row r="43" spans="1:5" ht="12.9" customHeight="1">
      <c r="A43" s="613" t="s">
        <v>403</v>
      </c>
      <c r="B43" s="485" t="s">
        <v>529</v>
      </c>
      <c r="C43" s="538">
        <v>20001000</v>
      </c>
      <c r="D43" s="538">
        <v>14373800</v>
      </c>
      <c r="E43" s="540">
        <f t="shared" si="1"/>
        <v>71.87</v>
      </c>
    </row>
    <row r="44" spans="1:5" ht="12.9" customHeight="1">
      <c r="A44" s="613" t="s">
        <v>403</v>
      </c>
      <c r="B44" s="485" t="s">
        <v>216</v>
      </c>
      <c r="C44" s="409">
        <v>172366000</v>
      </c>
      <c r="D44" s="409">
        <v>172366000</v>
      </c>
      <c r="E44" s="540">
        <f t="shared" si="1"/>
        <v>100</v>
      </c>
    </row>
    <row r="45" spans="1:5" ht="12.9" customHeight="1">
      <c r="A45" s="760" t="s">
        <v>547</v>
      </c>
      <c r="B45" s="761" t="s">
        <v>403</v>
      </c>
      <c r="C45" s="536">
        <v>30000000</v>
      </c>
      <c r="D45" s="536">
        <v>0</v>
      </c>
      <c r="E45" s="534">
        <f t="shared" si="1"/>
        <v>0</v>
      </c>
    </row>
    <row r="46" spans="1:5" ht="12.9" customHeight="1">
      <c r="A46" s="174" t="s">
        <v>403</v>
      </c>
      <c r="B46" s="479" t="s">
        <v>64</v>
      </c>
      <c r="C46" s="559">
        <v>30000000</v>
      </c>
      <c r="D46" s="559">
        <v>0</v>
      </c>
      <c r="E46" s="531">
        <f t="shared" si="1"/>
        <v>0</v>
      </c>
    </row>
    <row r="47" spans="1:5" s="36" customFormat="1" ht="12.9" customHeight="1">
      <c r="A47" s="36" t="s">
        <v>402</v>
      </c>
      <c r="B47" s="502"/>
      <c r="E47" s="41"/>
    </row>
    <row r="62" spans="1:2" ht="12.9" customHeight="1">
      <c r="A62" s="40"/>
      <c r="B62" s="40"/>
    </row>
    <row r="63" spans="1:2" ht="12.9" customHeight="1">
      <c r="A63" s="40"/>
      <c r="B63" s="40"/>
    </row>
    <row r="64" spans="1:2" ht="12.9" customHeight="1">
      <c r="A64" s="40"/>
      <c r="B64" s="40"/>
    </row>
    <row r="65" spans="1:2" ht="12.9" customHeight="1">
      <c r="A65" s="40"/>
      <c r="B65" s="40"/>
    </row>
    <row r="66" spans="1:2" ht="12.9" customHeight="1">
      <c r="A66" s="40"/>
      <c r="B66" s="40"/>
    </row>
    <row r="67" spans="1:2" ht="12.9" customHeight="1">
      <c r="A67" s="40"/>
      <c r="B67" s="40"/>
    </row>
    <row r="68" spans="1:2" ht="12.9" customHeight="1">
      <c r="A68" s="40"/>
      <c r="B68" s="40"/>
    </row>
    <row r="69" spans="1:2" ht="12.9" customHeight="1">
      <c r="A69" s="40"/>
      <c r="B69" s="40"/>
    </row>
    <row r="70" spans="1:2" ht="12.9" customHeight="1">
      <c r="A70" s="40"/>
      <c r="B70" s="40"/>
    </row>
    <row r="71" spans="1:2" ht="12.9" customHeight="1">
      <c r="A71" s="40"/>
      <c r="B71" s="40"/>
    </row>
    <row r="72" spans="1:2" ht="12.9" customHeight="1">
      <c r="A72" s="40"/>
      <c r="B72" s="40"/>
    </row>
    <row r="73" spans="1:2" ht="12.9" customHeight="1">
      <c r="A73" s="40"/>
      <c r="B73" s="40"/>
    </row>
    <row r="74" spans="1:2" ht="12.9" customHeight="1">
      <c r="A74" s="40"/>
      <c r="B74" s="40"/>
    </row>
    <row r="75" spans="1:2" ht="12.9" customHeight="1">
      <c r="A75" s="418"/>
      <c r="B75" s="418"/>
    </row>
    <row r="76" spans="1:2" ht="12.9" customHeight="1">
      <c r="A76" s="40"/>
      <c r="B76" s="40"/>
    </row>
    <row r="77" spans="1:2" ht="12.9" customHeight="1">
      <c r="A77" s="40"/>
      <c r="B77" s="40"/>
    </row>
    <row r="78" spans="1:2" ht="12.9" customHeight="1">
      <c r="A78" s="40"/>
      <c r="B78" s="40"/>
    </row>
    <row r="79" spans="1:2" ht="12.9" customHeight="1">
      <c r="A79" s="40"/>
      <c r="B79" s="40"/>
    </row>
    <row r="80" spans="1:2" ht="12.9" customHeight="1">
      <c r="A80" s="40"/>
      <c r="B80" s="40"/>
    </row>
    <row r="81" spans="1:2" ht="12.9" customHeight="1">
      <c r="A81" s="40"/>
      <c r="B81" s="40"/>
    </row>
    <row r="82" spans="1:2" ht="12.9" customHeight="1">
      <c r="A82" s="40"/>
      <c r="B82" s="40"/>
    </row>
    <row r="83" spans="1:2" ht="12.9" customHeight="1">
      <c r="A83" s="40"/>
      <c r="B83" s="40"/>
    </row>
    <row r="84" spans="1:2" ht="12.9" customHeight="1">
      <c r="A84" s="40"/>
      <c r="B84" s="40"/>
    </row>
    <row r="85" spans="1:2" ht="12.9" customHeight="1">
      <c r="A85" s="40"/>
      <c r="B85" s="40"/>
    </row>
    <row r="86" spans="1:2" ht="12.9" customHeight="1">
      <c r="A86" s="40"/>
      <c r="B86" s="40"/>
    </row>
    <row r="87" spans="1:2" ht="12.9" customHeight="1">
      <c r="A87" s="40"/>
      <c r="B87" s="40"/>
    </row>
    <row r="88" spans="1:2" ht="12.9" customHeight="1">
      <c r="A88" s="40"/>
      <c r="B88" s="40"/>
    </row>
    <row r="89" spans="1:2" ht="12.9" customHeight="1">
      <c r="A89" s="40"/>
      <c r="B89" s="40"/>
    </row>
    <row r="90" spans="1:2" ht="12.9" customHeight="1">
      <c r="A90" s="40"/>
      <c r="B90" s="40"/>
    </row>
    <row r="91" spans="1:2" ht="12.9" customHeight="1">
      <c r="A91" s="40"/>
      <c r="B91" s="40"/>
    </row>
    <row r="92" spans="1:2" ht="12.9" customHeight="1">
      <c r="A92" s="40"/>
      <c r="B92" s="40"/>
    </row>
    <row r="93" spans="1:2" ht="12.9" customHeight="1">
      <c r="A93" s="40"/>
      <c r="B93" s="40"/>
    </row>
    <row r="94" spans="1:2" ht="12.9" customHeight="1">
      <c r="A94" s="40"/>
      <c r="B94" s="40"/>
    </row>
    <row r="95" spans="1:2" ht="12.9" customHeight="1">
      <c r="A95" s="40"/>
      <c r="B95" s="40"/>
    </row>
    <row r="96" spans="1:2" ht="12.9" customHeight="1">
      <c r="A96" s="40"/>
      <c r="B96" s="40"/>
    </row>
    <row r="97" spans="1:2" ht="12.9" customHeight="1">
      <c r="A97" s="40"/>
      <c r="B97" s="40"/>
    </row>
    <row r="98" spans="1:2" ht="12.9" customHeight="1">
      <c r="A98" s="40"/>
      <c r="B98" s="40"/>
    </row>
    <row r="99" spans="1:2" ht="12.9" customHeight="1">
      <c r="A99" s="40"/>
      <c r="B99" s="40"/>
    </row>
    <row r="100" spans="1:2" ht="12.9" customHeight="1">
      <c r="A100" s="40"/>
      <c r="B100" s="40"/>
    </row>
    <row r="101" spans="1:2" ht="12.9" customHeight="1">
      <c r="A101" s="40"/>
      <c r="B101" s="40"/>
    </row>
    <row r="102" spans="1:2" ht="12.9" customHeight="1">
      <c r="A102" s="40"/>
      <c r="B102" s="40"/>
    </row>
    <row r="103" spans="1:2" ht="12.9" customHeight="1">
      <c r="A103" s="40"/>
      <c r="B103" s="40"/>
    </row>
    <row r="104" spans="1:2" ht="12.9" customHeight="1">
      <c r="A104" s="40"/>
      <c r="B104" s="40"/>
    </row>
    <row r="105" spans="1:2" ht="12.9" customHeight="1">
      <c r="A105" s="40"/>
      <c r="B105" s="40"/>
    </row>
    <row r="106" spans="1:2" ht="12.9" customHeight="1">
      <c r="A106" s="40"/>
      <c r="B106" s="40"/>
    </row>
    <row r="107" spans="1:2" ht="12.9" customHeight="1">
      <c r="A107" s="40"/>
      <c r="B107" s="40"/>
    </row>
    <row r="108" spans="1:2" ht="12.9" customHeight="1">
      <c r="A108" s="40"/>
      <c r="B108" s="40"/>
    </row>
    <row r="109" spans="1:2" ht="12.9" customHeight="1">
      <c r="A109" s="40"/>
      <c r="B109" s="40"/>
    </row>
    <row r="110" spans="1:2" ht="12.9" customHeight="1">
      <c r="A110" s="40"/>
      <c r="B110" s="40"/>
    </row>
    <row r="111" spans="1:2" ht="12.9" customHeight="1">
      <c r="A111" s="40"/>
      <c r="B111" s="40"/>
    </row>
    <row r="112" spans="1:2" ht="12.9" customHeight="1">
      <c r="A112" s="40"/>
      <c r="B112" s="40"/>
    </row>
    <row r="113" spans="1:2" ht="12.9" customHeight="1">
      <c r="A113" s="40"/>
      <c r="B113" s="40"/>
    </row>
    <row r="114" spans="1:2" ht="12.9" customHeight="1">
      <c r="A114" s="40"/>
      <c r="B114" s="40"/>
    </row>
    <row r="115" spans="1:2" ht="12.9" customHeight="1">
      <c r="A115" s="40"/>
      <c r="B115" s="40"/>
    </row>
    <row r="116" spans="1:2" ht="12.9" customHeight="1">
      <c r="A116" s="40"/>
      <c r="B116" s="40"/>
    </row>
    <row r="117" spans="1:2" ht="12.9" customHeight="1">
      <c r="A117" s="40"/>
      <c r="B117" s="40"/>
    </row>
    <row r="118" spans="1:2" ht="12.9" customHeight="1">
      <c r="A118" s="40"/>
      <c r="B118" s="40"/>
    </row>
    <row r="119" spans="1:2" ht="12.9" customHeight="1">
      <c r="A119" s="40"/>
      <c r="B119" s="40"/>
    </row>
    <row r="120" spans="1:2" ht="12.9" customHeight="1">
      <c r="A120" s="40"/>
      <c r="B120" s="40"/>
    </row>
    <row r="121" spans="1:2" ht="12.9" customHeight="1">
      <c r="A121" s="40"/>
      <c r="B121" s="40"/>
    </row>
    <row r="122" spans="1:2" ht="12.9" customHeight="1">
      <c r="A122" s="40"/>
      <c r="B122" s="40"/>
    </row>
    <row r="123" spans="1:2" ht="12.9" customHeight="1">
      <c r="A123" s="40"/>
      <c r="B123" s="40"/>
    </row>
    <row r="124" spans="1:2" ht="12.9" customHeight="1">
      <c r="A124" s="40"/>
      <c r="B124" s="40"/>
    </row>
    <row r="125" spans="1:2" ht="12.9" customHeight="1">
      <c r="A125" s="40"/>
      <c r="B125" s="40"/>
    </row>
    <row r="126" spans="1:2" ht="12.9" customHeight="1">
      <c r="A126" s="40"/>
      <c r="B126" s="40"/>
    </row>
    <row r="127" spans="1:2" ht="12.9" customHeight="1">
      <c r="A127" s="40"/>
      <c r="B127" s="40"/>
    </row>
    <row r="128" spans="1:2" ht="12.9" customHeight="1">
      <c r="A128" s="40"/>
      <c r="B128" s="40"/>
    </row>
    <row r="129" spans="1:2" ht="12.9" customHeight="1">
      <c r="A129" s="40"/>
      <c r="B129" s="40"/>
    </row>
    <row r="130" spans="1:2" ht="12.9" customHeight="1">
      <c r="A130" s="40"/>
      <c r="B130" s="40"/>
    </row>
    <row r="131" spans="1:2" ht="12.9" customHeight="1">
      <c r="A131" s="40"/>
      <c r="B131" s="40"/>
    </row>
    <row r="132" spans="1:2" ht="12.9" customHeight="1">
      <c r="A132" s="40"/>
      <c r="B132" s="40"/>
    </row>
    <row r="133" spans="1:2" ht="12.9" customHeight="1">
      <c r="A133" s="40"/>
      <c r="B133" s="40"/>
    </row>
    <row r="134" spans="1:2" ht="12.9" customHeight="1">
      <c r="A134" s="40"/>
      <c r="B134" s="40"/>
    </row>
    <row r="135" spans="1:2" ht="12.9" customHeight="1">
      <c r="A135" s="40"/>
      <c r="B135" s="40"/>
    </row>
    <row r="136" spans="1:2" ht="12.9" customHeight="1">
      <c r="A136" s="40"/>
      <c r="B136" s="40"/>
    </row>
    <row r="137" spans="1:2" ht="12.9" customHeight="1">
      <c r="A137" s="40"/>
      <c r="B137" s="40"/>
    </row>
    <row r="138" spans="1:2" ht="12.9" customHeight="1">
      <c r="A138" s="40"/>
      <c r="B138" s="40"/>
    </row>
    <row r="139" spans="1:2" ht="12.9" customHeight="1">
      <c r="A139" s="40"/>
      <c r="B139" s="40"/>
    </row>
    <row r="140" spans="1:2" ht="12.9" customHeight="1">
      <c r="A140" s="40"/>
      <c r="B140" s="40"/>
    </row>
    <row r="141" spans="1:2" ht="12.9" customHeight="1">
      <c r="A141" s="40"/>
      <c r="B141" s="40"/>
    </row>
    <row r="142" spans="1:2" ht="12.9" customHeight="1">
      <c r="A142" s="40"/>
      <c r="B142" s="40"/>
    </row>
    <row r="143" spans="1:2" ht="12.9" customHeight="1">
      <c r="A143" s="40"/>
      <c r="B143" s="40"/>
    </row>
    <row r="144" spans="1:2" ht="12.9" customHeight="1">
      <c r="A144" s="40"/>
      <c r="B144" s="40"/>
    </row>
    <row r="145" spans="1:2" ht="12.9" customHeight="1">
      <c r="A145" s="40"/>
      <c r="B145" s="40"/>
    </row>
    <row r="146" spans="1:2" ht="12.9" customHeight="1">
      <c r="A146" s="40"/>
      <c r="B146" s="40"/>
    </row>
    <row r="147" spans="1:2" ht="12.9" customHeight="1">
      <c r="A147" s="40"/>
      <c r="B147" s="40"/>
    </row>
    <row r="148" spans="1:2" ht="12.9" customHeight="1">
      <c r="A148" s="40"/>
      <c r="B148" s="40"/>
    </row>
    <row r="149" spans="1:2" ht="12.9" customHeight="1">
      <c r="A149" s="40"/>
      <c r="B149" s="40"/>
    </row>
    <row r="150" spans="1:2" ht="12.9" customHeight="1">
      <c r="A150" s="40"/>
      <c r="B150" s="40"/>
    </row>
    <row r="151" spans="1:2" ht="12.9" customHeight="1">
      <c r="A151" s="40"/>
      <c r="B151" s="40"/>
    </row>
    <row r="152" spans="1:2" ht="12.9" customHeight="1">
      <c r="A152" s="40"/>
      <c r="B152" s="40"/>
    </row>
    <row r="153" spans="1:2" ht="12.9" customHeight="1">
      <c r="A153" s="40"/>
      <c r="B153" s="40"/>
    </row>
    <row r="154" spans="1:2" ht="12.9" customHeight="1">
      <c r="A154" s="40"/>
      <c r="B154" s="40"/>
    </row>
    <row r="155" spans="1:2" ht="12.9" customHeight="1">
      <c r="A155" s="40"/>
      <c r="B155" s="40"/>
    </row>
    <row r="156" spans="1:2" ht="12.9" customHeight="1">
      <c r="A156" s="40"/>
      <c r="B156" s="40"/>
    </row>
    <row r="157" spans="1:2" ht="12.9" customHeight="1">
      <c r="A157" s="40"/>
      <c r="B157" s="40"/>
    </row>
    <row r="158" spans="1:2" ht="12.9" customHeight="1">
      <c r="A158" s="40"/>
      <c r="B158" s="40"/>
    </row>
    <row r="159" spans="1:2" ht="12.9" customHeight="1">
      <c r="A159" s="40"/>
      <c r="B159" s="40"/>
    </row>
    <row r="160" spans="1:2" ht="12.9" customHeight="1">
      <c r="A160" s="40"/>
      <c r="B160" s="40"/>
    </row>
    <row r="161" spans="1:2" ht="12.9" customHeight="1">
      <c r="A161" s="40"/>
      <c r="B161" s="40"/>
    </row>
    <row r="162" spans="1:2" ht="12.9" customHeight="1">
      <c r="A162" s="40"/>
      <c r="B162" s="40"/>
    </row>
    <row r="163" spans="1:2" ht="12.9" customHeight="1">
      <c r="A163" s="40"/>
      <c r="B163" s="40"/>
    </row>
    <row r="164" spans="1:2" ht="12.9" customHeight="1">
      <c r="A164" s="40"/>
      <c r="B164" s="40"/>
    </row>
    <row r="165" spans="1:2" ht="12.9" customHeight="1">
      <c r="A165" s="40"/>
      <c r="B165" s="40"/>
    </row>
    <row r="166" spans="1:2" ht="12.9" customHeight="1">
      <c r="A166" s="40"/>
      <c r="B166" s="40"/>
    </row>
    <row r="167" spans="1:2" ht="12.9" customHeight="1">
      <c r="A167" s="40"/>
      <c r="B167" s="40"/>
    </row>
    <row r="168" spans="1:2" ht="12.9" customHeight="1">
      <c r="A168" s="40"/>
      <c r="B168" s="40"/>
    </row>
    <row r="169" spans="1:2" ht="12.9" customHeight="1">
      <c r="A169" s="40"/>
      <c r="B169" s="40"/>
    </row>
    <row r="170" spans="1:2" ht="12.9" customHeight="1">
      <c r="A170" s="40"/>
      <c r="B170" s="40"/>
    </row>
    <row r="171" spans="1:2" ht="12.9" customHeight="1">
      <c r="A171" s="40"/>
      <c r="B171" s="40"/>
    </row>
    <row r="172" spans="1:2" ht="12.9" customHeight="1">
      <c r="A172" s="40"/>
      <c r="B172" s="40"/>
    </row>
    <row r="173" spans="1:2" ht="12.9" customHeight="1">
      <c r="A173" s="40"/>
      <c r="B173" s="40"/>
    </row>
    <row r="174" spans="1:2" ht="12.9" customHeight="1">
      <c r="A174" s="40"/>
      <c r="B174" s="40"/>
    </row>
    <row r="175" spans="1:2" ht="12.9" customHeight="1">
      <c r="A175" s="40"/>
      <c r="B175" s="40"/>
    </row>
    <row r="176" spans="1:2" ht="12.9" customHeight="1">
      <c r="A176" s="40"/>
      <c r="B176" s="40"/>
    </row>
    <row r="177" spans="1:2" ht="12.9" customHeight="1">
      <c r="A177" s="40"/>
      <c r="B177" s="40"/>
    </row>
    <row r="178" spans="1:2" ht="12.9" customHeight="1">
      <c r="A178" s="40"/>
      <c r="B178" s="40"/>
    </row>
    <row r="179" spans="1:2" ht="12.9" customHeight="1">
      <c r="A179" s="40"/>
      <c r="B179" s="40"/>
    </row>
    <row r="180" spans="1:2" ht="12.9" customHeight="1">
      <c r="A180" s="40"/>
      <c r="B180" s="40"/>
    </row>
    <row r="181" spans="1:2" ht="12.9" customHeight="1">
      <c r="A181" s="40"/>
      <c r="B181" s="40"/>
    </row>
    <row r="182" spans="1:2" ht="12.9" customHeight="1">
      <c r="A182" s="40"/>
      <c r="B182" s="40"/>
    </row>
    <row r="183" spans="1:2" ht="12.9" customHeight="1">
      <c r="A183" s="40"/>
      <c r="B183" s="40"/>
    </row>
    <row r="184" spans="1:2" ht="12.9" customHeight="1">
      <c r="A184" s="40"/>
      <c r="B184" s="40"/>
    </row>
    <row r="185" spans="1:2" ht="12.9" customHeight="1">
      <c r="A185" s="40"/>
      <c r="B185" s="40"/>
    </row>
    <row r="186" spans="1:2" ht="12.9" customHeight="1">
      <c r="A186" s="40"/>
      <c r="B186" s="40"/>
    </row>
    <row r="187" spans="1:2" ht="12.9" customHeight="1">
      <c r="A187" s="40"/>
      <c r="B187" s="40"/>
    </row>
    <row r="188" spans="1:2" ht="12.9" customHeight="1">
      <c r="A188" s="40"/>
      <c r="B188" s="40"/>
    </row>
    <row r="189" spans="1:2" ht="12.9" customHeight="1">
      <c r="A189" s="40"/>
      <c r="B189" s="40"/>
    </row>
    <row r="190" spans="1:2" ht="12.9" customHeight="1">
      <c r="A190" s="40"/>
      <c r="B190" s="40"/>
    </row>
    <row r="191" spans="1:2" ht="12.9" customHeight="1">
      <c r="A191" s="40"/>
      <c r="B191" s="40"/>
    </row>
    <row r="192" spans="1:2" ht="12.9" customHeight="1">
      <c r="A192" s="40"/>
      <c r="B192" s="40"/>
    </row>
    <row r="193" spans="1:2" ht="12.9" customHeight="1">
      <c r="A193" s="40"/>
      <c r="B193" s="40"/>
    </row>
    <row r="194" spans="1:2" ht="12.9" customHeight="1">
      <c r="A194" s="40"/>
      <c r="B194" s="40"/>
    </row>
    <row r="195" spans="1:2" ht="12.9" customHeight="1">
      <c r="A195" s="40"/>
      <c r="B195" s="40"/>
    </row>
    <row r="196" spans="1:2" ht="12.9" customHeight="1">
      <c r="A196" s="40"/>
      <c r="B196" s="40"/>
    </row>
    <row r="197" spans="1:2" ht="12.9" customHeight="1">
      <c r="A197" s="40"/>
      <c r="B197" s="40"/>
    </row>
    <row r="198" spans="1:2" ht="12.9" customHeight="1">
      <c r="A198" s="40"/>
      <c r="B198" s="40"/>
    </row>
    <row r="199" spans="1:2" ht="12.9" customHeight="1">
      <c r="A199" s="40"/>
      <c r="B199" s="40"/>
    </row>
    <row r="200" spans="1:2" ht="12.9" customHeight="1">
      <c r="A200" s="40"/>
      <c r="B200" s="40"/>
    </row>
    <row r="201" spans="1:2" ht="12.9" customHeight="1">
      <c r="A201" s="40"/>
      <c r="B201" s="40"/>
    </row>
    <row r="202" spans="1:2" ht="12.9" customHeight="1">
      <c r="A202" s="40"/>
      <c r="B202" s="40"/>
    </row>
    <row r="203" spans="1:2" ht="12.9" customHeight="1">
      <c r="A203" s="40"/>
      <c r="B203" s="40"/>
    </row>
    <row r="204" spans="1:2" ht="12.9" customHeight="1">
      <c r="A204" s="40"/>
      <c r="B204" s="40"/>
    </row>
    <row r="205" spans="1:2" ht="12.9" customHeight="1">
      <c r="A205" s="40"/>
      <c r="B205" s="40"/>
    </row>
    <row r="206" spans="1:2" ht="12.9" customHeight="1">
      <c r="A206" s="40"/>
      <c r="B206" s="40"/>
    </row>
    <row r="207" spans="1:2" ht="12.9" customHeight="1">
      <c r="A207" s="40"/>
      <c r="B207" s="40"/>
    </row>
    <row r="208" spans="1:2" ht="12.9" customHeight="1">
      <c r="A208" s="40"/>
      <c r="B208" s="40"/>
    </row>
    <row r="209" spans="1:2" ht="12.9" customHeight="1">
      <c r="A209" s="40"/>
      <c r="B209" s="40"/>
    </row>
    <row r="210" spans="1:2" ht="12.9" customHeight="1">
      <c r="A210" s="40"/>
      <c r="B210" s="40"/>
    </row>
    <row r="211" spans="1:2" ht="12.9" customHeight="1">
      <c r="A211" s="40"/>
      <c r="B211" s="40"/>
    </row>
    <row r="212" spans="1:2" ht="12.9" customHeight="1">
      <c r="A212" s="40"/>
      <c r="B212" s="40"/>
    </row>
    <row r="213" spans="1:2" ht="12.9" customHeight="1">
      <c r="A213" s="40"/>
      <c r="B213" s="40"/>
    </row>
    <row r="214" spans="1:2" ht="12.9" customHeight="1">
      <c r="A214" s="40"/>
      <c r="B214" s="40"/>
    </row>
    <row r="215" spans="1:2" ht="12.9" customHeight="1">
      <c r="A215" s="40"/>
      <c r="B215" s="40"/>
    </row>
    <row r="216" spans="1:2" ht="12.9" customHeight="1">
      <c r="A216" s="40"/>
      <c r="B216" s="40"/>
    </row>
    <row r="217" spans="1:2" ht="12.9" customHeight="1">
      <c r="A217" s="40"/>
      <c r="B217" s="40"/>
    </row>
    <row r="218" spans="1:2" ht="12.9" customHeight="1">
      <c r="A218" s="40"/>
      <c r="B218" s="40"/>
    </row>
    <row r="219" spans="1:2" ht="12.9" customHeight="1">
      <c r="A219" s="40"/>
      <c r="B219" s="40"/>
    </row>
    <row r="220" spans="1:2" ht="12.9" customHeight="1">
      <c r="A220" s="40"/>
      <c r="B220" s="40"/>
    </row>
    <row r="221" spans="1:2" ht="12.9" customHeight="1">
      <c r="A221" s="40"/>
      <c r="B221" s="40"/>
    </row>
    <row r="222" spans="1:2" ht="12.9" customHeight="1">
      <c r="A222" s="40"/>
      <c r="B222" s="40"/>
    </row>
    <row r="223" spans="1:2" ht="12.9" customHeight="1">
      <c r="A223" s="40"/>
      <c r="B223" s="40"/>
    </row>
    <row r="224" spans="1:2" ht="12.9" customHeight="1">
      <c r="A224" s="40"/>
      <c r="B224" s="40"/>
    </row>
    <row r="225" spans="1:2" ht="12.9" customHeight="1">
      <c r="A225" s="40"/>
      <c r="B225" s="40"/>
    </row>
    <row r="226" spans="1:2" ht="12.9" customHeight="1">
      <c r="A226" s="40"/>
      <c r="B226" s="40"/>
    </row>
    <row r="227" spans="1:2" ht="12.9" customHeight="1">
      <c r="A227" s="40"/>
      <c r="B227" s="40"/>
    </row>
    <row r="228" spans="1:2" ht="12.9" customHeight="1">
      <c r="A228" s="40"/>
      <c r="B228" s="40"/>
    </row>
    <row r="229" spans="1:2" ht="12.9" customHeight="1">
      <c r="A229" s="40"/>
      <c r="B229" s="40"/>
    </row>
    <row r="230" spans="1:2" ht="12.9" customHeight="1">
      <c r="A230" s="40"/>
      <c r="B230" s="40"/>
    </row>
    <row r="231" spans="1:2" ht="12.9" customHeight="1">
      <c r="A231" s="40"/>
      <c r="B231" s="40"/>
    </row>
    <row r="232" spans="1:2" ht="12.9" customHeight="1">
      <c r="A232" s="40"/>
      <c r="B232" s="40"/>
    </row>
    <row r="233" spans="1:2" ht="12.9" customHeight="1">
      <c r="A233" s="40"/>
      <c r="B233" s="40"/>
    </row>
    <row r="234" spans="1:2" ht="12.9" customHeight="1">
      <c r="A234" s="40"/>
      <c r="B234" s="40"/>
    </row>
    <row r="235" spans="1:2" ht="12.9" customHeight="1">
      <c r="A235" s="40"/>
      <c r="B235" s="40"/>
    </row>
    <row r="236" spans="1:2" ht="12.9" customHeight="1">
      <c r="A236" s="40"/>
      <c r="B236" s="40"/>
    </row>
    <row r="237" spans="1:2" ht="12.9" customHeight="1">
      <c r="A237" s="40"/>
      <c r="B237" s="40"/>
    </row>
    <row r="238" spans="1:2" ht="12.9" customHeight="1">
      <c r="A238" s="40"/>
      <c r="B238" s="40"/>
    </row>
    <row r="239" spans="1:2" ht="12.9" customHeight="1">
      <c r="A239" s="40"/>
      <c r="B239" s="40"/>
    </row>
    <row r="240" spans="1:2" ht="12.9" customHeight="1">
      <c r="A240" s="40"/>
      <c r="B240" s="40"/>
    </row>
    <row r="241" spans="1:2" ht="12.9" customHeight="1">
      <c r="A241" s="40"/>
      <c r="B241" s="40"/>
    </row>
    <row r="242" spans="1:2" ht="12.9" customHeight="1">
      <c r="A242" s="40"/>
      <c r="B242" s="40"/>
    </row>
    <row r="243" spans="1:2" ht="12.9" customHeight="1">
      <c r="A243" s="40"/>
      <c r="B243" s="40"/>
    </row>
    <row r="244" spans="1:2" ht="12.9" customHeight="1">
      <c r="A244" s="40"/>
      <c r="B244" s="40"/>
    </row>
    <row r="245" spans="1:2" ht="12.9" customHeight="1">
      <c r="A245" s="40"/>
      <c r="B245" s="40"/>
    </row>
    <row r="246" spans="1:2" ht="12.9" customHeight="1">
      <c r="A246" s="40"/>
      <c r="B246" s="40"/>
    </row>
    <row r="247" spans="1:2" ht="12.9" customHeight="1">
      <c r="A247" s="40"/>
      <c r="B247" s="40"/>
    </row>
    <row r="248" spans="1:2" ht="12.9" customHeight="1">
      <c r="A248" s="40"/>
      <c r="B248" s="40"/>
    </row>
    <row r="249" spans="1:2" ht="12.9" customHeight="1">
      <c r="A249" s="40"/>
      <c r="B249" s="40"/>
    </row>
    <row r="250" spans="1:2" ht="12.9" customHeight="1">
      <c r="A250" s="40"/>
      <c r="B250" s="40"/>
    </row>
    <row r="251" spans="1:2" ht="12.9" customHeight="1">
      <c r="A251" s="40"/>
      <c r="B251" s="40"/>
    </row>
    <row r="252" spans="1:2" ht="12.9" customHeight="1">
      <c r="A252" s="40"/>
      <c r="B252" s="40"/>
    </row>
    <row r="253" spans="1:2" ht="12.9" customHeight="1">
      <c r="A253" s="40"/>
      <c r="B253" s="40"/>
    </row>
    <row r="254" spans="1:2" ht="12.9" customHeight="1">
      <c r="A254" s="40"/>
      <c r="B254" s="40"/>
    </row>
    <row r="255" spans="1:2" ht="12.9" customHeight="1">
      <c r="A255" s="40"/>
      <c r="B255" s="40"/>
    </row>
    <row r="256" spans="1:2" ht="12.9" customHeight="1">
      <c r="A256" s="40"/>
      <c r="B256" s="40"/>
    </row>
    <row r="257" spans="1:2" ht="12.9" customHeight="1">
      <c r="A257" s="40"/>
      <c r="B257" s="40"/>
    </row>
    <row r="258" spans="1:2" ht="12.9" customHeight="1">
      <c r="A258" s="40"/>
      <c r="B258" s="40"/>
    </row>
    <row r="259" spans="1:2" ht="12.9" customHeight="1">
      <c r="A259" s="40"/>
      <c r="B259" s="40"/>
    </row>
    <row r="260" spans="1:2" ht="12.9" customHeight="1">
      <c r="A260" s="40"/>
      <c r="B260" s="40"/>
    </row>
    <row r="261" spans="1:2" ht="12.9" customHeight="1">
      <c r="A261" s="40"/>
      <c r="B261" s="40"/>
    </row>
    <row r="262" spans="1:2" ht="12.9" customHeight="1">
      <c r="A262" s="40"/>
      <c r="B262" s="40"/>
    </row>
    <row r="263" spans="1:2" ht="12.9" customHeight="1">
      <c r="A263" s="40"/>
      <c r="B263" s="40"/>
    </row>
    <row r="264" spans="1:2" ht="12.9" customHeight="1">
      <c r="A264" s="40"/>
      <c r="B264" s="40"/>
    </row>
    <row r="265" spans="1:2" ht="12.9" customHeight="1">
      <c r="A265" s="40"/>
      <c r="B265" s="40"/>
    </row>
    <row r="266" spans="1:2" ht="12.9" customHeight="1">
      <c r="A266" s="40"/>
      <c r="B266" s="40"/>
    </row>
    <row r="267" spans="1:2" ht="12.9" customHeight="1">
      <c r="A267" s="40"/>
      <c r="B267" s="40"/>
    </row>
    <row r="268" spans="1:2" ht="12.9" customHeight="1">
      <c r="A268" s="40"/>
      <c r="B268" s="40"/>
    </row>
    <row r="269" spans="1:2" ht="12.9" customHeight="1">
      <c r="A269" s="40"/>
      <c r="B269" s="40"/>
    </row>
    <row r="270" spans="1:2" ht="12.9" customHeight="1">
      <c r="A270" s="40"/>
      <c r="B270" s="40"/>
    </row>
    <row r="271" spans="1:2" ht="12.9" customHeight="1">
      <c r="A271" s="40"/>
      <c r="B271" s="40"/>
    </row>
    <row r="272" spans="1:2" ht="12.9" customHeight="1">
      <c r="A272" s="40"/>
      <c r="B272" s="40"/>
    </row>
    <row r="273" spans="1:2" ht="12.9" customHeight="1">
      <c r="A273" s="40"/>
      <c r="B273" s="40"/>
    </row>
    <row r="274" spans="1:2" ht="12.9" customHeight="1">
      <c r="A274" s="40"/>
      <c r="B274" s="40"/>
    </row>
    <row r="275" spans="1:2" ht="12.9" customHeight="1">
      <c r="A275" s="40"/>
      <c r="B275" s="40"/>
    </row>
    <row r="276" spans="1:2" ht="12.9" customHeight="1">
      <c r="A276" s="40"/>
      <c r="B276" s="40"/>
    </row>
    <row r="277" spans="1:2" ht="12.9" customHeight="1">
      <c r="A277" s="40"/>
      <c r="B277" s="40"/>
    </row>
    <row r="278" spans="1:2" ht="12.9" customHeight="1">
      <c r="A278" s="40"/>
      <c r="B278" s="40"/>
    </row>
    <row r="279" spans="1:2" ht="12.9" customHeight="1">
      <c r="A279" s="40"/>
      <c r="B279" s="40"/>
    </row>
    <row r="280" spans="1:2" ht="12.9" customHeight="1">
      <c r="A280" s="40"/>
      <c r="B280" s="40"/>
    </row>
    <row r="281" spans="1:2" ht="12.9" customHeight="1">
      <c r="A281" s="40"/>
      <c r="B281" s="40"/>
    </row>
    <row r="282" spans="1:2" ht="12.9" customHeight="1">
      <c r="A282" s="40"/>
      <c r="B282" s="40"/>
    </row>
    <row r="283" spans="1:2" ht="12.9" customHeight="1">
      <c r="A283" s="40"/>
      <c r="B283" s="40"/>
    </row>
    <row r="284" spans="1:2" ht="12.9" customHeight="1">
      <c r="A284" s="40"/>
      <c r="B284" s="40"/>
    </row>
    <row r="285" spans="1:2" ht="12.9" customHeight="1">
      <c r="A285" s="40"/>
      <c r="B285" s="40"/>
    </row>
    <row r="286" spans="1:2" ht="12.9" customHeight="1">
      <c r="A286" s="40"/>
      <c r="B286" s="40"/>
    </row>
    <row r="287" spans="1:2" ht="12.9" customHeight="1">
      <c r="A287" s="40"/>
      <c r="B287" s="40"/>
    </row>
    <row r="288" spans="1:2" ht="12.9" customHeight="1">
      <c r="A288" s="40"/>
      <c r="B288" s="40"/>
    </row>
    <row r="289" spans="1:2" ht="12.9" customHeight="1">
      <c r="A289" s="40"/>
      <c r="B289" s="40"/>
    </row>
    <row r="290" spans="1:2" ht="12.9" customHeight="1">
      <c r="A290" s="40"/>
      <c r="B290" s="40"/>
    </row>
    <row r="291" spans="1:2" ht="12.9" customHeight="1">
      <c r="A291" s="40"/>
      <c r="B291" s="40"/>
    </row>
    <row r="292" spans="1:2" ht="12.9" customHeight="1">
      <c r="A292" s="40"/>
      <c r="B292" s="40"/>
    </row>
    <row r="293" spans="1:2" ht="12.9" customHeight="1">
      <c r="A293" s="40"/>
      <c r="B293" s="40"/>
    </row>
    <row r="294" spans="1:2" ht="12.9" customHeight="1">
      <c r="A294" s="40"/>
      <c r="B294" s="40"/>
    </row>
    <row r="295" spans="1:2" ht="12.9" customHeight="1">
      <c r="A295" s="40"/>
      <c r="B295" s="40"/>
    </row>
    <row r="296" spans="1:2" ht="12.9" customHeight="1">
      <c r="A296" s="40"/>
      <c r="B296" s="40"/>
    </row>
    <row r="297" spans="1:2" ht="12.9" customHeight="1">
      <c r="A297" s="40"/>
      <c r="B297" s="40"/>
    </row>
    <row r="298" spans="1:2" ht="12.9" customHeight="1">
      <c r="A298" s="40"/>
      <c r="B298" s="40"/>
    </row>
    <row r="299" spans="1:2" ht="12.9" customHeight="1">
      <c r="A299" s="40"/>
      <c r="B299" s="40"/>
    </row>
    <row r="300" spans="1:2" ht="12.9" customHeight="1">
      <c r="A300" s="40"/>
      <c r="B300" s="40"/>
    </row>
    <row r="301" spans="1:2" ht="12.9" customHeight="1">
      <c r="A301" s="40"/>
      <c r="B301" s="40"/>
    </row>
    <row r="302" spans="1:2" ht="12.9" customHeight="1">
      <c r="A302" s="40"/>
      <c r="B302" s="40"/>
    </row>
    <row r="303" spans="1:2" ht="12.9" customHeight="1">
      <c r="A303" s="40"/>
      <c r="B303" s="40"/>
    </row>
    <row r="304" spans="1:2" ht="12.9" customHeight="1">
      <c r="A304" s="40"/>
      <c r="B304" s="40"/>
    </row>
    <row r="305" spans="1:2" ht="12.9" customHeight="1">
      <c r="A305" s="40"/>
      <c r="B305" s="40"/>
    </row>
    <row r="306" spans="1:2" ht="12.9" customHeight="1">
      <c r="A306" s="40"/>
      <c r="B306" s="40"/>
    </row>
    <row r="307" spans="1:2" ht="12.9" customHeight="1">
      <c r="A307" s="40"/>
      <c r="B307" s="40"/>
    </row>
    <row r="308" spans="1:2" ht="12.9" customHeight="1">
      <c r="A308" s="40"/>
      <c r="B308" s="40"/>
    </row>
    <row r="309" spans="1:2" ht="12.9" customHeight="1">
      <c r="A309" s="40"/>
      <c r="B309" s="40"/>
    </row>
    <row r="310" spans="1:2" ht="12.9" customHeight="1">
      <c r="A310" s="40"/>
      <c r="B310" s="40"/>
    </row>
    <row r="311" spans="1:2" ht="12.9" customHeight="1">
      <c r="A311" s="40"/>
      <c r="B311" s="40"/>
    </row>
    <row r="312" spans="1:2" ht="12.9" customHeight="1">
      <c r="A312" s="40"/>
      <c r="B312" s="40"/>
    </row>
    <row r="313" spans="1:2" ht="12.9" customHeight="1">
      <c r="A313" s="40"/>
      <c r="B313" s="40"/>
    </row>
    <row r="314" spans="1:2" ht="12.9" customHeight="1">
      <c r="A314" s="40"/>
      <c r="B314" s="40"/>
    </row>
    <row r="315" spans="1:2" ht="12.9" customHeight="1">
      <c r="A315" s="40"/>
      <c r="B315" s="40"/>
    </row>
    <row r="316" spans="1:2" ht="12.9" customHeight="1">
      <c r="A316" s="40"/>
      <c r="B316" s="40"/>
    </row>
    <row r="317" spans="1:2" ht="12.9" customHeight="1">
      <c r="A317" s="40"/>
      <c r="B317" s="40"/>
    </row>
    <row r="318" spans="1:2" ht="12.9" customHeight="1">
      <c r="A318" s="40"/>
      <c r="B318" s="40"/>
    </row>
    <row r="319" spans="1:2" ht="12.9" customHeight="1">
      <c r="A319" s="40"/>
      <c r="B319" s="40"/>
    </row>
    <row r="320" spans="1:2" ht="12.9" customHeight="1">
      <c r="A320" s="40"/>
      <c r="B320" s="40"/>
    </row>
    <row r="321" spans="1:2" ht="12.9" customHeight="1">
      <c r="A321" s="40"/>
      <c r="B321" s="40"/>
    </row>
    <row r="322" spans="1:2" ht="12.9" customHeight="1">
      <c r="A322" s="40"/>
      <c r="B322" s="40"/>
    </row>
    <row r="323" spans="1:2" ht="12.9" customHeight="1">
      <c r="A323" s="40"/>
      <c r="B323" s="40"/>
    </row>
    <row r="324" spans="1:2" ht="12.9" customHeight="1">
      <c r="A324" s="40"/>
      <c r="B324" s="40"/>
    </row>
    <row r="325" spans="1:2" ht="12.9" customHeight="1">
      <c r="A325" s="40"/>
      <c r="B325" s="40"/>
    </row>
    <row r="326" spans="1:2" ht="12.9" customHeight="1">
      <c r="A326" s="40"/>
      <c r="B326" s="40"/>
    </row>
    <row r="327" spans="1:2" ht="12.9" customHeight="1">
      <c r="A327" s="40"/>
      <c r="B327" s="40"/>
    </row>
    <row r="328" spans="1:2" ht="12.9" customHeight="1">
      <c r="A328" s="40"/>
      <c r="B328" s="40"/>
    </row>
    <row r="329" spans="1:2" ht="12.9" customHeight="1">
      <c r="A329" s="40"/>
      <c r="B329" s="40"/>
    </row>
    <row r="330" spans="1:2" ht="12.9" customHeight="1">
      <c r="A330" s="40"/>
      <c r="B330" s="40"/>
    </row>
    <row r="331" spans="1:2" ht="12.9" customHeight="1">
      <c r="A331" s="40"/>
      <c r="B331" s="40"/>
    </row>
    <row r="332" spans="1:2" ht="12.9" customHeight="1">
      <c r="A332" s="40"/>
      <c r="B332" s="40"/>
    </row>
    <row r="333" spans="1:2" ht="12.9" customHeight="1">
      <c r="A333" s="40"/>
      <c r="B333" s="40"/>
    </row>
    <row r="334" spans="1:2" ht="12.9" customHeight="1">
      <c r="A334" s="40"/>
      <c r="B334" s="40"/>
    </row>
    <row r="335" spans="1:2" ht="12.9" customHeight="1">
      <c r="A335" s="40"/>
      <c r="B335" s="40"/>
    </row>
    <row r="336" spans="1:2" ht="12.9" customHeight="1">
      <c r="A336" s="40"/>
      <c r="B336" s="40"/>
    </row>
    <row r="337" spans="1:2" ht="12.9" customHeight="1">
      <c r="A337" s="40"/>
      <c r="B337" s="40"/>
    </row>
    <row r="338" spans="1:2" ht="12.9" customHeight="1">
      <c r="A338" s="40"/>
      <c r="B338" s="40"/>
    </row>
    <row r="339" spans="1:2" ht="12.9" customHeight="1">
      <c r="A339" s="40"/>
      <c r="B339" s="40"/>
    </row>
    <row r="340" spans="1:2" ht="12.9" customHeight="1">
      <c r="A340" s="40"/>
      <c r="B340" s="40"/>
    </row>
    <row r="341" spans="1:2" ht="12.9" customHeight="1">
      <c r="A341" s="40"/>
      <c r="B341" s="40"/>
    </row>
    <row r="342" spans="1:2" ht="12.9" customHeight="1">
      <c r="A342" s="40"/>
      <c r="B342" s="40"/>
    </row>
    <row r="343" spans="1:2" ht="12.9" customHeight="1">
      <c r="A343" s="40"/>
      <c r="B343" s="40"/>
    </row>
    <row r="344" spans="1:2" ht="12.9" customHeight="1">
      <c r="A344" s="40"/>
      <c r="B344" s="40"/>
    </row>
    <row r="345" spans="1:2" ht="12.9" customHeight="1">
      <c r="A345" s="40"/>
      <c r="B345" s="40"/>
    </row>
    <row r="346" spans="1:2" ht="12.9" customHeight="1">
      <c r="A346" s="40"/>
      <c r="B346" s="40"/>
    </row>
    <row r="347" spans="1:2" ht="12.9" customHeight="1">
      <c r="A347" s="40"/>
      <c r="B347" s="40"/>
    </row>
    <row r="348" spans="1:2" ht="12.9" customHeight="1">
      <c r="A348" s="40"/>
      <c r="B348" s="40"/>
    </row>
    <row r="349" spans="1:2" ht="12.9" customHeight="1">
      <c r="A349" s="40"/>
      <c r="B349" s="40"/>
    </row>
    <row r="350" spans="1:2" ht="12.9" customHeight="1">
      <c r="A350" s="40"/>
      <c r="B350" s="40"/>
    </row>
    <row r="351" spans="1:2" ht="12.9" customHeight="1">
      <c r="A351" s="40"/>
      <c r="B351" s="40"/>
    </row>
    <row r="352" spans="1:2" ht="12.9" customHeight="1">
      <c r="A352" s="40"/>
      <c r="B352" s="40"/>
    </row>
    <row r="353" spans="1:2" ht="12.9" customHeight="1">
      <c r="A353" s="40"/>
      <c r="B353" s="40"/>
    </row>
    <row r="354" spans="1:2" ht="12.9" customHeight="1">
      <c r="A354" s="40"/>
      <c r="B354" s="40"/>
    </row>
    <row r="355" spans="1:2" ht="12.9" customHeight="1">
      <c r="A355" s="40"/>
      <c r="B355" s="40"/>
    </row>
    <row r="356" spans="1:2" ht="12.9" customHeight="1">
      <c r="A356" s="40"/>
      <c r="B356" s="40"/>
    </row>
    <row r="357" spans="1:2" ht="12.9" customHeight="1">
      <c r="A357" s="40"/>
      <c r="B357" s="40"/>
    </row>
    <row r="358" spans="1:2" ht="12.9" customHeight="1">
      <c r="A358" s="40"/>
      <c r="B358" s="40"/>
    </row>
    <row r="359" spans="1:2" ht="12.9" customHeight="1">
      <c r="A359" s="40"/>
      <c r="B359" s="40"/>
    </row>
    <row r="360" spans="1:2" ht="12.9" customHeight="1">
      <c r="A360" s="40"/>
      <c r="B360" s="40"/>
    </row>
    <row r="361" spans="1:2" ht="12.9" customHeight="1">
      <c r="A361" s="40"/>
      <c r="B361" s="40"/>
    </row>
    <row r="362" spans="1:2" ht="12.9" customHeight="1">
      <c r="A362" s="40"/>
      <c r="B362" s="40"/>
    </row>
    <row r="363" spans="1:2" ht="12.9" customHeight="1">
      <c r="A363" s="40"/>
      <c r="B363" s="40"/>
    </row>
    <row r="364" spans="1:2" ht="12.9" customHeight="1">
      <c r="A364" s="40"/>
      <c r="B364" s="40"/>
    </row>
    <row r="365" spans="1:2" ht="12.9" customHeight="1">
      <c r="A365" s="40"/>
      <c r="B365" s="40"/>
    </row>
    <row r="366" spans="1:2" ht="12.9" customHeight="1">
      <c r="A366" s="40"/>
      <c r="B366" s="40"/>
    </row>
    <row r="367" spans="1:2" ht="12.9" customHeight="1">
      <c r="A367" s="40"/>
      <c r="B367" s="40"/>
    </row>
    <row r="368" spans="1:2" ht="12.9" customHeight="1">
      <c r="A368" s="40"/>
      <c r="B368" s="40"/>
    </row>
    <row r="369" spans="1:2" ht="12.9" customHeight="1">
      <c r="A369" s="40"/>
      <c r="B369" s="40"/>
    </row>
    <row r="370" spans="1:2" ht="12.9" customHeight="1">
      <c r="A370" s="40"/>
      <c r="B370" s="40"/>
    </row>
    <row r="371" spans="1:2" ht="12.9" customHeight="1">
      <c r="A371" s="40"/>
      <c r="B371" s="40"/>
    </row>
    <row r="372" spans="1:2" ht="12.9" customHeight="1">
      <c r="A372" s="40"/>
      <c r="B372" s="40"/>
    </row>
    <row r="373" spans="1:2" ht="12.9" customHeight="1">
      <c r="A373" s="40"/>
      <c r="B373" s="40"/>
    </row>
    <row r="374" spans="1:2" ht="12.9" customHeight="1">
      <c r="A374" s="40"/>
      <c r="B374" s="40"/>
    </row>
    <row r="375" spans="1:2" ht="12.9" customHeight="1">
      <c r="A375" s="40"/>
      <c r="B375" s="40"/>
    </row>
    <row r="376" spans="1:2" ht="12.9" customHeight="1">
      <c r="A376" s="40"/>
      <c r="B376" s="40"/>
    </row>
    <row r="377" spans="1:2" ht="12.9" customHeight="1">
      <c r="A377" s="40"/>
      <c r="B377" s="40"/>
    </row>
    <row r="378" spans="1:2" ht="12.9" customHeight="1">
      <c r="A378" s="40"/>
      <c r="B378" s="40"/>
    </row>
    <row r="379" spans="1:2" ht="12.9" customHeight="1">
      <c r="A379" s="40"/>
      <c r="B379" s="40"/>
    </row>
    <row r="380" spans="1:2" ht="12.9" customHeight="1">
      <c r="A380" s="40"/>
      <c r="B380" s="40"/>
    </row>
    <row r="381" spans="1:2" ht="12.9" customHeight="1">
      <c r="A381" s="40"/>
      <c r="B381" s="40"/>
    </row>
    <row r="382" spans="1:2" ht="12.9" customHeight="1">
      <c r="A382" s="40"/>
      <c r="B382" s="40"/>
    </row>
    <row r="383" spans="1:2" ht="12.9" customHeight="1">
      <c r="A383" s="40"/>
      <c r="B383" s="40"/>
    </row>
    <row r="384" spans="1:2" ht="12.9" customHeight="1">
      <c r="A384" s="40"/>
      <c r="B384" s="40"/>
    </row>
    <row r="385" spans="1:2" ht="12.9" customHeight="1">
      <c r="A385" s="40"/>
      <c r="B385" s="40"/>
    </row>
    <row r="386" spans="1:2" ht="12.9" customHeight="1">
      <c r="A386" s="40"/>
      <c r="B386" s="40"/>
    </row>
    <row r="387" spans="1:2" ht="12.9" customHeight="1">
      <c r="A387" s="40"/>
      <c r="B387" s="40"/>
    </row>
    <row r="388" spans="1:2" ht="12.9" customHeight="1">
      <c r="A388" s="40"/>
      <c r="B388" s="40"/>
    </row>
    <row r="389" spans="1:2" ht="12.9" customHeight="1">
      <c r="A389" s="40"/>
      <c r="B389" s="40"/>
    </row>
    <row r="390" spans="1:2" ht="12.9" customHeight="1">
      <c r="A390" s="40"/>
      <c r="B390" s="40"/>
    </row>
    <row r="391" spans="1:2" ht="12.9" customHeight="1">
      <c r="A391" s="40"/>
      <c r="B391" s="40"/>
    </row>
    <row r="392" spans="1:2" ht="12.9" customHeight="1">
      <c r="A392" s="40"/>
      <c r="B392" s="40"/>
    </row>
    <row r="393" spans="1:2" ht="12.9" customHeight="1">
      <c r="A393" s="40"/>
      <c r="B393" s="40"/>
    </row>
    <row r="394" spans="1:2" ht="12.9" customHeight="1">
      <c r="A394" s="40"/>
      <c r="B394" s="40"/>
    </row>
    <row r="395" spans="1:2" ht="12.9" customHeight="1">
      <c r="A395" s="40"/>
      <c r="B395" s="40"/>
    </row>
    <row r="396" spans="1:2" ht="12.9" customHeight="1">
      <c r="A396" s="40"/>
      <c r="B396" s="40"/>
    </row>
    <row r="397" spans="1:2" ht="12.9" customHeight="1">
      <c r="A397" s="40"/>
      <c r="B397" s="40"/>
    </row>
    <row r="398" spans="1:2" ht="12.9" customHeight="1">
      <c r="A398" s="40"/>
      <c r="B398" s="40"/>
    </row>
    <row r="399" spans="1:2" ht="12.9" customHeight="1">
      <c r="A399" s="40"/>
      <c r="B399" s="40"/>
    </row>
    <row r="400" spans="1:2" ht="12.9" customHeight="1">
      <c r="A400" s="40"/>
      <c r="B400" s="40"/>
    </row>
    <row r="401" spans="1:2" ht="12.9" customHeight="1">
      <c r="A401" s="40"/>
      <c r="B401" s="40"/>
    </row>
    <row r="402" spans="1:2" ht="12.9" customHeight="1">
      <c r="A402" s="40"/>
      <c r="B402" s="40"/>
    </row>
    <row r="403" spans="1:2" ht="12.9" customHeight="1">
      <c r="A403" s="40"/>
      <c r="B403" s="40"/>
    </row>
    <row r="404" spans="1:2" ht="12.9" customHeight="1">
      <c r="A404" s="40"/>
      <c r="B404" s="40"/>
    </row>
    <row r="405" spans="1:2" ht="12.9" customHeight="1">
      <c r="A405" s="40"/>
      <c r="B405" s="40"/>
    </row>
    <row r="406" spans="1:2" ht="12.9" customHeight="1">
      <c r="A406" s="40"/>
      <c r="B406" s="40"/>
    </row>
    <row r="407" spans="1:2" ht="12.9" customHeight="1">
      <c r="A407" s="40"/>
      <c r="B407" s="40"/>
    </row>
    <row r="408" spans="1:2" ht="12.9" customHeight="1">
      <c r="A408" s="40"/>
      <c r="B408" s="40"/>
    </row>
    <row r="409" spans="1:2" ht="12.9" customHeight="1">
      <c r="A409" s="40"/>
      <c r="B409" s="40"/>
    </row>
    <row r="410" spans="1:2" ht="12.9" customHeight="1">
      <c r="A410" s="40"/>
      <c r="B410" s="40"/>
    </row>
    <row r="411" spans="1:2" ht="12.9" customHeight="1">
      <c r="A411" s="40"/>
      <c r="B411" s="40"/>
    </row>
    <row r="412" spans="1:2" ht="12.9" customHeight="1">
      <c r="A412" s="40"/>
      <c r="B412" s="40"/>
    </row>
    <row r="413" spans="1:2" ht="12.9" customHeight="1">
      <c r="A413" s="40"/>
      <c r="B413" s="40"/>
    </row>
    <row r="414" spans="1:2" ht="12.9" customHeight="1">
      <c r="A414" s="40"/>
      <c r="B414" s="40"/>
    </row>
    <row r="415" spans="1:2" ht="12.9" customHeight="1">
      <c r="A415" s="40"/>
      <c r="B415" s="40"/>
    </row>
    <row r="416" spans="1:2" ht="12.9" customHeight="1">
      <c r="A416" s="40"/>
      <c r="B416" s="40"/>
    </row>
    <row r="417" spans="1:2" ht="12.9" customHeight="1">
      <c r="A417" s="40"/>
      <c r="B417" s="40"/>
    </row>
    <row r="418" spans="1:2" ht="12.9" customHeight="1">
      <c r="A418" s="40"/>
      <c r="B418" s="40"/>
    </row>
    <row r="419" spans="1:2" ht="12.9" customHeight="1">
      <c r="A419" s="40"/>
      <c r="B419" s="40"/>
    </row>
    <row r="420" spans="1:2" ht="12.9" customHeight="1">
      <c r="A420" s="40"/>
      <c r="B420" s="40"/>
    </row>
    <row r="421" spans="1:2" ht="12.9" customHeight="1">
      <c r="A421" s="40"/>
      <c r="B421" s="40"/>
    </row>
    <row r="422" spans="1:2" ht="12.9" customHeight="1">
      <c r="A422" s="40"/>
      <c r="B422" s="40"/>
    </row>
    <row r="423" spans="1:2" ht="12.9" customHeight="1">
      <c r="A423" s="40"/>
      <c r="B423" s="40"/>
    </row>
  </sheetData>
  <mergeCells count="18">
    <mergeCell ref="A19:B19"/>
    <mergeCell ref="A31:B31"/>
    <mergeCell ref="A42:B42"/>
    <mergeCell ref="A45:B45"/>
    <mergeCell ref="A33:B33"/>
    <mergeCell ref="A36:B36"/>
    <mergeCell ref="A38:B38"/>
    <mergeCell ref="A40:B40"/>
    <mergeCell ref="A30:B30"/>
    <mergeCell ref="A29:B29"/>
    <mergeCell ref="A15:B15"/>
    <mergeCell ref="A17:B17"/>
    <mergeCell ref="A5:B5"/>
    <mergeCell ref="A9:B9"/>
    <mergeCell ref="A7:B7"/>
    <mergeCell ref="A6:B6"/>
    <mergeCell ref="A11:B11"/>
    <mergeCell ref="A13:B13"/>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7546E-0892-4B11-8CD3-E32FCBEE5EB7}">
  <dimension ref="A1:G17"/>
  <sheetViews>
    <sheetView view="pageBreakPreview" zoomScale="130" zoomScaleNormal="100" zoomScaleSheetLayoutView="130" workbookViewId="0">
      <selection activeCell="B13" sqref="B13"/>
    </sheetView>
  </sheetViews>
  <sheetFormatPr defaultColWidth="9" defaultRowHeight="13.2"/>
  <cols>
    <col min="1" max="1" width="13.6640625" style="1" customWidth="1"/>
    <col min="2" max="3" width="14.6640625" style="1" customWidth="1"/>
    <col min="4" max="4" width="12.88671875" style="1" customWidth="1"/>
    <col min="5" max="5" width="13.6640625" style="1" customWidth="1"/>
    <col min="6" max="6" width="7.109375" style="1" customWidth="1"/>
    <col min="7" max="7" width="10.6640625" style="1" customWidth="1"/>
    <col min="8" max="16384" width="9" style="1"/>
  </cols>
  <sheetData>
    <row r="1" spans="1:7" ht="15" customHeight="1">
      <c r="A1" s="47" t="s">
        <v>304</v>
      </c>
      <c r="B1" s="40"/>
      <c r="C1" s="40"/>
      <c r="D1" s="40"/>
      <c r="E1" s="40"/>
      <c r="F1" s="40"/>
      <c r="G1" s="41"/>
    </row>
    <row r="2" spans="1:7" ht="9.9" customHeight="1" thickBot="1">
      <c r="A2" s="44"/>
      <c r="B2" s="44"/>
      <c r="C2" s="44"/>
      <c r="D2" s="44"/>
      <c r="E2" s="44"/>
      <c r="F2" s="44"/>
      <c r="G2" s="44"/>
    </row>
    <row r="3" spans="1:7" ht="15" customHeight="1" thickTop="1">
      <c r="A3" s="305" t="s">
        <v>303</v>
      </c>
      <c r="B3" s="651" t="s">
        <v>302</v>
      </c>
      <c r="C3" s="651" t="s">
        <v>301</v>
      </c>
      <c r="D3" s="651" t="s">
        <v>300</v>
      </c>
      <c r="E3" s="651" t="s">
        <v>299</v>
      </c>
      <c r="F3" s="704" t="s">
        <v>298</v>
      </c>
      <c r="G3" s="651" t="s">
        <v>297</v>
      </c>
    </row>
    <row r="4" spans="1:7" ht="15" customHeight="1">
      <c r="A4" s="259" t="s">
        <v>296</v>
      </c>
      <c r="B4" s="652"/>
      <c r="C4" s="652"/>
      <c r="D4" s="652"/>
      <c r="E4" s="652"/>
      <c r="F4" s="652"/>
      <c r="G4" s="652"/>
    </row>
    <row r="5" spans="1:7" ht="18" customHeight="1">
      <c r="A5" s="400" t="s">
        <v>180</v>
      </c>
      <c r="B5" s="298">
        <v>52412080543</v>
      </c>
      <c r="C5" s="298">
        <v>50554584986</v>
      </c>
      <c r="D5" s="298">
        <v>438704737</v>
      </c>
      <c r="E5" s="298">
        <v>1426173342</v>
      </c>
      <c r="F5" s="399">
        <v>96.455978206253292</v>
      </c>
      <c r="G5" s="290">
        <v>7382522</v>
      </c>
    </row>
    <row r="6" spans="1:7" ht="18" customHeight="1">
      <c r="A6" s="398">
        <v>2</v>
      </c>
      <c r="B6" s="390">
        <v>53202530462</v>
      </c>
      <c r="C6" s="390">
        <v>51515302896</v>
      </c>
      <c r="D6" s="390">
        <v>290019093</v>
      </c>
      <c r="E6" s="390">
        <v>1406625279</v>
      </c>
      <c r="F6" s="389">
        <v>96.828670457310096</v>
      </c>
      <c r="G6" s="392">
        <v>9416806</v>
      </c>
    </row>
    <row r="7" spans="1:7" ht="18" customHeight="1">
      <c r="A7" s="397">
        <v>3</v>
      </c>
      <c r="B7" s="395">
        <v>53167560122</v>
      </c>
      <c r="C7" s="395">
        <v>51669587174</v>
      </c>
      <c r="D7" s="395">
        <v>213148751</v>
      </c>
      <c r="E7" s="395">
        <v>1299537417</v>
      </c>
      <c r="F7" s="394">
        <v>97.18</v>
      </c>
      <c r="G7" s="393">
        <v>14713220</v>
      </c>
    </row>
    <row r="8" spans="1:7" ht="15" customHeight="1">
      <c r="A8" s="396"/>
      <c r="B8" s="395"/>
      <c r="C8" s="395"/>
      <c r="D8" s="395"/>
      <c r="E8" s="395"/>
      <c r="F8" s="394"/>
      <c r="G8" s="393"/>
    </row>
    <row r="9" spans="1:7" ht="18" customHeight="1">
      <c r="A9" s="391" t="s">
        <v>295</v>
      </c>
      <c r="B9" s="390">
        <v>47208880277</v>
      </c>
      <c r="C9" s="620">
        <v>45771503802</v>
      </c>
      <c r="D9" s="392">
        <v>201297351</v>
      </c>
      <c r="E9" s="390">
        <v>1250561044</v>
      </c>
      <c r="F9" s="389">
        <v>96.96</v>
      </c>
      <c r="G9" s="392">
        <v>14481920</v>
      </c>
    </row>
    <row r="10" spans="1:7" ht="18" customHeight="1">
      <c r="A10" s="391" t="s">
        <v>294</v>
      </c>
      <c r="B10" s="390">
        <v>599629308</v>
      </c>
      <c r="C10" s="390">
        <v>539032835</v>
      </c>
      <c r="D10" s="390">
        <v>11851400</v>
      </c>
      <c r="E10" s="390">
        <v>48976373</v>
      </c>
      <c r="F10" s="389">
        <v>89.89</v>
      </c>
      <c r="G10" s="392">
        <v>231300</v>
      </c>
    </row>
    <row r="11" spans="1:7" ht="24.75" customHeight="1">
      <c r="A11" s="614" t="s">
        <v>293</v>
      </c>
      <c r="B11" s="621">
        <v>5359050537</v>
      </c>
      <c r="C11" s="621">
        <v>5359050537</v>
      </c>
      <c r="D11" s="622">
        <v>0</v>
      </c>
      <c r="E11" s="623">
        <v>0</v>
      </c>
      <c r="F11" s="624">
        <v>100</v>
      </c>
      <c r="G11" s="623">
        <v>0</v>
      </c>
    </row>
    <row r="12" spans="1:7" ht="15" customHeight="1">
      <c r="A12" s="36" t="s">
        <v>292</v>
      </c>
      <c r="B12" s="36"/>
      <c r="C12" s="36"/>
      <c r="D12" s="36"/>
      <c r="E12" s="36"/>
      <c r="F12" s="36"/>
      <c r="G12" s="41" t="s">
        <v>291</v>
      </c>
    </row>
    <row r="13" spans="1:7">
      <c r="A13" s="10"/>
      <c r="C13" s="10"/>
      <c r="D13" s="10"/>
      <c r="E13" s="10"/>
      <c r="F13" s="10"/>
      <c r="G13" s="41" t="s">
        <v>290</v>
      </c>
    </row>
    <row r="15" spans="1:7" ht="13.5" customHeight="1"/>
    <row r="16" spans="1:7" ht="13.5" customHeight="1"/>
    <row r="17" spans="2:5" ht="13.5" customHeight="1">
      <c r="B17" s="100"/>
      <c r="C17" s="100"/>
      <c r="D17" s="100"/>
      <c r="E17" s="100"/>
    </row>
  </sheetData>
  <mergeCells count="6">
    <mergeCell ref="G3:G4"/>
    <mergeCell ref="B3:B4"/>
    <mergeCell ref="C3:C4"/>
    <mergeCell ref="D3:D4"/>
    <mergeCell ref="E3:E4"/>
    <mergeCell ref="F3:F4"/>
  </mergeCells>
  <phoneticPr fontId="3"/>
  <pageMargins left="0.59055118110236227" right="0.59055118110236227"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E90EC-71EB-40F1-AE63-A0DF38EB6A51}">
  <dimension ref="A1:W32"/>
  <sheetViews>
    <sheetView view="pageBreakPreview" zoomScale="115" zoomScaleNormal="100" zoomScaleSheetLayoutView="115" workbookViewId="0">
      <selection activeCell="C13" sqref="C13"/>
    </sheetView>
  </sheetViews>
  <sheetFormatPr defaultColWidth="9" defaultRowHeight="13.2"/>
  <cols>
    <col min="1" max="1" width="11.109375" style="40" customWidth="1"/>
    <col min="2" max="2" width="11.6640625" style="40" customWidth="1"/>
    <col min="3" max="3" width="13.6640625" style="40" customWidth="1"/>
    <col min="4" max="4" width="11.6640625" style="40" customWidth="1"/>
    <col min="5" max="5" width="13.6640625" style="40" customWidth="1"/>
    <col min="6" max="6" width="11.6640625" style="40" customWidth="1"/>
    <col min="7" max="7" width="13.6640625" style="40" customWidth="1"/>
    <col min="8" max="9" width="8.33203125" style="40" customWidth="1"/>
    <col min="10" max="10" width="8.88671875" style="40" customWidth="1"/>
    <col min="11" max="11" width="9.109375" style="40" customWidth="1"/>
    <col min="12" max="16384" width="9" style="40"/>
  </cols>
  <sheetData>
    <row r="1" spans="1:7" ht="15" customHeight="1">
      <c r="A1" s="47" t="s">
        <v>311</v>
      </c>
    </row>
    <row r="2" spans="1:7" s="1" customFormat="1" ht="9.9" customHeight="1" thickBot="1">
      <c r="A2" s="44"/>
      <c r="B2" s="44"/>
      <c r="C2" s="44"/>
      <c r="D2" s="44"/>
      <c r="E2" s="44"/>
      <c r="F2" s="44"/>
      <c r="G2" s="44"/>
    </row>
    <row r="3" spans="1:7" s="60" customFormat="1" ht="16.5" customHeight="1" thickTop="1">
      <c r="A3" s="305" t="s">
        <v>173</v>
      </c>
      <c r="B3" s="414" t="s">
        <v>310</v>
      </c>
      <c r="C3" s="413"/>
      <c r="D3" s="414" t="s">
        <v>309</v>
      </c>
      <c r="E3" s="413"/>
      <c r="F3" s="412" t="s">
        <v>308</v>
      </c>
      <c r="G3" s="412"/>
    </row>
    <row r="4" spans="1:7" s="60" customFormat="1" ht="16.5" customHeight="1">
      <c r="A4" s="301" t="s">
        <v>56</v>
      </c>
      <c r="B4" s="411" t="s">
        <v>307</v>
      </c>
      <c r="C4" s="411" t="s">
        <v>306</v>
      </c>
      <c r="D4" s="411" t="s">
        <v>307</v>
      </c>
      <c r="E4" s="411" t="s">
        <v>306</v>
      </c>
      <c r="F4" s="411" t="s">
        <v>307</v>
      </c>
      <c r="G4" s="411" t="s">
        <v>306</v>
      </c>
    </row>
    <row r="5" spans="1:7" s="60" customFormat="1" ht="18" customHeight="1">
      <c r="A5" s="410" t="s">
        <v>180</v>
      </c>
      <c r="B5" s="409">
        <v>353889</v>
      </c>
      <c r="C5" s="409">
        <v>44993592</v>
      </c>
      <c r="D5" s="409">
        <v>100821</v>
      </c>
      <c r="E5" s="409">
        <v>12141034</v>
      </c>
      <c r="F5" s="409">
        <v>253068</v>
      </c>
      <c r="G5" s="409">
        <v>32852558</v>
      </c>
    </row>
    <row r="6" spans="1:7" s="58" customFormat="1" ht="18" customHeight="1">
      <c r="A6" s="398">
        <v>2</v>
      </c>
      <c r="B6" s="409">
        <v>360935</v>
      </c>
      <c r="C6" s="409">
        <v>46081891</v>
      </c>
      <c r="D6" s="409">
        <v>101788</v>
      </c>
      <c r="E6" s="409">
        <v>12147293</v>
      </c>
      <c r="F6" s="409">
        <v>259147</v>
      </c>
      <c r="G6" s="409">
        <v>33934598</v>
      </c>
    </row>
    <row r="7" spans="1:7" s="58" customFormat="1" ht="18" customHeight="1">
      <c r="A7" s="408">
        <v>3</v>
      </c>
      <c r="B7" s="625">
        <v>360887</v>
      </c>
      <c r="C7" s="625">
        <v>45656672</v>
      </c>
      <c r="D7" s="625">
        <v>97250</v>
      </c>
      <c r="E7" s="625">
        <v>11884676</v>
      </c>
      <c r="F7" s="625">
        <v>263637</v>
      </c>
      <c r="G7" s="625">
        <v>33771996</v>
      </c>
    </row>
    <row r="8" spans="1:7" s="36" customFormat="1" ht="13.5" customHeight="1">
      <c r="A8" s="407" t="s">
        <v>292</v>
      </c>
      <c r="D8" s="406"/>
      <c r="E8" s="405"/>
      <c r="F8" s="405"/>
      <c r="G8" s="95" t="s">
        <v>305</v>
      </c>
    </row>
    <row r="9" spans="1:7" s="65" customFormat="1" ht="13.5" customHeight="1">
      <c r="A9" s="404"/>
      <c r="B9" s="404"/>
      <c r="F9" s="338"/>
      <c r="G9" s="352"/>
    </row>
    <row r="10" spans="1:7" s="65" customFormat="1" ht="13.5" customHeight="1"/>
    <row r="11" spans="1:7" s="65" customFormat="1" ht="13.5" customHeight="1"/>
    <row r="12" spans="1:7" s="65" customFormat="1" ht="13.5" customHeight="1"/>
    <row r="13" spans="1:7" s="65" customFormat="1" ht="13.5" customHeight="1"/>
    <row r="14" spans="1:7" s="65" customFormat="1" ht="13.5" customHeight="1"/>
    <row r="22" spans="13:23">
      <c r="M22" s="403"/>
      <c r="O22" s="403"/>
    </row>
    <row r="23" spans="13:23">
      <c r="N23" s="402"/>
      <c r="O23" s="402"/>
      <c r="R23" s="402"/>
      <c r="W23" s="402"/>
    </row>
    <row r="24" spans="13:23">
      <c r="M24" s="401"/>
      <c r="N24" s="401"/>
      <c r="O24" s="401"/>
      <c r="Q24" s="401"/>
      <c r="R24" s="401"/>
      <c r="S24" s="401"/>
      <c r="T24" s="401"/>
      <c r="W24" s="401"/>
    </row>
    <row r="25" spans="13:23">
      <c r="O25" s="402"/>
      <c r="R25" s="402"/>
      <c r="W25" s="402"/>
    </row>
    <row r="26" spans="13:23">
      <c r="M26" s="401"/>
      <c r="N26" s="401"/>
      <c r="O26" s="401"/>
      <c r="P26" s="401"/>
      <c r="Q26" s="401"/>
      <c r="R26" s="401"/>
      <c r="W26" s="401"/>
    </row>
    <row r="27" spans="13:23">
      <c r="N27" s="402"/>
      <c r="O27" s="402"/>
      <c r="R27" s="402"/>
    </row>
    <row r="28" spans="13:23">
      <c r="M28" s="401"/>
      <c r="N28" s="401"/>
      <c r="O28" s="401"/>
      <c r="P28" s="401"/>
      <c r="R28" s="401"/>
      <c r="S28" s="401"/>
      <c r="T28" s="401"/>
      <c r="V28" s="401"/>
      <c r="W28" s="401"/>
    </row>
    <row r="29" spans="13:23">
      <c r="M29" s="402"/>
      <c r="N29" s="402"/>
      <c r="O29" s="402"/>
      <c r="R29" s="402"/>
      <c r="W29" s="402"/>
    </row>
    <row r="30" spans="13:23">
      <c r="M30" s="401"/>
      <c r="N30" s="401"/>
      <c r="O30" s="401"/>
      <c r="P30" s="401"/>
      <c r="R30" s="401"/>
      <c r="S30" s="401"/>
      <c r="T30" s="401"/>
      <c r="W30" s="401"/>
    </row>
    <row r="32" spans="13:23">
      <c r="M32" s="401"/>
      <c r="N32" s="401"/>
      <c r="O32" s="401"/>
      <c r="P32" s="401"/>
      <c r="Q32" s="401"/>
      <c r="R32" s="401"/>
      <c r="W32" s="401"/>
    </row>
  </sheetData>
  <phoneticPr fontId="3"/>
  <pageMargins left="0.78740157480314965" right="0.78740157480314965"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DC76D-B67B-4C2C-9A3F-1E54C4B4BAA8}">
  <dimension ref="A1:E33"/>
  <sheetViews>
    <sheetView view="pageBreakPreview" zoomScaleNormal="100" zoomScaleSheetLayoutView="100" workbookViewId="0">
      <selection activeCell="B22" sqref="B22"/>
    </sheetView>
  </sheetViews>
  <sheetFormatPr defaultColWidth="9" defaultRowHeight="13.2"/>
  <cols>
    <col min="1" max="1" width="31.6640625" style="40" customWidth="1"/>
    <col min="2" max="3" width="15.6640625" style="40" customWidth="1"/>
    <col min="4" max="4" width="23.6640625" style="40" customWidth="1"/>
    <col min="5" max="16384" width="9" style="40"/>
  </cols>
  <sheetData>
    <row r="1" spans="1:5" s="1" customFormat="1" ht="15" customHeight="1">
      <c r="A1" s="47" t="s">
        <v>329</v>
      </c>
    </row>
    <row r="2" spans="1:5" ht="12.9" customHeight="1" thickBot="1">
      <c r="A2" s="47"/>
      <c r="D2" s="626" t="s">
        <v>328</v>
      </c>
    </row>
    <row r="3" spans="1:5" s="422" customFormat="1" ht="30" customHeight="1" thickTop="1">
      <c r="A3" s="449" t="s">
        <v>327</v>
      </c>
      <c r="B3" s="425" t="s">
        <v>326</v>
      </c>
      <c r="C3" s="424" t="s">
        <v>325</v>
      </c>
      <c r="D3" s="423" t="s">
        <v>324</v>
      </c>
    </row>
    <row r="4" spans="1:5" s="58" customFormat="1" ht="18" customHeight="1">
      <c r="A4" s="421" t="s">
        <v>323</v>
      </c>
      <c r="B4" s="627">
        <v>343531</v>
      </c>
      <c r="C4" s="627">
        <v>45604836</v>
      </c>
      <c r="D4" s="628">
        <v>132753</v>
      </c>
    </row>
    <row r="5" spans="1:5" s="58" customFormat="1" ht="5.0999999999999996" customHeight="1">
      <c r="A5" s="420"/>
      <c r="B5" s="627"/>
      <c r="C5" s="627"/>
      <c r="D5" s="628"/>
    </row>
    <row r="6" spans="1:5" s="60" customFormat="1" ht="18" customHeight="1">
      <c r="A6" s="260" t="s">
        <v>322</v>
      </c>
      <c r="B6" s="629">
        <v>11212</v>
      </c>
      <c r="C6" s="629">
        <v>32023</v>
      </c>
      <c r="D6" s="630">
        <v>2856</v>
      </c>
    </row>
    <row r="7" spans="1:5" s="60" customFormat="1" ht="18" customHeight="1">
      <c r="A7" s="419" t="s">
        <v>321</v>
      </c>
      <c r="B7" s="629">
        <v>98741</v>
      </c>
      <c r="C7" s="629">
        <v>3408265</v>
      </c>
      <c r="D7" s="630">
        <v>34517</v>
      </c>
    </row>
    <row r="8" spans="1:5" s="60" customFormat="1" ht="18" customHeight="1">
      <c r="A8" s="260" t="s">
        <v>320</v>
      </c>
      <c r="B8" s="629">
        <v>105096</v>
      </c>
      <c r="C8" s="629">
        <v>9197346</v>
      </c>
      <c r="D8" s="630">
        <v>87514</v>
      </c>
    </row>
    <row r="9" spans="1:5" s="60" customFormat="1" ht="18" customHeight="1">
      <c r="A9" s="260" t="s">
        <v>319</v>
      </c>
      <c r="B9" s="629">
        <v>59491</v>
      </c>
      <c r="C9" s="629">
        <v>8722042</v>
      </c>
      <c r="D9" s="630">
        <v>146611</v>
      </c>
    </row>
    <row r="10" spans="1:5" s="60" customFormat="1" ht="18" customHeight="1">
      <c r="A10" s="260" t="s">
        <v>318</v>
      </c>
      <c r="B10" s="629">
        <v>28676</v>
      </c>
      <c r="C10" s="629">
        <v>5921018</v>
      </c>
      <c r="D10" s="630">
        <v>206480</v>
      </c>
    </row>
    <row r="11" spans="1:5" s="60" customFormat="1" ht="18" customHeight="1">
      <c r="A11" s="260" t="s">
        <v>317</v>
      </c>
      <c r="B11" s="629">
        <v>20015</v>
      </c>
      <c r="C11" s="629">
        <v>5563446</v>
      </c>
      <c r="D11" s="630">
        <v>277964</v>
      </c>
    </row>
    <row r="12" spans="1:5" s="60" customFormat="1" ht="18" customHeight="1">
      <c r="A12" s="260" t="s">
        <v>316</v>
      </c>
      <c r="B12" s="629">
        <v>8087</v>
      </c>
      <c r="C12" s="629">
        <v>2986268</v>
      </c>
      <c r="D12" s="630">
        <v>369268</v>
      </c>
    </row>
    <row r="13" spans="1:5" s="60" customFormat="1" ht="18" customHeight="1">
      <c r="A13" s="260" t="s">
        <v>315</v>
      </c>
      <c r="B13" s="629">
        <v>6477</v>
      </c>
      <c r="C13" s="629">
        <v>3198828</v>
      </c>
      <c r="D13" s="630">
        <v>493875</v>
      </c>
    </row>
    <row r="14" spans="1:5" s="60" customFormat="1" ht="18" customHeight="1">
      <c r="A14" s="259" t="s">
        <v>314</v>
      </c>
      <c r="B14" s="631">
        <v>5736</v>
      </c>
      <c r="C14" s="631">
        <v>6575600</v>
      </c>
      <c r="D14" s="631">
        <v>1146374</v>
      </c>
    </row>
    <row r="15" spans="1:5" s="36" customFormat="1" ht="12" customHeight="1">
      <c r="A15" s="36" t="s">
        <v>292</v>
      </c>
      <c r="B15" s="56" t="s">
        <v>313</v>
      </c>
      <c r="C15" s="418"/>
    </row>
    <row r="16" spans="1:5" ht="12" customHeight="1">
      <c r="A16" s="404"/>
      <c r="B16" s="36" t="s">
        <v>312</v>
      </c>
      <c r="C16" s="56"/>
      <c r="D16" s="41"/>
      <c r="E16" s="403"/>
    </row>
    <row r="17" spans="2:3">
      <c r="B17" s="417"/>
      <c r="C17" s="415"/>
    </row>
    <row r="18" spans="2:3">
      <c r="B18" s="416"/>
      <c r="C18" s="415"/>
    </row>
    <row r="19" spans="2:3">
      <c r="B19" s="416"/>
      <c r="C19" s="415"/>
    </row>
    <row r="20" spans="2:3">
      <c r="B20" s="416"/>
      <c r="C20" s="415"/>
    </row>
    <row r="21" spans="2:3">
      <c r="B21" s="416"/>
      <c r="C21" s="415"/>
    </row>
    <row r="22" spans="2:3">
      <c r="B22" s="416"/>
      <c r="C22" s="415"/>
    </row>
    <row r="23" spans="2:3">
      <c r="B23" s="416"/>
    </row>
    <row r="24" spans="2:3">
      <c r="B24" s="416"/>
      <c r="C24" s="415"/>
    </row>
    <row r="25" spans="2:3">
      <c r="B25" s="416"/>
      <c r="C25" s="415"/>
    </row>
    <row r="26" spans="2:3">
      <c r="B26" s="416"/>
      <c r="C26" s="415"/>
    </row>
    <row r="27" spans="2:3">
      <c r="B27" s="416"/>
      <c r="C27" s="415"/>
    </row>
    <row r="28" spans="2:3">
      <c r="B28" s="416"/>
    </row>
    <row r="29" spans="2:3">
      <c r="B29" s="416"/>
    </row>
    <row r="30" spans="2:3">
      <c r="B30" s="416"/>
    </row>
    <row r="31" spans="2:3">
      <c r="B31" s="416"/>
    </row>
    <row r="32" spans="2:3">
      <c r="B32" s="416"/>
      <c r="C32" s="415"/>
    </row>
    <row r="33" spans="2:3">
      <c r="B33" s="416"/>
      <c r="C33" s="415"/>
    </row>
  </sheetData>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E2814-49A3-4E9B-A935-3560F8D528E8}">
  <dimension ref="A1:F248"/>
  <sheetViews>
    <sheetView view="pageBreakPreview" zoomScaleNormal="85" zoomScaleSheetLayoutView="100" workbookViewId="0">
      <selection activeCell="F13" sqref="F13"/>
    </sheetView>
  </sheetViews>
  <sheetFormatPr defaultColWidth="9" defaultRowHeight="13.2"/>
  <cols>
    <col min="1" max="1" width="18.88671875" style="40" customWidth="1"/>
    <col min="2" max="2" width="23.6640625" style="40" customWidth="1"/>
    <col min="3" max="3" width="1.6640625" style="40" customWidth="1"/>
    <col min="4" max="5" width="20.109375" style="40" customWidth="1"/>
    <col min="6" max="6" width="24" style="40" customWidth="1"/>
    <col min="7" max="16384" width="9" style="40"/>
  </cols>
  <sheetData>
    <row r="1" spans="1:6" s="1" customFormat="1" ht="15" customHeight="1">
      <c r="A1" s="443" t="s">
        <v>369</v>
      </c>
      <c r="B1" s="443"/>
      <c r="C1" s="443"/>
      <c r="D1" s="426"/>
      <c r="F1" s="3"/>
    </row>
    <row r="2" spans="1:6" ht="12.9" customHeight="1" thickBot="1">
      <c r="A2" s="443"/>
      <c r="B2" s="443"/>
      <c r="C2" s="443"/>
      <c r="D2" s="426"/>
      <c r="E2" s="626" t="s">
        <v>328</v>
      </c>
      <c r="F2" s="65"/>
    </row>
    <row r="3" spans="1:6" s="60" customFormat="1" ht="17.25" customHeight="1" thickTop="1">
      <c r="A3" s="442"/>
      <c r="B3" s="441" t="s">
        <v>47</v>
      </c>
      <c r="C3" s="441"/>
      <c r="D3" s="781" t="s">
        <v>368</v>
      </c>
      <c r="E3" s="781" t="s">
        <v>367</v>
      </c>
    </row>
    <row r="4" spans="1:6" s="60" customFormat="1" ht="12">
      <c r="A4" s="440" t="s">
        <v>366</v>
      </c>
      <c r="B4" s="439"/>
      <c r="C4" s="439"/>
      <c r="D4" s="782"/>
      <c r="E4" s="782"/>
    </row>
    <row r="5" spans="1:6" s="60" customFormat="1" ht="15.75" customHeight="1">
      <c r="A5" s="438" t="s">
        <v>365</v>
      </c>
      <c r="B5" s="437"/>
      <c r="C5" s="437"/>
      <c r="D5" s="619"/>
      <c r="E5" s="436" t="s">
        <v>364</v>
      </c>
      <c r="F5" s="431"/>
    </row>
    <row r="6" spans="1:6" s="60" customFormat="1" ht="18" customHeight="1">
      <c r="A6" s="783" t="s">
        <v>363</v>
      </c>
      <c r="B6" s="784"/>
      <c r="C6" s="435"/>
      <c r="D6" s="632">
        <v>428740</v>
      </c>
      <c r="E6" s="633">
        <v>1227869253</v>
      </c>
      <c r="F6" s="434"/>
    </row>
    <row r="7" spans="1:6" s="60" customFormat="1" ht="5.0999999999999996" customHeight="1">
      <c r="A7" s="785"/>
      <c r="B7" s="786"/>
      <c r="C7" s="432"/>
      <c r="D7" s="433"/>
      <c r="E7" s="432"/>
    </row>
    <row r="8" spans="1:6" s="60" customFormat="1" ht="18" customHeight="1">
      <c r="A8" s="787" t="s">
        <v>362</v>
      </c>
      <c r="B8" s="788"/>
      <c r="C8" s="428"/>
      <c r="D8" s="634">
        <v>99572</v>
      </c>
      <c r="E8" s="634">
        <v>45964743</v>
      </c>
      <c r="F8" s="431"/>
    </row>
    <row r="9" spans="1:6" s="60" customFormat="1" ht="18" customHeight="1">
      <c r="A9" s="787" t="s">
        <v>361</v>
      </c>
      <c r="B9" s="788"/>
      <c r="C9" s="428"/>
      <c r="D9" s="634">
        <v>96903</v>
      </c>
      <c r="E9" s="634">
        <v>146906874</v>
      </c>
      <c r="F9" s="430"/>
    </row>
    <row r="10" spans="1:6" s="60" customFormat="1" ht="18" customHeight="1">
      <c r="A10" s="787" t="s">
        <v>360</v>
      </c>
      <c r="B10" s="788"/>
      <c r="C10" s="428"/>
      <c r="D10" s="634">
        <v>85891</v>
      </c>
      <c r="E10" s="634">
        <v>211629466</v>
      </c>
      <c r="F10" s="429"/>
    </row>
    <row r="11" spans="1:6" s="60" customFormat="1" ht="18" customHeight="1">
      <c r="A11" s="787" t="s">
        <v>359</v>
      </c>
      <c r="B11" s="788"/>
      <c r="C11" s="428"/>
      <c r="D11" s="634">
        <v>56247</v>
      </c>
      <c r="E11" s="634">
        <v>194769243</v>
      </c>
      <c r="F11" s="429"/>
    </row>
    <row r="12" spans="1:6" s="60" customFormat="1" ht="18" customHeight="1">
      <c r="A12" s="787" t="s">
        <v>358</v>
      </c>
      <c r="B12" s="788"/>
      <c r="C12" s="428"/>
      <c r="D12" s="634">
        <v>33140</v>
      </c>
      <c r="E12" s="634">
        <v>147370672</v>
      </c>
      <c r="F12" s="429"/>
    </row>
    <row r="13" spans="1:6" s="60" customFormat="1" ht="18" customHeight="1">
      <c r="A13" s="787" t="s">
        <v>357</v>
      </c>
      <c r="B13" s="788"/>
      <c r="C13" s="428"/>
      <c r="D13" s="634">
        <v>19246</v>
      </c>
      <c r="E13" s="634">
        <v>105142995</v>
      </c>
      <c r="F13" s="429"/>
    </row>
    <row r="14" spans="1:6" s="60" customFormat="1" ht="18" customHeight="1">
      <c r="A14" s="787" t="s">
        <v>356</v>
      </c>
      <c r="B14" s="788"/>
      <c r="C14" s="428"/>
      <c r="D14" s="634">
        <v>12263</v>
      </c>
      <c r="E14" s="634">
        <v>79232372</v>
      </c>
      <c r="F14" s="429"/>
    </row>
    <row r="15" spans="1:6" s="60" customFormat="1" ht="18" customHeight="1">
      <c r="A15" s="787" t="s">
        <v>355</v>
      </c>
      <c r="B15" s="788"/>
      <c r="C15" s="428"/>
      <c r="D15" s="634">
        <v>7727</v>
      </c>
      <c r="E15" s="634">
        <v>57632350</v>
      </c>
      <c r="F15" s="429"/>
    </row>
    <row r="16" spans="1:6" s="60" customFormat="1" ht="18" customHeight="1">
      <c r="A16" s="787" t="s">
        <v>354</v>
      </c>
      <c r="B16" s="788"/>
      <c r="C16" s="428"/>
      <c r="D16" s="634">
        <v>4795</v>
      </c>
      <c r="E16" s="634">
        <v>40667793</v>
      </c>
      <c r="F16" s="429"/>
    </row>
    <row r="17" spans="1:6" s="60" customFormat="1" ht="18" customHeight="1">
      <c r="A17" s="787" t="s">
        <v>353</v>
      </c>
      <c r="B17" s="788"/>
      <c r="C17" s="428"/>
      <c r="D17" s="634">
        <v>3176</v>
      </c>
      <c r="E17" s="634">
        <v>30117986</v>
      </c>
      <c r="F17" s="429"/>
    </row>
    <row r="18" spans="1:6" s="60" customFormat="1" ht="18" customHeight="1">
      <c r="A18" s="787" t="s">
        <v>352</v>
      </c>
      <c r="B18" s="788"/>
      <c r="C18" s="428"/>
      <c r="D18" s="634">
        <v>2262</v>
      </c>
      <c r="E18" s="634">
        <v>23618843</v>
      </c>
      <c r="F18" s="429"/>
    </row>
    <row r="19" spans="1:6" s="60" customFormat="1" ht="18" customHeight="1">
      <c r="A19" s="787" t="s">
        <v>351</v>
      </c>
      <c r="B19" s="788"/>
      <c r="C19" s="428"/>
      <c r="D19" s="634">
        <v>1425</v>
      </c>
      <c r="E19" s="634">
        <v>16334988</v>
      </c>
      <c r="F19" s="429"/>
    </row>
    <row r="20" spans="1:6" s="60" customFormat="1" ht="18" customHeight="1">
      <c r="A20" s="787" t="s">
        <v>350</v>
      </c>
      <c r="B20" s="788"/>
      <c r="C20" s="428"/>
      <c r="D20" s="634">
        <v>1064</v>
      </c>
      <c r="E20" s="634">
        <v>13286603</v>
      </c>
      <c r="F20" s="429"/>
    </row>
    <row r="21" spans="1:6" s="60" customFormat="1" ht="18" customHeight="1">
      <c r="A21" s="787" t="s">
        <v>349</v>
      </c>
      <c r="B21" s="788"/>
      <c r="C21" s="428"/>
      <c r="D21" s="634">
        <v>791</v>
      </c>
      <c r="E21" s="634">
        <v>10651264</v>
      </c>
      <c r="F21" s="429"/>
    </row>
    <row r="22" spans="1:6" s="60" customFormat="1" ht="18" customHeight="1">
      <c r="A22" s="787" t="s">
        <v>348</v>
      </c>
      <c r="B22" s="788"/>
      <c r="C22" s="428"/>
      <c r="D22" s="634">
        <v>583</v>
      </c>
      <c r="E22" s="634">
        <v>8447386</v>
      </c>
      <c r="F22" s="429"/>
    </row>
    <row r="23" spans="1:6" s="60" customFormat="1" ht="18" customHeight="1">
      <c r="A23" s="787" t="s">
        <v>347</v>
      </c>
      <c r="B23" s="788"/>
      <c r="C23" s="428"/>
      <c r="D23" s="634">
        <v>468</v>
      </c>
      <c r="E23" s="634">
        <v>7254101</v>
      </c>
      <c r="F23" s="429"/>
    </row>
    <row r="24" spans="1:6" s="60" customFormat="1" ht="18" customHeight="1">
      <c r="A24" s="787" t="s">
        <v>346</v>
      </c>
      <c r="B24" s="788"/>
      <c r="C24" s="428"/>
      <c r="D24" s="634">
        <v>416</v>
      </c>
      <c r="E24" s="634">
        <v>6842384</v>
      </c>
      <c r="F24" s="429"/>
    </row>
    <row r="25" spans="1:6" s="60" customFormat="1" ht="18" customHeight="1">
      <c r="A25" s="787" t="s">
        <v>345</v>
      </c>
      <c r="B25" s="788"/>
      <c r="C25" s="428"/>
      <c r="D25" s="634">
        <v>361</v>
      </c>
      <c r="E25" s="634">
        <v>6311657</v>
      </c>
      <c r="F25" s="429"/>
    </row>
    <row r="26" spans="1:6" s="60" customFormat="1" ht="18" customHeight="1">
      <c r="A26" s="787" t="s">
        <v>344</v>
      </c>
      <c r="B26" s="788"/>
      <c r="C26" s="428"/>
      <c r="D26" s="634">
        <v>293</v>
      </c>
      <c r="E26" s="634">
        <v>5414191</v>
      </c>
      <c r="F26" s="429"/>
    </row>
    <row r="27" spans="1:6" s="60" customFormat="1" ht="18" customHeight="1">
      <c r="A27" s="787" t="s">
        <v>343</v>
      </c>
      <c r="B27" s="788"/>
      <c r="C27" s="428"/>
      <c r="D27" s="634">
        <v>220</v>
      </c>
      <c r="E27" s="634">
        <v>4299086</v>
      </c>
      <c r="F27" s="429"/>
    </row>
    <row r="28" spans="1:6" s="60" customFormat="1" ht="18" customHeight="1">
      <c r="A28" s="787" t="s">
        <v>342</v>
      </c>
      <c r="B28" s="788"/>
      <c r="C28" s="428"/>
      <c r="D28" s="634">
        <v>186</v>
      </c>
      <c r="E28" s="634">
        <v>3807253</v>
      </c>
      <c r="F28" s="429"/>
    </row>
    <row r="29" spans="1:6" s="60" customFormat="1" ht="18" customHeight="1">
      <c r="A29" s="787" t="s">
        <v>341</v>
      </c>
      <c r="B29" s="788"/>
      <c r="C29" s="428"/>
      <c r="D29" s="634">
        <v>167</v>
      </c>
      <c r="E29" s="634">
        <v>3597253</v>
      </c>
      <c r="F29" s="429"/>
    </row>
    <row r="30" spans="1:6" s="60" customFormat="1" ht="18" customHeight="1">
      <c r="A30" s="787" t="s">
        <v>340</v>
      </c>
      <c r="B30" s="788"/>
      <c r="C30" s="428"/>
      <c r="D30" s="634">
        <v>160</v>
      </c>
      <c r="E30" s="634">
        <v>3583336</v>
      </c>
      <c r="F30" s="429"/>
    </row>
    <row r="31" spans="1:6" s="60" customFormat="1" ht="18" customHeight="1">
      <c r="A31" s="787" t="s">
        <v>339</v>
      </c>
      <c r="B31" s="788"/>
      <c r="C31" s="428"/>
      <c r="D31" s="634">
        <v>114</v>
      </c>
      <c r="E31" s="634">
        <v>2675585</v>
      </c>
      <c r="F31" s="429"/>
    </row>
    <row r="32" spans="1:6" s="60" customFormat="1" ht="18" customHeight="1">
      <c r="A32" s="787" t="s">
        <v>338</v>
      </c>
      <c r="B32" s="788"/>
      <c r="C32" s="428"/>
      <c r="D32" s="634">
        <v>112</v>
      </c>
      <c r="E32" s="634">
        <v>2745117</v>
      </c>
      <c r="F32" s="429"/>
    </row>
    <row r="33" spans="1:6" s="60" customFormat="1" ht="18" customHeight="1">
      <c r="A33" s="787" t="s">
        <v>337</v>
      </c>
      <c r="B33" s="788"/>
      <c r="C33" s="428"/>
      <c r="D33" s="634">
        <v>93</v>
      </c>
      <c r="E33" s="634">
        <v>2373310</v>
      </c>
      <c r="F33" s="429"/>
    </row>
    <row r="34" spans="1:6" s="60" customFormat="1" ht="18" customHeight="1">
      <c r="A34" s="787" t="s">
        <v>336</v>
      </c>
      <c r="B34" s="788"/>
      <c r="C34" s="428"/>
      <c r="D34" s="634">
        <v>85</v>
      </c>
      <c r="E34" s="634">
        <v>2252824</v>
      </c>
      <c r="F34" s="429"/>
    </row>
    <row r="35" spans="1:6" s="60" customFormat="1" ht="18" customHeight="1">
      <c r="A35" s="787" t="s">
        <v>335</v>
      </c>
      <c r="B35" s="788"/>
      <c r="C35" s="428"/>
      <c r="D35" s="634">
        <v>88</v>
      </c>
      <c r="E35" s="634">
        <v>2423976</v>
      </c>
      <c r="F35" s="429"/>
    </row>
    <row r="36" spans="1:6" s="60" customFormat="1" ht="18" customHeight="1">
      <c r="A36" s="787" t="s">
        <v>334</v>
      </c>
      <c r="B36" s="788"/>
      <c r="C36" s="428"/>
      <c r="D36" s="634">
        <v>71</v>
      </c>
      <c r="E36" s="634">
        <v>2020558</v>
      </c>
      <c r="F36" s="429"/>
    </row>
    <row r="37" spans="1:6" s="60" customFormat="1" ht="18" customHeight="1">
      <c r="A37" s="787" t="s">
        <v>333</v>
      </c>
      <c r="B37" s="788"/>
      <c r="C37" s="428"/>
      <c r="D37" s="634">
        <v>63</v>
      </c>
      <c r="E37" s="634">
        <v>1857755</v>
      </c>
    </row>
    <row r="38" spans="1:6" s="60" customFormat="1" ht="18" customHeight="1">
      <c r="A38" s="791" t="s">
        <v>332</v>
      </c>
      <c r="B38" s="792"/>
      <c r="C38" s="427"/>
      <c r="D38" s="635">
        <v>758</v>
      </c>
      <c r="E38" s="635">
        <v>38637289</v>
      </c>
    </row>
    <row r="39" spans="1:6" s="36" customFormat="1" ht="12" customHeight="1">
      <c r="A39" s="10" t="s">
        <v>292</v>
      </c>
      <c r="B39" s="10" t="s">
        <v>331</v>
      </c>
      <c r="C39" s="10"/>
      <c r="D39" s="10"/>
      <c r="E39" s="11"/>
    </row>
    <row r="40" spans="1:6" s="36" customFormat="1" ht="12" customHeight="1">
      <c r="A40" s="13"/>
      <c r="B40" s="13" t="s">
        <v>330</v>
      </c>
      <c r="C40" s="13"/>
      <c r="D40" s="426"/>
      <c r="E40" s="11"/>
    </row>
    <row r="41" spans="1:6" s="36" customFormat="1" ht="13.5" customHeight="1">
      <c r="A41" s="789"/>
      <c r="B41" s="789"/>
      <c r="C41" s="789"/>
      <c r="D41" s="790"/>
      <c r="E41" s="790"/>
    </row>
    <row r="42" spans="1:6" s="36" customFormat="1" ht="10.8">
      <c r="F42" s="65"/>
    </row>
    <row r="43" spans="1:6" s="36" customFormat="1" ht="10.8">
      <c r="F43" s="65"/>
    </row>
    <row r="44" spans="1:6" s="65" customFormat="1" ht="10.8"/>
    <row r="45" spans="1:6" s="65" customFormat="1" ht="10.8"/>
    <row r="46" spans="1:6" s="65" customFormat="1" ht="10.8"/>
    <row r="47" spans="1:6" s="65" customFormat="1" ht="10.8">
      <c r="D47" s="338"/>
    </row>
    <row r="48" spans="1:6" s="65" customFormat="1" ht="10.8"/>
    <row r="49" s="65" customFormat="1" ht="10.8"/>
    <row r="50" s="65" customFormat="1" ht="10.8"/>
    <row r="51" s="65" customFormat="1" ht="10.8"/>
    <row r="52" s="65" customFormat="1" ht="10.8"/>
    <row r="53" s="65" customFormat="1" ht="10.8"/>
    <row r="54" s="65" customFormat="1" ht="10.8"/>
    <row r="55" s="65" customFormat="1" ht="10.8"/>
    <row r="56" s="65" customFormat="1" ht="10.8"/>
    <row r="57" s="65" customFormat="1" ht="10.8"/>
    <row r="58" s="65" customFormat="1" ht="10.8"/>
    <row r="59" s="65" customFormat="1" ht="10.8"/>
    <row r="60" s="65" customFormat="1" ht="10.8"/>
    <row r="61" s="65" customFormat="1" ht="10.8"/>
    <row r="62" s="65" customFormat="1" ht="10.8"/>
    <row r="63" s="65" customFormat="1" ht="10.8"/>
    <row r="64" s="65" customFormat="1" ht="10.8"/>
    <row r="65" s="65" customFormat="1" ht="10.8"/>
    <row r="66" s="65" customFormat="1" ht="10.8"/>
    <row r="67" s="65" customFormat="1" ht="10.8"/>
    <row r="68" s="65" customFormat="1" ht="10.8"/>
    <row r="69" s="65" customFormat="1" ht="10.8"/>
    <row r="70" s="65" customFormat="1" ht="10.8"/>
    <row r="71" s="65" customFormat="1" ht="10.8"/>
    <row r="72" s="65" customFormat="1" ht="10.8"/>
    <row r="73" s="65" customFormat="1" ht="10.8"/>
    <row r="74" s="65" customFormat="1" ht="10.8"/>
    <row r="75" s="65" customFormat="1" ht="10.8"/>
    <row r="76" s="65" customFormat="1" ht="10.8"/>
    <row r="77" s="65" customFormat="1" ht="10.8"/>
    <row r="78" s="65" customFormat="1" ht="10.8"/>
    <row r="79" s="65" customFormat="1" ht="10.8"/>
    <row r="80" s="65" customFormat="1" ht="10.8"/>
    <row r="81" s="65" customFormat="1" ht="10.8"/>
    <row r="82" s="65" customFormat="1" ht="10.8"/>
    <row r="83" s="65" customFormat="1" ht="10.8"/>
    <row r="84" s="65" customFormat="1" ht="10.8"/>
    <row r="85" s="65" customFormat="1" ht="10.8"/>
    <row r="86" s="65" customFormat="1" ht="10.8"/>
    <row r="87" s="65" customFormat="1" ht="10.8"/>
    <row r="88" s="65" customFormat="1" ht="10.8"/>
    <row r="89" s="65" customFormat="1" ht="10.8"/>
    <row r="90" s="65" customFormat="1" ht="10.8"/>
    <row r="91" s="65" customFormat="1" ht="10.8"/>
    <row r="92" s="65" customFormat="1" ht="10.8"/>
    <row r="93" s="65" customFormat="1" ht="10.8"/>
    <row r="94" s="65" customFormat="1" ht="10.8"/>
    <row r="95" s="65" customFormat="1" ht="10.8"/>
    <row r="96" s="65" customFormat="1" ht="10.8"/>
    <row r="97" s="65" customFormat="1" ht="10.8"/>
    <row r="98" s="65" customFormat="1" ht="10.8"/>
    <row r="99" s="65" customFormat="1" ht="10.8"/>
    <row r="100" s="65" customFormat="1" ht="10.8"/>
    <row r="101" s="65" customFormat="1" ht="10.8"/>
    <row r="102" s="65" customFormat="1" ht="10.8"/>
    <row r="103" s="65" customFormat="1" ht="10.8"/>
    <row r="104" s="65" customFormat="1" ht="10.8"/>
    <row r="105" s="65" customFormat="1" ht="10.8"/>
    <row r="106" s="65" customFormat="1" ht="10.8"/>
    <row r="107" s="65" customFormat="1" ht="10.8"/>
    <row r="108" s="65" customFormat="1" ht="10.8"/>
    <row r="109" s="65" customFormat="1" ht="10.8"/>
    <row r="110" s="65" customFormat="1" ht="10.8"/>
    <row r="111" s="65" customFormat="1" ht="10.8"/>
    <row r="112" s="65" customFormat="1" ht="10.8"/>
    <row r="113" s="65" customFormat="1" ht="10.8"/>
    <row r="114" s="65" customFormat="1" ht="10.8"/>
    <row r="115" s="65" customFormat="1" ht="10.8"/>
    <row r="116" s="65" customFormat="1" ht="10.8"/>
    <row r="117" s="65" customFormat="1" ht="10.8"/>
    <row r="118" s="65" customFormat="1" ht="10.8"/>
    <row r="119" s="65" customFormat="1" ht="10.8"/>
    <row r="120" s="65" customFormat="1" ht="10.8"/>
    <row r="121" s="65" customFormat="1" ht="10.8"/>
    <row r="122" s="65" customFormat="1" ht="10.8"/>
    <row r="123" s="65" customFormat="1" ht="10.8"/>
    <row r="124" s="65" customFormat="1" ht="10.8"/>
    <row r="125" s="65" customFormat="1" ht="10.8"/>
    <row r="126" s="65" customFormat="1" ht="10.8"/>
    <row r="127" s="65" customFormat="1" ht="10.8"/>
    <row r="128" s="65" customFormat="1" ht="10.8"/>
    <row r="129" s="65" customFormat="1" ht="10.8"/>
    <row r="130" s="65" customFormat="1" ht="10.8"/>
    <row r="131" s="65" customFormat="1" ht="10.8"/>
    <row r="132" s="65" customFormat="1" ht="10.8"/>
    <row r="133" s="65" customFormat="1" ht="10.8"/>
    <row r="134" s="65" customFormat="1" ht="10.8"/>
    <row r="135" s="65" customFormat="1" ht="10.8"/>
    <row r="136" s="65" customFormat="1" ht="10.8"/>
    <row r="137" s="65" customFormat="1" ht="10.8"/>
    <row r="138" s="65" customFormat="1" ht="10.8"/>
    <row r="139" s="65" customFormat="1" ht="10.8"/>
    <row r="140" s="65" customFormat="1" ht="10.8"/>
    <row r="141" s="65" customFormat="1" ht="10.8"/>
    <row r="142" s="65" customFormat="1" ht="10.8"/>
    <row r="143" s="65" customFormat="1" ht="10.8"/>
    <row r="144" s="65" customFormat="1" ht="10.8"/>
    <row r="145" s="65" customFormat="1" ht="10.8"/>
    <row r="146" s="65" customFormat="1" ht="10.8"/>
    <row r="147" s="65" customFormat="1" ht="10.8"/>
    <row r="148" s="65" customFormat="1" ht="10.8"/>
    <row r="149" s="65" customFormat="1" ht="10.8"/>
    <row r="150" s="65" customFormat="1" ht="10.8"/>
    <row r="151" s="65" customFormat="1" ht="10.8"/>
    <row r="152" s="65" customFormat="1" ht="10.8"/>
    <row r="153" s="65" customFormat="1" ht="10.8"/>
    <row r="154" s="65" customFormat="1" ht="10.8"/>
    <row r="155" s="65" customFormat="1" ht="10.8"/>
    <row r="156" s="65" customFormat="1" ht="10.8"/>
    <row r="157" s="65" customFormat="1" ht="10.8"/>
    <row r="158" s="65" customFormat="1" ht="10.8"/>
    <row r="159" s="65" customFormat="1" ht="10.8"/>
    <row r="160" s="65" customFormat="1" ht="10.8"/>
    <row r="161" s="65" customFormat="1" ht="10.8"/>
    <row r="162" s="65" customFormat="1" ht="10.8"/>
    <row r="163" s="65" customFormat="1" ht="10.8"/>
    <row r="164" s="65" customFormat="1" ht="10.8"/>
    <row r="165" s="65" customFormat="1" ht="10.8"/>
    <row r="166" s="65" customFormat="1" ht="10.8"/>
    <row r="167" s="65" customFormat="1" ht="10.8"/>
    <row r="168" s="65" customFormat="1" ht="10.8"/>
    <row r="169" s="65" customFormat="1" ht="10.8"/>
    <row r="170" s="65" customFormat="1" ht="10.8"/>
    <row r="171" s="65" customFormat="1" ht="10.8"/>
    <row r="172" s="65" customFormat="1" ht="10.8"/>
    <row r="173" s="65" customFormat="1" ht="10.8"/>
    <row r="174" s="65" customFormat="1" ht="10.8"/>
    <row r="175" s="65" customFormat="1" ht="10.8"/>
    <row r="176" s="65" customFormat="1" ht="10.8"/>
    <row r="177" s="65" customFormat="1" ht="10.8"/>
    <row r="178" s="65" customFormat="1" ht="10.8"/>
    <row r="179" s="65" customFormat="1" ht="10.8"/>
    <row r="180" s="65" customFormat="1" ht="10.8"/>
    <row r="181" s="65" customFormat="1" ht="10.8"/>
    <row r="182" s="65" customFormat="1" ht="10.8"/>
    <row r="183" s="65" customFormat="1" ht="10.8"/>
    <row r="184" s="65" customFormat="1" ht="10.8"/>
    <row r="185" s="65" customFormat="1" ht="10.8"/>
    <row r="186" s="65" customFormat="1" ht="10.8"/>
    <row r="187" s="65" customFormat="1" ht="10.8"/>
    <row r="188" s="65" customFormat="1" ht="10.8"/>
    <row r="189" s="65" customFormat="1" ht="10.8"/>
    <row r="190" s="65" customFormat="1" ht="10.8"/>
    <row r="191" s="65" customFormat="1" ht="10.8"/>
    <row r="192" s="65" customFormat="1" ht="10.8"/>
    <row r="193" s="65" customFormat="1" ht="10.8"/>
    <row r="194" s="65" customFormat="1" ht="10.8"/>
    <row r="195" s="65" customFormat="1" ht="10.8"/>
    <row r="196" s="65" customFormat="1" ht="10.8"/>
    <row r="197" s="65" customFormat="1" ht="10.8"/>
    <row r="198" s="65" customFormat="1" ht="10.8"/>
    <row r="199" s="65" customFormat="1" ht="10.8"/>
    <row r="200" s="65" customFormat="1" ht="10.8"/>
    <row r="201" s="65" customFormat="1" ht="10.8"/>
    <row r="202" s="65" customFormat="1" ht="10.8"/>
    <row r="203" s="65" customFormat="1" ht="10.8"/>
    <row r="204" s="65" customFormat="1" ht="10.8"/>
    <row r="205" s="65" customFormat="1" ht="10.8"/>
    <row r="206" s="65" customFormat="1" ht="10.8"/>
    <row r="207" s="65" customFormat="1" ht="10.8"/>
    <row r="208" s="65" customFormat="1" ht="10.8"/>
    <row r="209" s="65" customFormat="1" ht="10.8"/>
    <row r="210" s="65" customFormat="1" ht="10.8"/>
    <row r="211" s="65" customFormat="1" ht="10.8"/>
    <row r="212" s="65" customFormat="1" ht="10.8"/>
    <row r="213" s="65" customFormat="1" ht="10.8"/>
    <row r="214" s="65" customFormat="1" ht="10.8"/>
    <row r="215" s="65" customFormat="1" ht="10.8"/>
    <row r="216" s="65" customFormat="1" ht="10.8"/>
    <row r="217" s="65" customFormat="1" ht="10.8"/>
    <row r="218" s="65" customFormat="1" ht="10.8"/>
    <row r="219" s="65" customFormat="1" ht="10.8"/>
    <row r="220" s="65" customFormat="1" ht="10.8"/>
    <row r="221" s="65" customFormat="1" ht="10.8"/>
    <row r="222" s="65" customFormat="1" ht="10.8"/>
    <row r="223" s="65" customFormat="1" ht="10.8"/>
    <row r="224" s="65" customFormat="1" ht="10.8"/>
    <row r="225" s="65" customFormat="1" ht="10.8"/>
    <row r="226" s="65" customFormat="1" ht="10.8"/>
    <row r="227" s="65" customFormat="1" ht="10.8"/>
    <row r="228" s="65" customFormat="1" ht="10.8"/>
    <row r="229" s="65" customFormat="1" ht="10.8"/>
    <row r="230" s="65" customFormat="1" ht="10.8"/>
    <row r="231" s="65" customFormat="1" ht="10.8"/>
    <row r="232" s="65" customFormat="1" ht="10.8"/>
    <row r="233" s="65" customFormat="1" ht="10.8"/>
    <row r="234" s="65" customFormat="1" ht="10.8"/>
    <row r="235" s="65" customFormat="1" ht="10.8"/>
    <row r="236" s="65" customFormat="1" ht="10.8"/>
    <row r="237" s="65" customFormat="1" ht="10.8"/>
    <row r="238" s="65" customFormat="1" ht="10.8"/>
    <row r="239" s="65" customFormat="1" ht="10.8"/>
    <row r="240" s="65" customFormat="1" ht="10.8"/>
    <row r="241" spans="6:6" s="65" customFormat="1" ht="10.8"/>
    <row r="242" spans="6:6" s="65" customFormat="1" ht="10.8"/>
    <row r="243" spans="6:6" s="65" customFormat="1" ht="10.8"/>
    <row r="244" spans="6:6" s="65" customFormat="1" ht="10.8"/>
    <row r="245" spans="6:6" s="65" customFormat="1" ht="10.8"/>
    <row r="246" spans="6:6" s="65" customFormat="1" ht="10.8"/>
    <row r="247" spans="6:6" s="65" customFormat="1">
      <c r="F247" s="40"/>
    </row>
    <row r="248" spans="6:6" s="65" customFormat="1">
      <c r="F248" s="40"/>
    </row>
  </sheetData>
  <mergeCells count="36">
    <mergeCell ref="A41:E41"/>
    <mergeCell ref="A28:B28"/>
    <mergeCell ref="A29:B29"/>
    <mergeCell ref="A30:B30"/>
    <mergeCell ref="A31:B31"/>
    <mergeCell ref="A32:B32"/>
    <mergeCell ref="A38:B38"/>
    <mergeCell ref="A33:B33"/>
    <mergeCell ref="A34:B34"/>
    <mergeCell ref="A35:B35"/>
    <mergeCell ref="A36:B36"/>
    <mergeCell ref="A37:B37"/>
    <mergeCell ref="A14:B14"/>
    <mergeCell ref="A27:B27"/>
    <mergeCell ref="A16:B16"/>
    <mergeCell ref="A17:B17"/>
    <mergeCell ref="A18:B18"/>
    <mergeCell ref="A19:B19"/>
    <mergeCell ref="A20:B20"/>
    <mergeCell ref="A21:B21"/>
    <mergeCell ref="A22:B22"/>
    <mergeCell ref="A15:B15"/>
    <mergeCell ref="A23:B23"/>
    <mergeCell ref="A24:B24"/>
    <mergeCell ref="A25:B25"/>
    <mergeCell ref="A26:B26"/>
    <mergeCell ref="E3:E4"/>
    <mergeCell ref="A6:B6"/>
    <mergeCell ref="A7:B7"/>
    <mergeCell ref="A8:B8"/>
    <mergeCell ref="A13:B13"/>
    <mergeCell ref="A9:B9"/>
    <mergeCell ref="A10:B10"/>
    <mergeCell ref="A11:B11"/>
    <mergeCell ref="A12:B12"/>
    <mergeCell ref="D3:D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50A7-1615-4A30-9D02-54354B25FD39}">
  <dimension ref="A1:J14"/>
  <sheetViews>
    <sheetView view="pageBreakPreview" zoomScaleNormal="100" zoomScaleSheetLayoutView="100" workbookViewId="0">
      <selection activeCell="F27" sqref="F27"/>
    </sheetView>
  </sheetViews>
  <sheetFormatPr defaultColWidth="9" defaultRowHeight="13.2"/>
  <cols>
    <col min="1" max="1" width="10.6640625" style="40" customWidth="1"/>
    <col min="2" max="3" width="14.88671875" style="40" customWidth="1"/>
    <col min="4" max="7" width="12.109375" style="40" customWidth="1"/>
    <col min="8" max="16384" width="9" style="40"/>
  </cols>
  <sheetData>
    <row r="1" spans="1:10" ht="15" customHeight="1">
      <c r="A1" s="47" t="s">
        <v>378</v>
      </c>
      <c r="G1" s="450"/>
    </row>
    <row r="2" spans="1:10" s="1" customFormat="1" ht="9.9" customHeight="1" thickBot="1">
      <c r="A2" s="44"/>
      <c r="B2" s="44"/>
      <c r="C2" s="44"/>
      <c r="D2" s="44"/>
      <c r="E2" s="44"/>
      <c r="F2" s="44"/>
      <c r="G2" s="44"/>
    </row>
    <row r="3" spans="1:10" s="60" customFormat="1" ht="16.5" customHeight="1" thickTop="1">
      <c r="A3" s="205" t="s">
        <v>377</v>
      </c>
      <c r="B3" s="414" t="s">
        <v>376</v>
      </c>
      <c r="C3" s="414"/>
      <c r="D3" s="793" t="s">
        <v>375</v>
      </c>
      <c r="E3" s="794"/>
      <c r="F3" s="414" t="s">
        <v>374</v>
      </c>
      <c r="G3" s="412"/>
    </row>
    <row r="4" spans="1:10" s="60" customFormat="1" ht="16.5" customHeight="1">
      <c r="A4" s="259" t="s">
        <v>56</v>
      </c>
      <c r="B4" s="448" t="s">
        <v>373</v>
      </c>
      <c r="C4" s="448" t="s">
        <v>372</v>
      </c>
      <c r="D4" s="448" t="s">
        <v>373</v>
      </c>
      <c r="E4" s="448" t="s">
        <v>372</v>
      </c>
      <c r="F4" s="448" t="s">
        <v>373</v>
      </c>
      <c r="G4" s="411" t="s">
        <v>372</v>
      </c>
    </row>
    <row r="5" spans="1:10" s="58" customFormat="1" ht="18" customHeight="1">
      <c r="A5" s="398" t="s">
        <v>180</v>
      </c>
      <c r="B5" s="446">
        <v>75450704.217391297</v>
      </c>
      <c r="C5" s="446">
        <v>74979928</v>
      </c>
      <c r="D5" s="446">
        <v>182928</v>
      </c>
      <c r="E5" s="446">
        <v>108901</v>
      </c>
      <c r="F5" s="446">
        <v>336492</v>
      </c>
      <c r="G5" s="446">
        <v>216243</v>
      </c>
    </row>
    <row r="6" spans="1:10" s="58" customFormat="1" ht="18" customHeight="1">
      <c r="A6" s="398">
        <v>2</v>
      </c>
      <c r="B6" s="447">
        <v>77155610.826086953</v>
      </c>
      <c r="C6" s="447">
        <v>76815318</v>
      </c>
      <c r="D6" s="447">
        <v>185420</v>
      </c>
      <c r="E6" s="447">
        <v>111118</v>
      </c>
      <c r="F6" s="447">
        <v>338912</v>
      </c>
      <c r="G6" s="446">
        <v>217709</v>
      </c>
    </row>
    <row r="7" spans="1:10" s="58" customFormat="1" ht="18" customHeight="1">
      <c r="A7" s="408">
        <v>3</v>
      </c>
      <c r="B7" s="445">
        <v>76855164</v>
      </c>
      <c r="C7" s="445">
        <v>75705508</v>
      </c>
      <c r="D7" s="445">
        <v>184656</v>
      </c>
      <c r="E7" s="445">
        <v>109559</v>
      </c>
      <c r="F7" s="445">
        <v>336156</v>
      </c>
      <c r="G7" s="444">
        <v>212034</v>
      </c>
    </row>
    <row r="8" spans="1:10" s="36" customFormat="1" ht="13.5" customHeight="1">
      <c r="A8" s="36" t="s">
        <v>292</v>
      </c>
      <c r="C8" s="36" t="s">
        <v>371</v>
      </c>
      <c r="D8" s="56"/>
      <c r="G8" s="41"/>
    </row>
    <row r="9" spans="1:10" s="36" customFormat="1" ht="13.5" customHeight="1">
      <c r="C9" s="36" t="s">
        <v>370</v>
      </c>
      <c r="D9" s="56"/>
      <c r="G9" s="41"/>
    </row>
    <row r="10" spans="1:10" s="36" customFormat="1" ht="13.5" customHeight="1">
      <c r="G10" s="41"/>
      <c r="H10" s="40"/>
      <c r="I10" s="40"/>
      <c r="J10" s="40"/>
    </row>
    <row r="11" spans="1:10" ht="13.5" customHeight="1"/>
    <row r="12" spans="1:10" ht="13.5" customHeight="1"/>
    <row r="13" spans="1:10" ht="13.5" customHeight="1"/>
    <row r="14" spans="1:10" ht="13.5" customHeight="1"/>
  </sheetData>
  <mergeCells count="1">
    <mergeCell ref="D3:E3"/>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56EA-1310-4621-803D-77906DB6BDA1}">
  <dimension ref="A1:E11"/>
  <sheetViews>
    <sheetView view="pageBreakPreview" zoomScale="110" zoomScaleNormal="100" zoomScaleSheetLayoutView="110" workbookViewId="0">
      <selection activeCell="C18" sqref="C18"/>
    </sheetView>
  </sheetViews>
  <sheetFormatPr defaultColWidth="9" defaultRowHeight="13.2"/>
  <cols>
    <col min="1" max="5" width="17.6640625" style="1" customWidth="1"/>
    <col min="6" max="16384" width="9" style="1"/>
  </cols>
  <sheetData>
    <row r="1" spans="1:5" ht="15" customHeight="1">
      <c r="A1" s="47" t="s">
        <v>388</v>
      </c>
      <c r="E1" s="41"/>
    </row>
    <row r="2" spans="1:5" ht="12.9" customHeight="1" thickBot="1">
      <c r="E2" s="41" t="s">
        <v>387</v>
      </c>
    </row>
    <row r="3" spans="1:5" s="74" customFormat="1" ht="15" customHeight="1" thickTop="1">
      <c r="A3" s="205" t="s">
        <v>386</v>
      </c>
      <c r="B3" s="651" t="s">
        <v>385</v>
      </c>
      <c r="C3" s="795" t="s">
        <v>384</v>
      </c>
      <c r="D3" s="651" t="s">
        <v>383</v>
      </c>
      <c r="E3" s="704" t="s">
        <v>382</v>
      </c>
    </row>
    <row r="4" spans="1:5" s="74" customFormat="1" ht="15" customHeight="1">
      <c r="A4" s="259" t="s">
        <v>381</v>
      </c>
      <c r="B4" s="660"/>
      <c r="C4" s="796"/>
      <c r="D4" s="660"/>
      <c r="E4" s="706"/>
    </row>
    <row r="5" spans="1:5" s="74" customFormat="1" ht="19.5" customHeight="1">
      <c r="A5" s="203" t="s">
        <v>53</v>
      </c>
      <c r="B5" s="455">
        <v>49902</v>
      </c>
      <c r="C5" s="456">
        <v>42.3</v>
      </c>
      <c r="D5" s="455">
        <v>3719954</v>
      </c>
      <c r="E5" s="454">
        <v>32.700000000000003</v>
      </c>
    </row>
    <row r="6" spans="1:5" s="74" customFormat="1" ht="20.100000000000001" customHeight="1">
      <c r="A6" s="203">
        <v>3</v>
      </c>
      <c r="B6" s="455">
        <v>50766</v>
      </c>
      <c r="C6" s="456">
        <v>43.1</v>
      </c>
      <c r="D6" s="455">
        <v>3578070</v>
      </c>
      <c r="E6" s="454">
        <v>31.4</v>
      </c>
    </row>
    <row r="7" spans="1:5" s="74" customFormat="1" ht="20.100000000000001" customHeight="1">
      <c r="A7" s="204">
        <v>4</v>
      </c>
      <c r="B7" s="452">
        <v>51186</v>
      </c>
      <c r="C7" s="453">
        <v>44.1</v>
      </c>
      <c r="D7" s="452">
        <v>3576554</v>
      </c>
      <c r="E7" s="451">
        <v>31.7</v>
      </c>
    </row>
    <row r="8" spans="1:5" ht="12" customHeight="1">
      <c r="A8" s="36" t="s">
        <v>380</v>
      </c>
      <c r="E8" s="41" t="s">
        <v>379</v>
      </c>
    </row>
    <row r="10" spans="1:5">
      <c r="E10" s="41"/>
    </row>
    <row r="11" spans="1:5">
      <c r="E11" s="41"/>
    </row>
  </sheetData>
  <mergeCells count="4">
    <mergeCell ref="B3:B4"/>
    <mergeCell ref="C3:C4"/>
    <mergeCell ref="D3:D4"/>
    <mergeCell ref="E3:E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B7D5C-1A04-44FD-B129-3CC7D73A5AE3}">
  <dimension ref="A1:F15"/>
  <sheetViews>
    <sheetView view="pageBreakPreview" zoomScaleNormal="100" zoomScaleSheetLayoutView="100" workbookViewId="0">
      <selection activeCell="I26" sqref="I26"/>
    </sheetView>
  </sheetViews>
  <sheetFormatPr defaultColWidth="9" defaultRowHeight="13.2"/>
  <cols>
    <col min="1" max="6" width="14.88671875" style="1" customWidth="1"/>
    <col min="7" max="16384" width="9" style="1"/>
  </cols>
  <sheetData>
    <row r="1" spans="1:6" ht="15" customHeight="1">
      <c r="A1" s="47" t="s">
        <v>401</v>
      </c>
      <c r="B1" s="475"/>
      <c r="C1" s="475"/>
      <c r="D1" s="474"/>
      <c r="E1" s="474"/>
      <c r="F1" s="474"/>
    </row>
    <row r="2" spans="1:6" ht="9.9" customHeight="1" thickBot="1">
      <c r="A2" s="47"/>
      <c r="B2" s="338"/>
      <c r="C2" s="338"/>
      <c r="D2" s="352"/>
      <c r="E2" s="352"/>
      <c r="F2" s="352"/>
    </row>
    <row r="3" spans="1:6" s="74" customFormat="1" ht="18.75" customHeight="1" thickTop="1">
      <c r="A3" s="205" t="s">
        <v>400</v>
      </c>
      <c r="B3" s="797" t="s">
        <v>399</v>
      </c>
      <c r="C3" s="798"/>
      <c r="D3" s="473" t="s">
        <v>398</v>
      </c>
      <c r="E3" s="472"/>
      <c r="F3" s="471"/>
    </row>
    <row r="4" spans="1:6" s="74" customFormat="1" ht="19.5" customHeight="1">
      <c r="A4" s="260"/>
      <c r="B4" s="799"/>
      <c r="C4" s="800"/>
      <c r="D4" s="801" t="s">
        <v>397</v>
      </c>
      <c r="E4" s="803" t="s">
        <v>396</v>
      </c>
      <c r="F4" s="804"/>
    </row>
    <row r="5" spans="1:6" s="74" customFormat="1" ht="18" customHeight="1">
      <c r="A5" s="301" t="s">
        <v>395</v>
      </c>
      <c r="B5" s="469" t="s">
        <v>394</v>
      </c>
      <c r="C5" s="470" t="s">
        <v>393</v>
      </c>
      <c r="D5" s="802"/>
      <c r="E5" s="469" t="s">
        <v>392</v>
      </c>
      <c r="F5" s="468" t="s">
        <v>391</v>
      </c>
    </row>
    <row r="6" spans="1:6" s="74" customFormat="1" ht="20.100000000000001" customHeight="1">
      <c r="A6" s="203" t="s">
        <v>180</v>
      </c>
      <c r="B6" s="358">
        <v>674462</v>
      </c>
      <c r="C6" s="467">
        <v>2537</v>
      </c>
      <c r="D6" s="466">
        <v>318868</v>
      </c>
      <c r="E6" s="361">
        <v>307715</v>
      </c>
      <c r="F6" s="358">
        <v>11153</v>
      </c>
    </row>
    <row r="7" spans="1:6" s="74" customFormat="1" ht="20.100000000000001" customHeight="1">
      <c r="A7" s="203">
        <v>2</v>
      </c>
      <c r="B7" s="358">
        <v>288123</v>
      </c>
      <c r="C7" s="467">
        <v>896</v>
      </c>
      <c r="D7" s="466">
        <v>91135</v>
      </c>
      <c r="E7" s="361">
        <v>89111</v>
      </c>
      <c r="F7" s="358">
        <v>2024</v>
      </c>
    </row>
    <row r="8" spans="1:6" s="74" customFormat="1" ht="20.100000000000001" customHeight="1">
      <c r="A8" s="204">
        <v>3</v>
      </c>
      <c r="B8" s="354">
        <v>527928</v>
      </c>
      <c r="C8" s="465">
        <v>2307</v>
      </c>
      <c r="D8" s="464">
        <v>193522</v>
      </c>
      <c r="E8" s="357">
        <v>181982</v>
      </c>
      <c r="F8" s="354">
        <v>11540</v>
      </c>
    </row>
    <row r="9" spans="1:6" s="74" customFormat="1" ht="5.0999999999999996" hidden="1" customHeight="1">
      <c r="A9" s="463"/>
      <c r="B9" s="460"/>
      <c r="C9" s="462"/>
      <c r="D9" s="461"/>
      <c r="E9" s="460"/>
      <c r="F9" s="460"/>
    </row>
    <row r="10" spans="1:6" ht="12" customHeight="1">
      <c r="A10" s="36" t="s">
        <v>380</v>
      </c>
      <c r="B10" s="338"/>
      <c r="C10" s="338"/>
      <c r="D10" s="352"/>
      <c r="E10" s="458"/>
      <c r="F10" s="459" t="s">
        <v>390</v>
      </c>
    </row>
    <row r="11" spans="1:6" ht="12" customHeight="1">
      <c r="A11" s="36"/>
      <c r="B11" s="338"/>
      <c r="C11" s="41" t="s">
        <v>389</v>
      </c>
      <c r="D11" s="40"/>
      <c r="E11" s="40"/>
      <c r="F11" s="458" t="s">
        <v>620</v>
      </c>
    </row>
    <row r="12" spans="1:6" ht="12" customHeight="1">
      <c r="A12" s="65"/>
      <c r="B12" s="65"/>
      <c r="C12" s="41"/>
      <c r="F12" s="40"/>
    </row>
    <row r="13" spans="1:6" ht="12" customHeight="1">
      <c r="A13" s="65"/>
      <c r="B13" s="65"/>
      <c r="C13" s="41"/>
    </row>
    <row r="14" spans="1:6" ht="12" customHeight="1">
      <c r="D14" s="41"/>
      <c r="E14" s="457"/>
    </row>
    <row r="15" spans="1:6">
      <c r="F15" s="457"/>
    </row>
  </sheetData>
  <mergeCells count="3">
    <mergeCell ref="B3:C4"/>
    <mergeCell ref="D4:D5"/>
    <mergeCell ref="E4:F4"/>
  </mergeCells>
  <phoneticPr fontId="3"/>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E2E41-7BDE-4DB4-A215-A849E14B77CB}">
  <dimension ref="A1:I965"/>
  <sheetViews>
    <sheetView view="pageBreakPreview" zoomScale="125" zoomScaleNormal="100" zoomScaleSheetLayoutView="125" workbookViewId="0">
      <selection activeCell="G17" sqref="G17"/>
    </sheetView>
  </sheetViews>
  <sheetFormatPr defaultColWidth="9" defaultRowHeight="24.9" customHeight="1"/>
  <cols>
    <col min="1" max="1" width="2.33203125" style="40" customWidth="1"/>
    <col min="2" max="3" width="20.6640625" style="40" customWidth="1"/>
    <col min="4" max="5" width="20.6640625" style="47" customWidth="1"/>
    <col min="6" max="6" width="9" style="40" customWidth="1"/>
    <col min="7" max="7" width="22.77734375" style="40" customWidth="1"/>
    <col min="8" max="16384" width="9" style="40"/>
  </cols>
  <sheetData>
    <row r="1" spans="1:7" ht="15" customHeight="1">
      <c r="A1" s="809" t="s">
        <v>583</v>
      </c>
      <c r="B1" s="809"/>
      <c r="D1" s="597"/>
      <c r="E1" s="597"/>
    </row>
    <row r="2" spans="1:7" ht="9.9" customHeight="1" thickBot="1">
      <c r="B2" s="47"/>
      <c r="C2" s="596"/>
      <c r="D2" s="595"/>
      <c r="E2" s="595"/>
    </row>
    <row r="3" spans="1:7" ht="15" customHeight="1" thickTop="1">
      <c r="A3" s="810" t="s">
        <v>582</v>
      </c>
      <c r="B3" s="811"/>
      <c r="C3" s="812" t="s">
        <v>180</v>
      </c>
      <c r="D3" s="814">
        <v>2</v>
      </c>
      <c r="E3" s="816">
        <v>3</v>
      </c>
    </row>
    <row r="4" spans="1:7" ht="15" customHeight="1">
      <c r="A4" s="818" t="s">
        <v>581</v>
      </c>
      <c r="B4" s="819"/>
      <c r="C4" s="813"/>
      <c r="D4" s="815"/>
      <c r="E4" s="817"/>
    </row>
    <row r="5" spans="1:7" ht="17.100000000000001" customHeight="1">
      <c r="A5" s="805" t="s">
        <v>74</v>
      </c>
      <c r="B5" s="806"/>
      <c r="C5" s="594">
        <v>81376941</v>
      </c>
      <c r="D5" s="594">
        <f>SUM(D6:D18)</f>
        <v>81950401</v>
      </c>
      <c r="E5" s="593">
        <v>82003324</v>
      </c>
      <c r="G5" s="592"/>
    </row>
    <row r="6" spans="1:7" ht="17.100000000000001" customHeight="1">
      <c r="A6" s="589"/>
      <c r="B6" s="217"/>
      <c r="C6" s="588"/>
      <c r="D6" s="588"/>
      <c r="E6" s="587"/>
    </row>
    <row r="7" spans="1:7" ht="17.100000000000001" customHeight="1">
      <c r="A7" s="589"/>
      <c r="B7" s="217" t="s">
        <v>580</v>
      </c>
      <c r="C7" s="588">
        <v>92581</v>
      </c>
      <c r="D7" s="588">
        <v>61740</v>
      </c>
      <c r="E7" s="587">
        <v>69620</v>
      </c>
    </row>
    <row r="8" spans="1:7" ht="17.100000000000001" customHeight="1">
      <c r="A8" s="589"/>
      <c r="B8" s="217" t="s">
        <v>579</v>
      </c>
      <c r="C8" s="588">
        <v>29869665</v>
      </c>
      <c r="D8" s="588">
        <v>30525886</v>
      </c>
      <c r="E8" s="587">
        <v>30282445</v>
      </c>
    </row>
    <row r="9" spans="1:7" ht="17.100000000000001" customHeight="1">
      <c r="A9" s="589"/>
      <c r="B9" s="217" t="s">
        <v>578</v>
      </c>
      <c r="C9" s="588">
        <v>64822</v>
      </c>
      <c r="D9" s="588">
        <v>26621</v>
      </c>
      <c r="E9" s="587">
        <v>47697</v>
      </c>
    </row>
    <row r="10" spans="1:7" ht="17.100000000000001" customHeight="1">
      <c r="A10" s="589"/>
      <c r="B10" s="217" t="s">
        <v>577</v>
      </c>
      <c r="C10" s="588">
        <v>108691</v>
      </c>
      <c r="D10" s="588">
        <v>67476</v>
      </c>
      <c r="E10" s="587">
        <v>74456</v>
      </c>
    </row>
    <row r="11" spans="1:7" ht="17.100000000000001" customHeight="1">
      <c r="A11" s="589"/>
      <c r="B11" s="217" t="s">
        <v>576</v>
      </c>
      <c r="C11" s="588">
        <v>2063486</v>
      </c>
      <c r="D11" s="588">
        <v>1845601</v>
      </c>
      <c r="E11" s="587">
        <v>2305702</v>
      </c>
    </row>
    <row r="12" spans="1:7" ht="17.100000000000001" customHeight="1">
      <c r="A12" s="589"/>
      <c r="B12" s="217" t="s">
        <v>575</v>
      </c>
      <c r="C12" s="591">
        <v>0</v>
      </c>
      <c r="D12" s="591" t="s">
        <v>245</v>
      </c>
      <c r="E12" s="590" t="s">
        <v>244</v>
      </c>
    </row>
    <row r="13" spans="1:7" ht="17.100000000000001" customHeight="1">
      <c r="A13" s="589"/>
      <c r="B13" s="217" t="s">
        <v>574</v>
      </c>
      <c r="C13" s="588">
        <v>346084</v>
      </c>
      <c r="D13" s="588">
        <v>229519</v>
      </c>
      <c r="E13" s="587">
        <v>291082</v>
      </c>
    </row>
    <row r="14" spans="1:7" ht="17.100000000000001" customHeight="1">
      <c r="A14" s="589"/>
      <c r="B14" s="217" t="s">
        <v>573</v>
      </c>
      <c r="C14" s="588">
        <v>38791669</v>
      </c>
      <c r="D14" s="588">
        <v>39353535</v>
      </c>
      <c r="E14" s="587">
        <v>38907144</v>
      </c>
    </row>
    <row r="15" spans="1:7" ht="17.100000000000001" customHeight="1">
      <c r="A15" s="589"/>
      <c r="B15" s="217" t="s">
        <v>572</v>
      </c>
      <c r="C15" s="591">
        <v>0</v>
      </c>
      <c r="D15" s="591" t="s">
        <v>245</v>
      </c>
      <c r="E15" s="590" t="s">
        <v>244</v>
      </c>
    </row>
    <row r="16" spans="1:7" ht="17.100000000000001" customHeight="1">
      <c r="A16" s="589"/>
      <c r="B16" s="217" t="s">
        <v>571</v>
      </c>
      <c r="C16" s="588">
        <v>8237115</v>
      </c>
      <c r="D16" s="588">
        <v>8335934</v>
      </c>
      <c r="E16" s="587">
        <v>8253101</v>
      </c>
    </row>
    <row r="17" spans="1:9" ht="17.100000000000001" customHeight="1">
      <c r="A17" s="589"/>
      <c r="B17" s="217" t="s">
        <v>570</v>
      </c>
      <c r="C17" s="588">
        <v>1073</v>
      </c>
      <c r="D17" s="588">
        <v>5440</v>
      </c>
      <c r="E17" s="587">
        <v>12054</v>
      </c>
    </row>
    <row r="18" spans="1:9" ht="17.100000000000001" customHeight="1">
      <c r="A18" s="586"/>
      <c r="B18" s="585" t="s">
        <v>569</v>
      </c>
      <c r="C18" s="584">
        <v>1801755</v>
      </c>
      <c r="D18" s="584">
        <v>1498649</v>
      </c>
      <c r="E18" s="583">
        <v>1760023</v>
      </c>
    </row>
    <row r="19" spans="1:9" ht="12" customHeight="1">
      <c r="A19" s="807" t="s">
        <v>568</v>
      </c>
      <c r="B19" s="807"/>
      <c r="C19" s="147"/>
      <c r="D19" s="41"/>
      <c r="E19" s="41" t="s">
        <v>567</v>
      </c>
      <c r="G19" s="582"/>
      <c r="H19" s="582"/>
      <c r="I19" s="582"/>
    </row>
    <row r="20" spans="1:9" ht="12" customHeight="1">
      <c r="B20" s="36"/>
      <c r="C20" s="36"/>
      <c r="D20" s="41"/>
      <c r="E20" s="41" t="s">
        <v>566</v>
      </c>
      <c r="G20" s="579"/>
      <c r="H20" s="579"/>
      <c r="I20" s="579"/>
    </row>
    <row r="21" spans="1:9" ht="12" customHeight="1">
      <c r="B21" s="36"/>
      <c r="C21" s="36"/>
      <c r="D21" s="41"/>
      <c r="E21" s="41" t="s">
        <v>565</v>
      </c>
      <c r="G21" s="579"/>
      <c r="H21" s="579"/>
      <c r="I21" s="579"/>
    </row>
    <row r="22" spans="1:9" ht="12" customHeight="1">
      <c r="B22" s="36"/>
      <c r="C22" s="36"/>
      <c r="D22" s="41"/>
      <c r="E22" s="41" t="s">
        <v>564</v>
      </c>
      <c r="G22" s="579"/>
      <c r="H22" s="579"/>
      <c r="I22" s="579"/>
    </row>
    <row r="23" spans="1:9" ht="12" customHeight="1">
      <c r="B23" s="36"/>
      <c r="C23" s="36"/>
      <c r="D23" s="41"/>
      <c r="E23" s="41" t="s">
        <v>563</v>
      </c>
      <c r="G23" s="579"/>
      <c r="H23" s="579"/>
      <c r="I23" s="579"/>
    </row>
    <row r="24" spans="1:9" ht="12" customHeight="1">
      <c r="B24" s="36"/>
      <c r="C24" s="41"/>
      <c r="D24" s="41"/>
      <c r="E24" s="41" t="s">
        <v>562</v>
      </c>
      <c r="G24" s="579"/>
      <c r="H24" s="579"/>
      <c r="I24" s="579"/>
    </row>
    <row r="25" spans="1:9" ht="12.9" customHeight="1">
      <c r="B25" s="36"/>
      <c r="C25" s="808"/>
      <c r="D25" s="808"/>
      <c r="E25" s="808"/>
      <c r="G25" s="581"/>
      <c r="H25" s="579"/>
      <c r="I25" s="579"/>
    </row>
    <row r="26" spans="1:9" ht="12" customHeight="1">
      <c r="D26" s="580"/>
      <c r="E26" s="580"/>
      <c r="G26" s="579"/>
      <c r="H26" s="579"/>
      <c r="I26" s="579"/>
    </row>
    <row r="27" spans="1:9" ht="12" customHeight="1">
      <c r="G27" s="579"/>
      <c r="H27" s="579"/>
      <c r="I27" s="579"/>
    </row>
    <row r="28" spans="1:9" ht="12" customHeight="1"/>
    <row r="29" spans="1:9" ht="12" customHeight="1"/>
    <row r="30" spans="1:9" ht="12" customHeight="1"/>
    <row r="31" spans="1:9" ht="12" customHeight="1"/>
    <row r="32" spans="1:9"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sheetData>
  <sheetProtection selectLockedCells="1" selectUnlockedCells="1"/>
  <mergeCells count="9">
    <mergeCell ref="A5:B5"/>
    <mergeCell ref="A19:B19"/>
    <mergeCell ref="C25:E25"/>
    <mergeCell ref="A1:B1"/>
    <mergeCell ref="A3:B3"/>
    <mergeCell ref="C3:C4"/>
    <mergeCell ref="D3:D4"/>
    <mergeCell ref="E3:E4"/>
    <mergeCell ref="A4:B4"/>
  </mergeCells>
  <phoneticPr fontId="3"/>
  <printOptions horizontalCentered="1" verticalCentered="1"/>
  <pageMargins left="0.78749999999999998" right="0.78749999999999998" top="0.39374999999999999" bottom="0.98402777777777772" header="0.51180555555555551" footer="0.5118055555555555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view="pageBreakPreview" zoomScale="106" zoomScaleNormal="85" zoomScaleSheetLayoutView="106" workbookViewId="0">
      <selection activeCell="D12" sqref="D12"/>
    </sheetView>
  </sheetViews>
  <sheetFormatPr defaultColWidth="9" defaultRowHeight="13.2"/>
  <cols>
    <col min="1" max="1" width="1.88671875" style="1" customWidth="1"/>
    <col min="2" max="2" width="23.77734375" style="1" customWidth="1"/>
    <col min="3" max="3" width="0.88671875" style="1" customWidth="1"/>
    <col min="4" max="6" width="20.109375" style="1" customWidth="1"/>
    <col min="7" max="7" width="17" style="1" bestFit="1" customWidth="1"/>
    <col min="8" max="9" width="15" style="1" bestFit="1" customWidth="1"/>
    <col min="10" max="16384" width="9" style="1"/>
  </cols>
  <sheetData>
    <row r="1" spans="1:6" ht="15" customHeight="1">
      <c r="A1" s="47" t="s">
        <v>102</v>
      </c>
      <c r="C1" s="47"/>
    </row>
    <row r="2" spans="1:6" ht="5.0999999999999996" customHeight="1">
      <c r="A2" s="47"/>
      <c r="C2" s="47"/>
    </row>
    <row r="3" spans="1:6" s="40" customFormat="1" ht="15" customHeight="1" thickBot="1">
      <c r="A3" s="58" t="s">
        <v>101</v>
      </c>
      <c r="C3" s="58"/>
      <c r="F3" s="41" t="s">
        <v>230</v>
      </c>
    </row>
    <row r="4" spans="1:6" s="74" customFormat="1" ht="15" customHeight="1" thickTop="1">
      <c r="A4" s="205"/>
      <c r="B4" s="649" t="s">
        <v>47</v>
      </c>
      <c r="C4" s="650"/>
      <c r="D4" s="651" t="s">
        <v>33</v>
      </c>
      <c r="E4" s="653" t="s">
        <v>77</v>
      </c>
      <c r="F4" s="651" t="s">
        <v>76</v>
      </c>
    </row>
    <row r="5" spans="1:6" s="74" customFormat="1" ht="15" customHeight="1">
      <c r="A5" s="655" t="s">
        <v>100</v>
      </c>
      <c r="B5" s="656"/>
      <c r="C5" s="80"/>
      <c r="D5" s="652"/>
      <c r="E5" s="654"/>
      <c r="F5" s="652"/>
    </row>
    <row r="6" spans="1:6" s="58" customFormat="1" ht="12.9" customHeight="1">
      <c r="A6" s="647" t="s">
        <v>74</v>
      </c>
      <c r="B6" s="657"/>
      <c r="C6" s="79"/>
      <c r="D6" s="261">
        <v>312012408</v>
      </c>
      <c r="E6" s="78">
        <f>F6-D6</f>
        <v>47998336</v>
      </c>
      <c r="F6" s="78">
        <v>360010744</v>
      </c>
    </row>
    <row r="7" spans="1:6" s="60" customFormat="1" ht="12.9" customHeight="1">
      <c r="A7" s="260"/>
      <c r="B7" s="206"/>
      <c r="C7" s="76"/>
      <c r="D7" s="262"/>
      <c r="E7" s="85"/>
      <c r="F7" s="262"/>
    </row>
    <row r="8" spans="1:6" s="60" customFormat="1" ht="12.9" customHeight="1">
      <c r="A8" s="260"/>
      <c r="B8" s="206" t="s">
        <v>45</v>
      </c>
      <c r="C8" s="76"/>
      <c r="D8" s="84">
        <v>47528548</v>
      </c>
      <c r="E8" s="75">
        <f t="shared" ref="E8:E29" si="0">F8-D8</f>
        <v>3255520</v>
      </c>
      <c r="F8" s="84">
        <v>50784068</v>
      </c>
    </row>
    <row r="9" spans="1:6" s="60" customFormat="1" ht="12.9" customHeight="1">
      <c r="A9" s="260"/>
      <c r="B9" s="206" t="s">
        <v>99</v>
      </c>
      <c r="C9" s="76"/>
      <c r="D9" s="84">
        <v>909401</v>
      </c>
      <c r="E9" s="75">
        <f t="shared" si="0"/>
        <v>117600</v>
      </c>
      <c r="F9" s="84">
        <v>1027001</v>
      </c>
    </row>
    <row r="10" spans="1:6" s="60" customFormat="1" ht="12.9" customHeight="1">
      <c r="A10" s="260"/>
      <c r="B10" s="206" t="s">
        <v>98</v>
      </c>
      <c r="C10" s="76"/>
      <c r="D10" s="84">
        <v>113000</v>
      </c>
      <c r="E10" s="75">
        <f t="shared" si="0"/>
        <v>14000</v>
      </c>
      <c r="F10" s="84">
        <v>127000</v>
      </c>
    </row>
    <row r="11" spans="1:6" s="60" customFormat="1" ht="12.9" customHeight="1">
      <c r="A11" s="260"/>
      <c r="B11" s="206" t="s">
        <v>97</v>
      </c>
      <c r="C11" s="76"/>
      <c r="D11" s="84">
        <v>564000</v>
      </c>
      <c r="E11" s="75">
        <f t="shared" si="0"/>
        <v>118000</v>
      </c>
      <c r="F11" s="84">
        <v>682000</v>
      </c>
    </row>
    <row r="12" spans="1:6" s="60" customFormat="1" ht="12.9" customHeight="1">
      <c r="A12" s="260"/>
      <c r="B12" s="206" t="s">
        <v>96</v>
      </c>
      <c r="C12" s="76"/>
      <c r="D12" s="84">
        <v>435000</v>
      </c>
      <c r="E12" s="75">
        <f t="shared" si="0"/>
        <v>333000</v>
      </c>
      <c r="F12" s="84">
        <v>768000</v>
      </c>
    </row>
    <row r="13" spans="1:6" s="60" customFormat="1" ht="12.9" customHeight="1">
      <c r="A13" s="260"/>
      <c r="B13" s="206" t="s">
        <v>95</v>
      </c>
      <c r="C13" s="76"/>
      <c r="D13" s="84">
        <v>12480000</v>
      </c>
      <c r="E13" s="75">
        <f t="shared" si="0"/>
        <v>3620000</v>
      </c>
      <c r="F13" s="84">
        <v>16100000</v>
      </c>
    </row>
    <row r="14" spans="1:6" s="60" customFormat="1" ht="12.9" customHeight="1">
      <c r="A14" s="260"/>
      <c r="B14" s="206" t="s">
        <v>94</v>
      </c>
      <c r="C14" s="76"/>
      <c r="D14" s="84">
        <v>1</v>
      </c>
      <c r="E14" s="75">
        <f t="shared" si="0"/>
        <v>0</v>
      </c>
      <c r="F14" s="84">
        <v>1</v>
      </c>
    </row>
    <row r="15" spans="1:6" s="60" customFormat="1" ht="12.9" customHeight="1">
      <c r="A15" s="260"/>
      <c r="B15" s="206" t="s">
        <v>93</v>
      </c>
      <c r="C15" s="76"/>
      <c r="D15" s="84">
        <v>187000</v>
      </c>
      <c r="E15" s="75">
        <f t="shared" si="0"/>
        <v>20520</v>
      </c>
      <c r="F15" s="84">
        <v>207520</v>
      </c>
    </row>
    <row r="16" spans="1:6" s="60" customFormat="1" ht="12.9" customHeight="1">
      <c r="A16" s="260"/>
      <c r="B16" s="206" t="s">
        <v>79</v>
      </c>
      <c r="C16" s="76"/>
      <c r="D16" s="84">
        <v>1584</v>
      </c>
      <c r="E16" s="75">
        <f t="shared" ref="E16" si="1">F16-D16</f>
        <v>300</v>
      </c>
      <c r="F16" s="84">
        <v>1884</v>
      </c>
    </row>
    <row r="17" spans="1:9" s="60" customFormat="1" ht="12.9" customHeight="1">
      <c r="A17" s="260"/>
      <c r="B17" s="206" t="s">
        <v>92</v>
      </c>
      <c r="C17" s="76"/>
      <c r="D17" s="75">
        <v>661000</v>
      </c>
      <c r="E17" s="75">
        <f t="shared" si="0"/>
        <v>55154</v>
      </c>
      <c r="F17" s="84">
        <v>716154</v>
      </c>
    </row>
    <row r="18" spans="1:9" s="60" customFormat="1" ht="12.9" customHeight="1">
      <c r="A18" s="260"/>
      <c r="B18" s="206" t="s">
        <v>91</v>
      </c>
      <c r="C18" s="76"/>
      <c r="D18" s="84">
        <v>63000</v>
      </c>
      <c r="E18" s="75">
        <f t="shared" si="0"/>
        <v>16000</v>
      </c>
      <c r="F18" s="84">
        <v>79000</v>
      </c>
    </row>
    <row r="19" spans="1:9" s="60" customFormat="1" ht="12.9" customHeight="1">
      <c r="A19" s="260"/>
      <c r="B19" s="206" t="s">
        <v>90</v>
      </c>
      <c r="C19" s="76"/>
      <c r="D19" s="84">
        <v>94200000</v>
      </c>
      <c r="E19" s="75">
        <f t="shared" si="0"/>
        <v>7806098</v>
      </c>
      <c r="F19" s="84">
        <v>102006098</v>
      </c>
    </row>
    <row r="20" spans="1:9" s="60" customFormat="1" ht="12.9" customHeight="1">
      <c r="A20" s="260"/>
      <c r="B20" s="206" t="s">
        <v>89</v>
      </c>
      <c r="C20" s="76"/>
      <c r="D20" s="84">
        <v>2403224</v>
      </c>
      <c r="E20" s="75">
        <f t="shared" si="0"/>
        <v>24713</v>
      </c>
      <c r="F20" s="84">
        <v>2427937</v>
      </c>
    </row>
    <row r="21" spans="1:9" s="60" customFormat="1" ht="12.9" customHeight="1">
      <c r="A21" s="260"/>
      <c r="B21" s="206" t="s">
        <v>88</v>
      </c>
      <c r="C21" s="76"/>
      <c r="D21" s="84">
        <v>4140152</v>
      </c>
      <c r="E21" s="75">
        <f t="shared" si="0"/>
        <v>77279</v>
      </c>
      <c r="F21" s="84">
        <v>4217431</v>
      </c>
    </row>
    <row r="22" spans="1:9" s="60" customFormat="1" ht="12.9" customHeight="1">
      <c r="A22" s="260"/>
      <c r="B22" s="206" t="s">
        <v>87</v>
      </c>
      <c r="C22" s="76"/>
      <c r="D22" s="84">
        <v>74846386</v>
      </c>
      <c r="E22" s="75">
        <f t="shared" si="0"/>
        <v>30456906</v>
      </c>
      <c r="F22" s="84">
        <v>105303292</v>
      </c>
    </row>
    <row r="23" spans="1:9" s="60" customFormat="1" ht="12.9" customHeight="1">
      <c r="A23" s="260"/>
      <c r="B23" s="206" t="s">
        <v>86</v>
      </c>
      <c r="C23" s="76"/>
      <c r="D23" s="84">
        <v>25953468</v>
      </c>
      <c r="E23" s="75">
        <f t="shared" si="0"/>
        <v>912892</v>
      </c>
      <c r="F23" s="84">
        <v>26866360</v>
      </c>
    </row>
    <row r="24" spans="1:9" s="60" customFormat="1" ht="12.9" customHeight="1">
      <c r="A24" s="260"/>
      <c r="B24" s="206" t="s">
        <v>85</v>
      </c>
      <c r="C24" s="76"/>
      <c r="D24" s="84">
        <v>405798</v>
      </c>
      <c r="E24" s="75">
        <f t="shared" si="0"/>
        <v>524801</v>
      </c>
      <c r="F24" s="84">
        <v>930599</v>
      </c>
    </row>
    <row r="25" spans="1:9" s="60" customFormat="1" ht="12.9" customHeight="1">
      <c r="A25" s="260"/>
      <c r="B25" s="206" t="s">
        <v>84</v>
      </c>
      <c r="C25" s="76"/>
      <c r="D25" s="84">
        <v>16907</v>
      </c>
      <c r="E25" s="75">
        <f t="shared" si="0"/>
        <v>163726</v>
      </c>
      <c r="F25" s="84">
        <v>180633</v>
      </c>
    </row>
    <row r="26" spans="1:9" s="60" customFormat="1" ht="12.9" customHeight="1">
      <c r="A26" s="260"/>
      <c r="B26" s="206" t="s">
        <v>83</v>
      </c>
      <c r="C26" s="76"/>
      <c r="D26" s="84">
        <v>36436263</v>
      </c>
      <c r="E26" s="75">
        <f t="shared" si="0"/>
        <v>-363967</v>
      </c>
      <c r="F26" s="84">
        <v>36072296</v>
      </c>
    </row>
    <row r="27" spans="1:9" s="60" customFormat="1" ht="12.9" customHeight="1">
      <c r="A27" s="260"/>
      <c r="B27" s="206" t="s">
        <v>82</v>
      </c>
      <c r="C27" s="76"/>
      <c r="D27" s="84">
        <v>1000000</v>
      </c>
      <c r="E27" s="75">
        <f t="shared" si="0"/>
        <v>3231493</v>
      </c>
      <c r="F27" s="84">
        <v>4231493</v>
      </c>
    </row>
    <row r="28" spans="1:9" s="60" customFormat="1" ht="12.9" customHeight="1">
      <c r="A28" s="260"/>
      <c r="B28" s="206" t="s">
        <v>81</v>
      </c>
      <c r="C28" s="76"/>
      <c r="D28" s="84">
        <v>3280376</v>
      </c>
      <c r="E28" s="75">
        <f t="shared" si="0"/>
        <v>185601</v>
      </c>
      <c r="F28" s="84">
        <v>3465977</v>
      </c>
    </row>
    <row r="29" spans="1:9" s="60" customFormat="1" ht="12.9" customHeight="1">
      <c r="A29" s="260"/>
      <c r="B29" s="206" t="s">
        <v>80</v>
      </c>
      <c r="C29" s="76"/>
      <c r="D29" s="84">
        <v>6387300</v>
      </c>
      <c r="E29" s="75">
        <f t="shared" si="0"/>
        <v>-2571300</v>
      </c>
      <c r="F29" s="84">
        <v>3816000</v>
      </c>
      <c r="G29" s="70"/>
      <c r="H29" s="70"/>
      <c r="I29" s="70"/>
    </row>
    <row r="30" spans="1:9" s="60" customFormat="1" ht="12.75" customHeight="1">
      <c r="A30" s="259"/>
      <c r="B30" s="82"/>
      <c r="C30" s="81"/>
      <c r="D30" s="71"/>
      <c r="E30" s="71"/>
      <c r="F30" s="87"/>
    </row>
    <row r="31" spans="1:9" ht="12.9" customHeight="1"/>
    <row r="32" spans="1:9" ht="15" customHeight="1" thickBot="1">
      <c r="A32" s="58" t="s">
        <v>78</v>
      </c>
      <c r="B32" s="58"/>
      <c r="C32" s="58"/>
      <c r="D32" s="40"/>
      <c r="E32" s="40"/>
      <c r="F32" s="41"/>
    </row>
    <row r="33" spans="1:9" s="74" customFormat="1" ht="15" customHeight="1" thickTop="1">
      <c r="A33" s="205"/>
      <c r="B33" s="649" t="s">
        <v>47</v>
      </c>
      <c r="C33" s="650"/>
      <c r="D33" s="651" t="s">
        <v>33</v>
      </c>
      <c r="E33" s="653" t="s">
        <v>77</v>
      </c>
      <c r="F33" s="651" t="s">
        <v>76</v>
      </c>
    </row>
    <row r="34" spans="1:9" s="74" customFormat="1" ht="15" customHeight="1">
      <c r="A34" s="655" t="s">
        <v>75</v>
      </c>
      <c r="B34" s="656"/>
      <c r="C34" s="80"/>
      <c r="D34" s="652"/>
      <c r="E34" s="658"/>
      <c r="F34" s="652"/>
    </row>
    <row r="35" spans="1:9" s="74" customFormat="1" ht="12.9" customHeight="1">
      <c r="A35" s="647" t="s">
        <v>74</v>
      </c>
      <c r="B35" s="648"/>
      <c r="C35" s="79"/>
      <c r="D35" s="263">
        <v>312012408</v>
      </c>
      <c r="E35" s="78">
        <f>F35-D35</f>
        <v>47998336</v>
      </c>
      <c r="F35" s="264">
        <v>360010744</v>
      </c>
    </row>
    <row r="36" spans="1:9" s="74" customFormat="1" ht="12.9" customHeight="1">
      <c r="A36" s="207"/>
      <c r="B36" s="208"/>
      <c r="C36" s="77"/>
      <c r="D36" s="265"/>
      <c r="E36" s="75"/>
      <c r="F36" s="209"/>
    </row>
    <row r="37" spans="1:9" s="74" customFormat="1" ht="12.9" customHeight="1">
      <c r="A37" s="207"/>
      <c r="B37" s="206" t="s">
        <v>73</v>
      </c>
      <c r="C37" s="76"/>
      <c r="D37" s="266">
        <v>942875</v>
      </c>
      <c r="E37" s="75">
        <f t="shared" ref="E37:E46" si="2">F37-D37</f>
        <v>-17727</v>
      </c>
      <c r="F37" s="267">
        <v>925148</v>
      </c>
    </row>
    <row r="38" spans="1:9" s="74" customFormat="1" ht="12.9" customHeight="1">
      <c r="A38" s="207"/>
      <c r="B38" s="206" t="s">
        <v>72</v>
      </c>
      <c r="C38" s="76"/>
      <c r="D38" s="266">
        <v>33812625</v>
      </c>
      <c r="E38" s="75">
        <f t="shared" si="2"/>
        <v>9566448</v>
      </c>
      <c r="F38" s="267">
        <v>43379073</v>
      </c>
    </row>
    <row r="39" spans="1:9" s="74" customFormat="1" ht="12.9" customHeight="1">
      <c r="A39" s="207"/>
      <c r="B39" s="206" t="s">
        <v>71</v>
      </c>
      <c r="C39" s="76"/>
      <c r="D39" s="266">
        <v>146873073</v>
      </c>
      <c r="E39" s="75">
        <f t="shared" si="2"/>
        <v>21726107</v>
      </c>
      <c r="F39" s="267">
        <v>168599180</v>
      </c>
    </row>
    <row r="40" spans="1:9" s="74" customFormat="1" ht="12.9" customHeight="1">
      <c r="A40" s="207"/>
      <c r="B40" s="206" t="s">
        <v>70</v>
      </c>
      <c r="C40" s="76"/>
      <c r="D40" s="266">
        <v>3235660</v>
      </c>
      <c r="E40" s="75">
        <f t="shared" si="2"/>
        <v>132621</v>
      </c>
      <c r="F40" s="267">
        <v>3368281</v>
      </c>
    </row>
    <row r="41" spans="1:9" s="74" customFormat="1" ht="12.9" customHeight="1">
      <c r="A41" s="207"/>
      <c r="B41" s="206" t="s">
        <v>69</v>
      </c>
      <c r="C41" s="76"/>
      <c r="D41" s="266">
        <v>24094418</v>
      </c>
      <c r="E41" s="75">
        <f t="shared" si="2"/>
        <v>7544585</v>
      </c>
      <c r="F41" s="268">
        <v>31639003</v>
      </c>
    </row>
    <row r="42" spans="1:9" s="74" customFormat="1" ht="12.9" customHeight="1">
      <c r="A42" s="207"/>
      <c r="B42" s="206" t="s">
        <v>68</v>
      </c>
      <c r="C42" s="76"/>
      <c r="D42" s="266">
        <v>25732480</v>
      </c>
      <c r="E42" s="75">
        <f t="shared" si="2"/>
        <v>-844253</v>
      </c>
      <c r="F42" s="267">
        <v>24888227</v>
      </c>
    </row>
    <row r="43" spans="1:9" s="74" customFormat="1" ht="12.9" customHeight="1">
      <c r="A43" s="207"/>
      <c r="B43" s="206" t="s">
        <v>67</v>
      </c>
      <c r="C43" s="76"/>
      <c r="D43" s="266">
        <v>46293746</v>
      </c>
      <c r="E43" s="75">
        <f t="shared" si="2"/>
        <v>12029619</v>
      </c>
      <c r="F43" s="267">
        <v>58323365</v>
      </c>
    </row>
    <row r="44" spans="1:9" s="74" customFormat="1" ht="12.9" customHeight="1">
      <c r="A44" s="207"/>
      <c r="B44" s="206" t="s">
        <v>66</v>
      </c>
      <c r="C44" s="76"/>
      <c r="D44" s="266">
        <v>5773535</v>
      </c>
      <c r="E44" s="75">
        <f t="shared" si="2"/>
        <v>-26518</v>
      </c>
      <c r="F44" s="267">
        <v>5747017</v>
      </c>
    </row>
    <row r="45" spans="1:9" s="74" customFormat="1" ht="12.9" customHeight="1">
      <c r="A45" s="207"/>
      <c r="B45" s="206" t="s">
        <v>65</v>
      </c>
      <c r="C45" s="76"/>
      <c r="D45" s="266">
        <v>24853996</v>
      </c>
      <c r="E45" s="75">
        <f t="shared" si="2"/>
        <v>-2312546</v>
      </c>
      <c r="F45" s="267">
        <v>22541450</v>
      </c>
    </row>
    <row r="46" spans="1:9" ht="12.9" customHeight="1">
      <c r="A46" s="210"/>
      <c r="B46" s="73" t="s">
        <v>64</v>
      </c>
      <c r="C46" s="72"/>
      <c r="D46" s="269">
        <v>400000</v>
      </c>
      <c r="E46" s="71">
        <f t="shared" si="2"/>
        <v>200000</v>
      </c>
      <c r="F46" s="270">
        <v>600000</v>
      </c>
      <c r="G46" s="70"/>
      <c r="H46" s="70"/>
      <c r="I46" s="70"/>
    </row>
    <row r="47" spans="1:9" ht="12" customHeight="1">
      <c r="A47" s="10" t="s">
        <v>52</v>
      </c>
      <c r="B47" s="10"/>
      <c r="C47" s="10"/>
      <c r="D47" s="10"/>
      <c r="E47" s="10"/>
      <c r="F47" s="11" t="s">
        <v>63</v>
      </c>
    </row>
    <row r="48" spans="1:9" ht="15" customHeight="1">
      <c r="D48" s="56"/>
      <c r="E48" s="271"/>
      <c r="F48" s="272"/>
    </row>
  </sheetData>
  <mergeCells count="12">
    <mergeCell ref="A35:B35"/>
    <mergeCell ref="B4:C4"/>
    <mergeCell ref="D4:D5"/>
    <mergeCell ref="E4:E5"/>
    <mergeCell ref="F4:F5"/>
    <mergeCell ref="A5:B5"/>
    <mergeCell ref="A6:B6"/>
    <mergeCell ref="B33:C33"/>
    <mergeCell ref="D33:D34"/>
    <mergeCell ref="E33:E34"/>
    <mergeCell ref="F33:F34"/>
    <mergeCell ref="A34:B34"/>
  </mergeCells>
  <phoneticPr fontId="3"/>
  <printOptions horizontalCentered="1"/>
  <pageMargins left="0" right="0" top="0.39370078740157483" bottom="0.39370078740157483" header="0.31496062992125984" footer="0.31496062992125984"/>
  <pageSetup paperSize="9" orientation="portrait"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5174A-D328-4B95-B51A-9CF87D8DD24B}">
  <dimension ref="A1:G35"/>
  <sheetViews>
    <sheetView view="pageBreakPreview" zoomScaleNormal="100" zoomScaleSheetLayoutView="100" workbookViewId="0">
      <selection activeCell="G14" sqref="G14"/>
    </sheetView>
  </sheetViews>
  <sheetFormatPr defaultColWidth="9" defaultRowHeight="13.2"/>
  <cols>
    <col min="1" max="1" width="2" style="1" customWidth="1"/>
    <col min="2" max="2" width="29.77734375" style="1" customWidth="1"/>
    <col min="3" max="5" width="18.33203125" style="1" customWidth="1"/>
    <col min="6" max="6" width="9" style="1"/>
    <col min="7" max="7" width="10.44140625" style="1" bestFit="1" customWidth="1"/>
    <col min="8" max="16384" width="9" style="1"/>
  </cols>
  <sheetData>
    <row r="1" spans="1:7" ht="15" customHeight="1">
      <c r="A1" s="809" t="s">
        <v>612</v>
      </c>
      <c r="B1" s="823"/>
      <c r="C1" s="823"/>
      <c r="D1" s="823"/>
      <c r="E1" s="823"/>
      <c r="F1" s="40"/>
    </row>
    <row r="2" spans="1:7" ht="9.9" customHeight="1" thickBot="1">
      <c r="B2" s="47"/>
      <c r="C2" s="501"/>
      <c r="D2" s="610"/>
      <c r="E2" s="610"/>
      <c r="F2" s="40"/>
    </row>
    <row r="3" spans="1:7" ht="15" customHeight="1" thickTop="1">
      <c r="A3" s="824" t="s">
        <v>611</v>
      </c>
      <c r="B3" s="825"/>
      <c r="C3" s="651">
        <v>30</v>
      </c>
      <c r="D3" s="826" t="s">
        <v>610</v>
      </c>
      <c r="E3" s="828">
        <v>2</v>
      </c>
      <c r="F3" s="40"/>
    </row>
    <row r="4" spans="1:7" ht="15" customHeight="1">
      <c r="A4" s="829" t="s">
        <v>609</v>
      </c>
      <c r="B4" s="830"/>
      <c r="C4" s="660"/>
      <c r="D4" s="827"/>
      <c r="E4" s="652"/>
      <c r="F4" s="40"/>
    </row>
    <row r="5" spans="1:7" ht="17.100000000000001" customHeight="1">
      <c r="A5" s="820" t="s">
        <v>74</v>
      </c>
      <c r="B5" s="821"/>
      <c r="C5" s="609">
        <v>185069</v>
      </c>
      <c r="D5" s="609">
        <v>185152</v>
      </c>
      <c r="E5" s="608">
        <v>202534</v>
      </c>
      <c r="F5" s="40"/>
      <c r="G5" s="607"/>
    </row>
    <row r="6" spans="1:7" ht="17.100000000000001" customHeight="1">
      <c r="A6" s="545"/>
      <c r="B6" s="217"/>
      <c r="C6" s="604"/>
      <c r="D6" s="604"/>
      <c r="E6" s="603"/>
      <c r="F6" s="40"/>
    </row>
    <row r="7" spans="1:7" ht="17.100000000000001" customHeight="1">
      <c r="A7" s="545"/>
      <c r="B7" s="217" t="s">
        <v>608</v>
      </c>
      <c r="C7" s="604">
        <v>767</v>
      </c>
      <c r="D7" s="604">
        <v>695</v>
      </c>
      <c r="E7" s="603">
        <v>510</v>
      </c>
      <c r="F7" s="40"/>
    </row>
    <row r="8" spans="1:7" ht="17.100000000000001" customHeight="1">
      <c r="A8" s="545"/>
      <c r="B8" s="217" t="s">
        <v>607</v>
      </c>
      <c r="C8" s="604">
        <v>44243</v>
      </c>
      <c r="D8" s="604">
        <v>44575</v>
      </c>
      <c r="E8" s="603">
        <v>43379</v>
      </c>
      <c r="F8" s="40"/>
    </row>
    <row r="9" spans="1:7" ht="17.100000000000001" customHeight="1">
      <c r="A9" s="545"/>
      <c r="B9" s="217" t="s">
        <v>606</v>
      </c>
      <c r="C9" s="604">
        <v>1409</v>
      </c>
      <c r="D9" s="604">
        <v>1212</v>
      </c>
      <c r="E9" s="603">
        <v>1056</v>
      </c>
      <c r="F9" s="40"/>
    </row>
    <row r="10" spans="1:7" ht="17.100000000000001" customHeight="1">
      <c r="A10" s="545"/>
      <c r="B10" s="217" t="s">
        <v>605</v>
      </c>
      <c r="C10" s="606">
        <v>23792</v>
      </c>
      <c r="D10" s="606">
        <v>23102</v>
      </c>
      <c r="E10" s="605">
        <v>24114</v>
      </c>
      <c r="F10" s="40"/>
    </row>
    <row r="11" spans="1:7" ht="17.100000000000001" customHeight="1">
      <c r="A11" s="545"/>
      <c r="B11" s="217" t="s">
        <v>604</v>
      </c>
      <c r="C11" s="604">
        <v>23461</v>
      </c>
      <c r="D11" s="604">
        <v>24600</v>
      </c>
      <c r="E11" s="603">
        <v>26023</v>
      </c>
      <c r="F11" s="40"/>
    </row>
    <row r="12" spans="1:7" ht="17.100000000000001" customHeight="1">
      <c r="A12" s="545"/>
      <c r="B12" s="217" t="s">
        <v>603</v>
      </c>
      <c r="C12" s="604">
        <v>1047</v>
      </c>
      <c r="D12" s="604">
        <v>1107</v>
      </c>
      <c r="E12" s="603">
        <v>2232</v>
      </c>
      <c r="F12" s="40"/>
    </row>
    <row r="13" spans="1:7" ht="17.100000000000001" customHeight="1">
      <c r="A13" s="545"/>
      <c r="B13" s="217" t="s">
        <v>602</v>
      </c>
      <c r="C13" s="604">
        <v>21256</v>
      </c>
      <c r="D13" s="604">
        <v>17506</v>
      </c>
      <c r="E13" s="603">
        <v>23910</v>
      </c>
      <c r="F13" s="40"/>
    </row>
    <row r="14" spans="1:7" ht="17.100000000000001" customHeight="1">
      <c r="A14" s="545"/>
      <c r="B14" s="217" t="s">
        <v>601</v>
      </c>
      <c r="C14" s="604">
        <v>38</v>
      </c>
      <c r="D14" s="604">
        <v>33</v>
      </c>
      <c r="E14" s="603">
        <v>23</v>
      </c>
      <c r="F14" s="40"/>
    </row>
    <row r="15" spans="1:7" ht="17.100000000000001" customHeight="1">
      <c r="A15" s="545"/>
      <c r="B15" s="217" t="s">
        <v>600</v>
      </c>
      <c r="C15" s="604">
        <v>68433</v>
      </c>
      <c r="D15" s="604">
        <v>71858</v>
      </c>
      <c r="E15" s="603">
        <v>80933</v>
      </c>
      <c r="F15" s="40"/>
    </row>
    <row r="16" spans="1:7" ht="17.100000000000001" customHeight="1">
      <c r="A16" s="545"/>
      <c r="B16" s="217" t="s">
        <v>599</v>
      </c>
      <c r="C16" s="602" t="s">
        <v>595</v>
      </c>
      <c r="D16" s="602" t="s">
        <v>595</v>
      </c>
      <c r="E16" s="601">
        <v>24</v>
      </c>
      <c r="F16" s="40"/>
    </row>
    <row r="17" spans="1:6" ht="17.100000000000001" customHeight="1">
      <c r="A17" s="545"/>
      <c r="B17" s="217" t="s">
        <v>598</v>
      </c>
      <c r="C17" s="602">
        <v>1</v>
      </c>
      <c r="D17" s="602">
        <v>0</v>
      </c>
      <c r="E17" s="601" t="s">
        <v>244</v>
      </c>
      <c r="F17" s="40"/>
    </row>
    <row r="18" spans="1:6" ht="17.100000000000001" customHeight="1">
      <c r="A18" s="545"/>
      <c r="B18" s="217" t="s">
        <v>597</v>
      </c>
      <c r="C18" s="602">
        <v>0</v>
      </c>
      <c r="D18" s="602">
        <v>0</v>
      </c>
      <c r="E18" s="601" t="s">
        <v>244</v>
      </c>
      <c r="F18" s="40"/>
    </row>
    <row r="19" spans="1:6" ht="17.100000000000001" customHeight="1">
      <c r="A19" s="210"/>
      <c r="B19" s="600" t="s">
        <v>596</v>
      </c>
      <c r="C19" s="599" t="s">
        <v>595</v>
      </c>
      <c r="D19" s="599" t="s">
        <v>595</v>
      </c>
      <c r="E19" s="636" t="s">
        <v>595</v>
      </c>
      <c r="F19" s="40"/>
    </row>
    <row r="20" spans="1:6" ht="12" customHeight="1">
      <c r="A20" s="822" t="s">
        <v>594</v>
      </c>
      <c r="B20" s="648"/>
      <c r="C20" s="147"/>
      <c r="D20" s="41"/>
      <c r="E20" s="41" t="s">
        <v>593</v>
      </c>
      <c r="F20" s="40"/>
    </row>
    <row r="21" spans="1:6" s="10" customFormat="1" ht="12" customHeight="1">
      <c r="B21" s="41" t="s">
        <v>592</v>
      </c>
      <c r="C21" s="36" t="s">
        <v>591</v>
      </c>
      <c r="D21" s="41"/>
      <c r="E21" s="41"/>
      <c r="F21" s="36"/>
    </row>
    <row r="22" spans="1:6" s="10" customFormat="1" ht="12" customHeight="1">
      <c r="B22" s="41" t="s">
        <v>590</v>
      </c>
      <c r="C22" s="36" t="s">
        <v>589</v>
      </c>
      <c r="D22" s="598"/>
      <c r="E22" s="41"/>
      <c r="F22" s="36"/>
    </row>
    <row r="23" spans="1:6" s="10" customFormat="1" ht="12" customHeight="1">
      <c r="C23" s="10" t="s">
        <v>588</v>
      </c>
      <c r="D23" s="598"/>
      <c r="E23" s="598"/>
      <c r="F23" s="36"/>
    </row>
    <row r="24" spans="1:6" s="10" customFormat="1" ht="12" customHeight="1">
      <c r="B24" s="41"/>
      <c r="C24" s="10" t="s">
        <v>587</v>
      </c>
      <c r="D24" s="41"/>
      <c r="E24" s="41"/>
    </row>
    <row r="25" spans="1:6" s="10" customFormat="1" ht="12" customHeight="1">
      <c r="B25" s="41" t="s">
        <v>586</v>
      </c>
      <c r="C25" s="36" t="s">
        <v>585</v>
      </c>
      <c r="D25" s="41"/>
      <c r="E25" s="41"/>
    </row>
    <row r="26" spans="1:6">
      <c r="B26" s="41" t="s">
        <v>584</v>
      </c>
      <c r="C26" s="36" t="s">
        <v>616</v>
      </c>
      <c r="D26" s="10"/>
      <c r="E26" s="10"/>
    </row>
    <row r="35" ht="15" customHeight="1"/>
  </sheetData>
  <mergeCells count="8">
    <mergeCell ref="A5:B5"/>
    <mergeCell ref="A20:B20"/>
    <mergeCell ref="A1:E1"/>
    <mergeCell ref="A3:B3"/>
    <mergeCell ref="C3:C4"/>
    <mergeCell ref="D3:D4"/>
    <mergeCell ref="E3:E4"/>
    <mergeCell ref="A4:B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view="pageBreakPreview" zoomScaleNormal="100" zoomScaleSheetLayoutView="100" workbookViewId="0">
      <selection activeCell="D18" sqref="D18"/>
    </sheetView>
  </sheetViews>
  <sheetFormatPr defaultColWidth="9" defaultRowHeight="13.2"/>
  <cols>
    <col min="1" max="1" width="1.77734375" style="1" customWidth="1"/>
    <col min="2" max="2" width="24.109375" style="1" customWidth="1"/>
    <col min="3" max="3" width="0.88671875" style="1" customWidth="1"/>
    <col min="4" max="6" width="20.6640625" style="1" customWidth="1"/>
    <col min="7" max="9" width="15" style="1" customWidth="1"/>
    <col min="10" max="16384" width="9" style="1"/>
  </cols>
  <sheetData>
    <row r="1" spans="1:9" ht="15" customHeight="1">
      <c r="A1" s="47" t="s">
        <v>112</v>
      </c>
      <c r="B1" s="47"/>
      <c r="C1" s="47"/>
      <c r="D1" s="48"/>
    </row>
    <row r="2" spans="1:9" ht="5.0999999999999996" customHeight="1">
      <c r="A2" s="47"/>
      <c r="B2" s="47"/>
      <c r="C2" s="47"/>
      <c r="D2" s="48"/>
    </row>
    <row r="3" spans="1:9" s="40" customFormat="1" ht="15" customHeight="1" thickBot="1">
      <c r="A3" s="58" t="s">
        <v>101</v>
      </c>
      <c r="B3" s="58"/>
      <c r="C3" s="58"/>
      <c r="F3" s="41" t="s">
        <v>230</v>
      </c>
    </row>
    <row r="4" spans="1:9" s="74" customFormat="1" ht="15" customHeight="1" thickTop="1">
      <c r="A4" s="205"/>
      <c r="B4" s="257"/>
      <c r="C4" s="258" t="s">
        <v>47</v>
      </c>
      <c r="D4" s="651" t="s">
        <v>33</v>
      </c>
      <c r="E4" s="653" t="s">
        <v>77</v>
      </c>
      <c r="F4" s="651" t="s">
        <v>76</v>
      </c>
    </row>
    <row r="5" spans="1:9" s="74" customFormat="1" ht="15" customHeight="1">
      <c r="A5" s="259" t="s">
        <v>75</v>
      </c>
      <c r="B5" s="83"/>
      <c r="C5" s="80"/>
      <c r="D5" s="652"/>
      <c r="E5" s="654"/>
      <c r="F5" s="652"/>
    </row>
    <row r="6" spans="1:9" s="92" customFormat="1" ht="18" customHeight="1">
      <c r="A6" s="647" t="s">
        <v>74</v>
      </c>
      <c r="B6" s="659"/>
      <c r="C6" s="79"/>
      <c r="D6" s="78">
        <v>69695631</v>
      </c>
      <c r="E6" s="78">
        <f>F6-D6</f>
        <v>2273626</v>
      </c>
      <c r="F6" s="78">
        <v>71969257</v>
      </c>
    </row>
    <row r="7" spans="1:9" s="74" customFormat="1" ht="18" customHeight="1">
      <c r="A7" s="211"/>
      <c r="B7" s="206"/>
      <c r="C7" s="76"/>
      <c r="D7" s="84"/>
      <c r="E7" s="84"/>
      <c r="F7" s="84"/>
    </row>
    <row r="8" spans="1:9" s="74" customFormat="1" ht="18" customHeight="1">
      <c r="A8" s="211"/>
      <c r="B8" s="206" t="s">
        <v>111</v>
      </c>
      <c r="C8" s="76"/>
      <c r="D8" s="84">
        <v>13800828</v>
      </c>
      <c r="E8" s="84">
        <f t="shared" ref="E8:E15" si="0">F8-D8</f>
        <v>711931</v>
      </c>
      <c r="F8" s="84">
        <v>14512759</v>
      </c>
    </row>
    <row r="9" spans="1:9" s="74" customFormat="1" ht="18" customHeight="1">
      <c r="A9" s="211"/>
      <c r="B9" s="206" t="s">
        <v>110</v>
      </c>
      <c r="C9" s="76"/>
      <c r="D9" s="84">
        <v>4</v>
      </c>
      <c r="E9" s="84">
        <f t="shared" si="0"/>
        <v>0</v>
      </c>
      <c r="F9" s="84">
        <v>4</v>
      </c>
    </row>
    <row r="10" spans="1:9" s="74" customFormat="1" ht="18" customHeight="1">
      <c r="A10" s="211"/>
      <c r="B10" s="206" t="s">
        <v>88</v>
      </c>
      <c r="C10" s="76"/>
      <c r="D10" s="84">
        <v>150</v>
      </c>
      <c r="E10" s="84">
        <f t="shared" si="0"/>
        <v>10</v>
      </c>
      <c r="F10" s="84">
        <v>160</v>
      </c>
    </row>
    <row r="11" spans="1:9" s="74" customFormat="1" ht="18" customHeight="1">
      <c r="A11" s="211"/>
      <c r="B11" s="206" t="s">
        <v>87</v>
      </c>
      <c r="C11" s="76"/>
      <c r="D11" s="84">
        <v>2787</v>
      </c>
      <c r="E11" s="84">
        <f t="shared" si="0"/>
        <v>167591</v>
      </c>
      <c r="F11" s="84">
        <v>170378</v>
      </c>
    </row>
    <row r="12" spans="1:9" s="74" customFormat="1" ht="18" customHeight="1">
      <c r="A12" s="211"/>
      <c r="B12" s="206" t="s">
        <v>86</v>
      </c>
      <c r="C12" s="76"/>
      <c r="D12" s="84">
        <v>46599675</v>
      </c>
      <c r="E12" s="84">
        <f t="shared" si="0"/>
        <v>2323773</v>
      </c>
      <c r="F12" s="84">
        <v>48923448</v>
      </c>
    </row>
    <row r="13" spans="1:9" s="74" customFormat="1" ht="18" customHeight="1">
      <c r="A13" s="211"/>
      <c r="B13" s="206" t="s">
        <v>83</v>
      </c>
      <c r="C13" s="76"/>
      <c r="D13" s="84">
        <v>9159879</v>
      </c>
      <c r="E13" s="84">
        <f t="shared" si="0"/>
        <v>-1724338</v>
      </c>
      <c r="F13" s="84">
        <v>7435541</v>
      </c>
    </row>
    <row r="14" spans="1:9" s="74" customFormat="1" ht="18" customHeight="1">
      <c r="A14" s="211"/>
      <c r="B14" s="206" t="s">
        <v>82</v>
      </c>
      <c r="C14" s="76"/>
      <c r="D14" s="84">
        <v>1</v>
      </c>
      <c r="E14" s="84">
        <f t="shared" si="0"/>
        <v>827768</v>
      </c>
      <c r="F14" s="84">
        <v>827769</v>
      </c>
    </row>
    <row r="15" spans="1:9" s="74" customFormat="1" ht="18" customHeight="1">
      <c r="A15" s="212"/>
      <c r="B15" s="82" t="s">
        <v>81</v>
      </c>
      <c r="C15" s="81"/>
      <c r="D15" s="87">
        <v>132307</v>
      </c>
      <c r="E15" s="87">
        <f t="shared" si="0"/>
        <v>-33109</v>
      </c>
      <c r="F15" s="270">
        <v>99198</v>
      </c>
      <c r="G15" s="86"/>
      <c r="H15" s="86"/>
      <c r="I15" s="86"/>
    </row>
    <row r="16" spans="1:9" ht="15" customHeight="1">
      <c r="B16" s="56"/>
      <c r="C16" s="56"/>
      <c r="D16" s="36"/>
      <c r="E16" s="36"/>
      <c r="F16" s="36"/>
    </row>
    <row r="17" spans="1:9" ht="15" customHeight="1"/>
    <row r="18" spans="1:9" ht="15" customHeight="1"/>
    <row r="19" spans="1:9" ht="15" customHeight="1" thickBot="1">
      <c r="A19" s="58" t="s">
        <v>78</v>
      </c>
      <c r="C19" s="40"/>
      <c r="D19" s="40"/>
      <c r="E19" s="40"/>
      <c r="F19" s="41"/>
    </row>
    <row r="20" spans="1:9" s="74" customFormat="1" ht="15" customHeight="1" thickTop="1">
      <c r="A20" s="205"/>
      <c r="B20" s="649" t="s">
        <v>47</v>
      </c>
      <c r="C20" s="650"/>
      <c r="D20" s="651" t="s">
        <v>33</v>
      </c>
      <c r="E20" s="651" t="s">
        <v>77</v>
      </c>
      <c r="F20" s="651" t="s">
        <v>76</v>
      </c>
    </row>
    <row r="21" spans="1:9" s="74" customFormat="1" ht="15" customHeight="1">
      <c r="A21" s="259" t="s">
        <v>75</v>
      </c>
      <c r="B21" s="83"/>
      <c r="C21" s="80"/>
      <c r="D21" s="652"/>
      <c r="E21" s="660"/>
      <c r="F21" s="660"/>
    </row>
    <row r="22" spans="1:9" s="74" customFormat="1" ht="18" customHeight="1">
      <c r="A22" s="647" t="s">
        <v>74</v>
      </c>
      <c r="B22" s="648"/>
      <c r="C22" s="91"/>
      <c r="D22" s="85">
        <v>69695631</v>
      </c>
      <c r="E22" s="85">
        <f>F22-D22</f>
        <v>2273626</v>
      </c>
      <c r="F22" s="78">
        <v>71969257</v>
      </c>
    </row>
    <row r="23" spans="1:9" s="74" customFormat="1" ht="18" customHeight="1">
      <c r="A23" s="207"/>
      <c r="B23" s="206"/>
      <c r="C23" s="90"/>
      <c r="D23" s="75"/>
      <c r="E23" s="84"/>
      <c r="F23" s="75"/>
    </row>
    <row r="24" spans="1:9" s="74" customFormat="1" ht="18" customHeight="1">
      <c r="A24" s="207"/>
      <c r="B24" s="206" t="s">
        <v>109</v>
      </c>
      <c r="C24" s="90"/>
      <c r="D24" s="75">
        <v>1687713</v>
      </c>
      <c r="E24" s="84">
        <f t="shared" ref="E24:E30" si="1">F24-D24</f>
        <v>-96959</v>
      </c>
      <c r="F24" s="75">
        <v>1590754</v>
      </c>
    </row>
    <row r="25" spans="1:9" s="74" customFormat="1" ht="18" customHeight="1">
      <c r="A25" s="207"/>
      <c r="B25" s="206" t="s">
        <v>108</v>
      </c>
      <c r="C25" s="90"/>
      <c r="D25" s="75">
        <v>46271385</v>
      </c>
      <c r="E25" s="84">
        <f t="shared" si="1"/>
        <v>2061511</v>
      </c>
      <c r="F25" s="75">
        <v>48332896</v>
      </c>
    </row>
    <row r="26" spans="1:9" s="74" customFormat="1" ht="18" customHeight="1">
      <c r="A26" s="207"/>
      <c r="B26" s="206" t="s">
        <v>107</v>
      </c>
      <c r="C26" s="90"/>
      <c r="D26" s="75">
        <v>20746996</v>
      </c>
      <c r="E26" s="84">
        <f t="shared" si="1"/>
        <v>-171587</v>
      </c>
      <c r="F26" s="75">
        <v>20575409</v>
      </c>
    </row>
    <row r="27" spans="1:9" s="74" customFormat="1" ht="18" customHeight="1">
      <c r="A27" s="207"/>
      <c r="B27" s="206" t="s">
        <v>106</v>
      </c>
      <c r="C27" s="90"/>
      <c r="D27" s="75">
        <v>9</v>
      </c>
      <c r="E27" s="84">
        <f t="shared" si="1"/>
        <v>0</v>
      </c>
      <c r="F27" s="75">
        <v>9</v>
      </c>
    </row>
    <row r="28" spans="1:9" s="74" customFormat="1" ht="18" customHeight="1">
      <c r="A28" s="207"/>
      <c r="B28" s="206" t="s">
        <v>105</v>
      </c>
      <c r="C28" s="90"/>
      <c r="D28" s="75">
        <v>654916</v>
      </c>
      <c r="E28" s="84">
        <f t="shared" si="1"/>
        <v>-64019</v>
      </c>
      <c r="F28" s="75">
        <v>590897</v>
      </c>
    </row>
    <row r="29" spans="1:9" s="74" customFormat="1" ht="18" customHeight="1">
      <c r="A29" s="207"/>
      <c r="B29" s="206" t="s">
        <v>104</v>
      </c>
      <c r="C29" s="90"/>
      <c r="D29" s="75">
        <v>134612</v>
      </c>
      <c r="E29" s="84">
        <f t="shared" si="1"/>
        <v>544680</v>
      </c>
      <c r="F29" s="75">
        <v>679292</v>
      </c>
    </row>
    <row r="30" spans="1:9" s="74" customFormat="1" ht="18" customHeight="1">
      <c r="A30" s="213"/>
      <c r="B30" s="82" t="s">
        <v>103</v>
      </c>
      <c r="C30" s="88"/>
      <c r="D30" s="71">
        <v>200000</v>
      </c>
      <c r="E30" s="87">
        <f t="shared" si="1"/>
        <v>0</v>
      </c>
      <c r="F30" s="71">
        <v>200000</v>
      </c>
      <c r="G30" s="86"/>
      <c r="H30" s="86"/>
      <c r="I30" s="86"/>
    </row>
    <row r="31" spans="1:9" ht="15" customHeight="1">
      <c r="A31" s="56" t="s">
        <v>52</v>
      </c>
      <c r="B31" s="36"/>
      <c r="C31" s="36"/>
      <c r="D31" s="36"/>
      <c r="E31" s="36"/>
      <c r="F31" s="41" t="s">
        <v>63</v>
      </c>
    </row>
  </sheetData>
  <mergeCells count="9">
    <mergeCell ref="A22:B22"/>
    <mergeCell ref="D4:D5"/>
    <mergeCell ref="E4:E5"/>
    <mergeCell ref="F4:F5"/>
    <mergeCell ref="A6:B6"/>
    <mergeCell ref="B20:C20"/>
    <mergeCell ref="D20:D21"/>
    <mergeCell ref="E20:E21"/>
    <mergeCell ref="F20:F21"/>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view="pageBreakPreview" zoomScale="110" zoomScaleNormal="100" zoomScaleSheetLayoutView="110" workbookViewId="0">
      <selection activeCell="C9" sqref="C9"/>
    </sheetView>
  </sheetViews>
  <sheetFormatPr defaultColWidth="9" defaultRowHeight="13.2"/>
  <cols>
    <col min="1" max="1" width="0.88671875" style="1" customWidth="1"/>
    <col min="2" max="2" width="1.88671875" style="1" customWidth="1"/>
    <col min="3" max="3" width="23.109375" style="1" customWidth="1"/>
    <col min="4" max="4" width="0.88671875" style="1" customWidth="1"/>
    <col min="5" max="7" width="20.109375" style="1" customWidth="1"/>
    <col min="8" max="8" width="13.44140625" style="1" customWidth="1"/>
    <col min="9" max="9" width="15.33203125" style="1" bestFit="1" customWidth="1"/>
    <col min="10" max="10" width="13.44140625" style="1" customWidth="1"/>
    <col min="11" max="16384" width="9" style="1"/>
  </cols>
  <sheetData>
    <row r="1" spans="1:10" ht="15" customHeight="1">
      <c r="A1" s="47" t="s">
        <v>120</v>
      </c>
      <c r="B1" s="47"/>
      <c r="D1" s="47"/>
      <c r="E1" s="48"/>
    </row>
    <row r="2" spans="1:10" ht="5.0999999999999996" customHeight="1">
      <c r="A2" s="47"/>
      <c r="B2" s="47"/>
      <c r="D2" s="47"/>
      <c r="E2" s="48"/>
    </row>
    <row r="3" spans="1:10" s="40" customFormat="1" ht="15" customHeight="1" thickBot="1">
      <c r="A3" s="58" t="s">
        <v>101</v>
      </c>
      <c r="B3" s="58"/>
      <c r="D3" s="58"/>
      <c r="G3" s="41" t="s">
        <v>231</v>
      </c>
    </row>
    <row r="4" spans="1:10" s="74" customFormat="1" ht="15" customHeight="1" thickTop="1">
      <c r="A4" s="205"/>
      <c r="B4" s="257"/>
      <c r="C4" s="649" t="s">
        <v>47</v>
      </c>
      <c r="D4" s="650"/>
      <c r="E4" s="651" t="s">
        <v>33</v>
      </c>
      <c r="F4" s="653" t="s">
        <v>77</v>
      </c>
      <c r="G4" s="651" t="s">
        <v>76</v>
      </c>
    </row>
    <row r="5" spans="1:10" s="74" customFormat="1" ht="15" customHeight="1">
      <c r="A5" s="259" t="s">
        <v>100</v>
      </c>
      <c r="B5" s="83"/>
      <c r="C5" s="83"/>
      <c r="D5" s="80"/>
      <c r="E5" s="652"/>
      <c r="F5" s="654"/>
      <c r="G5" s="652"/>
    </row>
    <row r="6" spans="1:10" s="58" customFormat="1" ht="15" customHeight="1">
      <c r="A6" s="214"/>
      <c r="B6" s="661" t="s">
        <v>74</v>
      </c>
      <c r="C6" s="657"/>
      <c r="D6" s="79"/>
      <c r="E6" s="78">
        <v>64702020</v>
      </c>
      <c r="F6" s="78">
        <f>G6-E6</f>
        <v>-71213</v>
      </c>
      <c r="G6" s="78">
        <v>64630807</v>
      </c>
    </row>
    <row r="7" spans="1:10" s="60" customFormat="1" ht="15" customHeight="1">
      <c r="A7" s="260"/>
      <c r="C7" s="206"/>
      <c r="D7" s="76"/>
      <c r="E7" s="84"/>
      <c r="F7" s="84"/>
      <c r="G7" s="84"/>
    </row>
    <row r="8" spans="1:10" s="60" customFormat="1" ht="15" customHeight="1">
      <c r="A8" s="260"/>
      <c r="C8" s="206" t="s">
        <v>119</v>
      </c>
      <c r="D8" s="76"/>
      <c r="E8" s="84">
        <v>11518759</v>
      </c>
      <c r="F8" s="84">
        <f t="shared" ref="F8:F16" si="0">G8-E8</f>
        <v>517457</v>
      </c>
      <c r="G8" s="84">
        <v>12036216</v>
      </c>
    </row>
    <row r="9" spans="1:10" s="60" customFormat="1" ht="15" customHeight="1">
      <c r="A9" s="260"/>
      <c r="C9" s="206" t="s">
        <v>88</v>
      </c>
      <c r="D9" s="76"/>
      <c r="E9" s="84">
        <v>1</v>
      </c>
      <c r="F9" s="84">
        <f t="shared" si="0"/>
        <v>0</v>
      </c>
      <c r="G9" s="84">
        <v>1</v>
      </c>
    </row>
    <row r="10" spans="1:10" s="60" customFormat="1" ht="15" customHeight="1">
      <c r="A10" s="260"/>
      <c r="C10" s="206" t="s">
        <v>87</v>
      </c>
      <c r="D10" s="76"/>
      <c r="E10" s="84">
        <v>15423933</v>
      </c>
      <c r="F10" s="84">
        <f t="shared" si="0"/>
        <v>-278178</v>
      </c>
      <c r="G10" s="84">
        <v>15145755</v>
      </c>
    </row>
    <row r="11" spans="1:10" s="60" customFormat="1" ht="15" customHeight="1">
      <c r="A11" s="260"/>
      <c r="C11" s="206" t="s">
        <v>86</v>
      </c>
      <c r="D11" s="76"/>
      <c r="E11" s="84">
        <v>9002994</v>
      </c>
      <c r="F11" s="84">
        <f t="shared" si="0"/>
        <v>-221084</v>
      </c>
      <c r="G11" s="84">
        <v>8781910</v>
      </c>
    </row>
    <row r="12" spans="1:10" s="60" customFormat="1" ht="15" customHeight="1">
      <c r="A12" s="260"/>
      <c r="C12" s="206" t="s">
        <v>118</v>
      </c>
      <c r="D12" s="76"/>
      <c r="E12" s="75">
        <v>16788546</v>
      </c>
      <c r="F12" s="84">
        <f t="shared" si="0"/>
        <v>-491584</v>
      </c>
      <c r="G12" s="84">
        <v>16296962</v>
      </c>
    </row>
    <row r="13" spans="1:10" s="60" customFormat="1" ht="15" customHeight="1">
      <c r="A13" s="260"/>
      <c r="C13" s="206" t="s">
        <v>85</v>
      </c>
      <c r="D13" s="76"/>
      <c r="E13" s="75">
        <v>3160</v>
      </c>
      <c r="F13" s="84">
        <f t="shared" si="0"/>
        <v>190</v>
      </c>
      <c r="G13" s="84">
        <v>3350</v>
      </c>
    </row>
    <row r="14" spans="1:10" s="60" customFormat="1" ht="15" customHeight="1">
      <c r="A14" s="260"/>
      <c r="C14" s="206" t="s">
        <v>83</v>
      </c>
      <c r="D14" s="76"/>
      <c r="E14" s="84">
        <v>11916380</v>
      </c>
      <c r="F14" s="84">
        <f t="shared" si="0"/>
        <v>-1369379</v>
      </c>
      <c r="G14" s="84">
        <v>10547001</v>
      </c>
    </row>
    <row r="15" spans="1:10" s="60" customFormat="1" ht="15" customHeight="1">
      <c r="A15" s="260"/>
      <c r="C15" s="206" t="s">
        <v>117</v>
      </c>
      <c r="D15" s="76"/>
      <c r="E15" s="84">
        <v>2</v>
      </c>
      <c r="F15" s="84">
        <f t="shared" si="0"/>
        <v>1771365</v>
      </c>
      <c r="G15" s="267">
        <v>1771367</v>
      </c>
    </row>
    <row r="16" spans="1:10" s="60" customFormat="1" ht="15" customHeight="1">
      <c r="A16" s="259"/>
      <c r="B16" s="83"/>
      <c r="C16" s="94" t="s">
        <v>116</v>
      </c>
      <c r="D16" s="81"/>
      <c r="E16" s="87">
        <v>48245</v>
      </c>
      <c r="F16" s="87">
        <f t="shared" si="0"/>
        <v>0</v>
      </c>
      <c r="G16" s="270">
        <v>48245</v>
      </c>
      <c r="H16" s="70"/>
      <c r="I16" s="70"/>
      <c r="J16" s="70"/>
    </row>
    <row r="17" spans="1:10" s="10" customFormat="1" ht="15" customHeight="1"/>
    <row r="18" spans="1:10" s="10" customFormat="1" ht="15" customHeight="1" thickBot="1">
      <c r="A18" s="58" t="s">
        <v>78</v>
      </c>
      <c r="B18" s="58"/>
      <c r="D18" s="58"/>
      <c r="E18" s="40"/>
      <c r="F18" s="40"/>
    </row>
    <row r="19" spans="1:10" s="74" customFormat="1" ht="15" customHeight="1" thickTop="1">
      <c r="A19" s="205"/>
      <c r="B19" s="257"/>
      <c r="C19" s="649" t="s">
        <v>47</v>
      </c>
      <c r="D19" s="650"/>
      <c r="E19" s="651" t="s">
        <v>33</v>
      </c>
      <c r="F19" s="653" t="s">
        <v>77</v>
      </c>
      <c r="G19" s="651" t="s">
        <v>76</v>
      </c>
    </row>
    <row r="20" spans="1:10" s="74" customFormat="1" ht="15" customHeight="1">
      <c r="A20" s="259" t="s">
        <v>100</v>
      </c>
      <c r="B20" s="83"/>
      <c r="C20" s="83"/>
      <c r="D20" s="80"/>
      <c r="E20" s="652"/>
      <c r="F20" s="654"/>
      <c r="G20" s="652"/>
    </row>
    <row r="21" spans="1:10" s="74" customFormat="1" ht="15" customHeight="1">
      <c r="A21" s="207"/>
      <c r="B21" s="661" t="s">
        <v>74</v>
      </c>
      <c r="C21" s="648"/>
      <c r="D21" s="93"/>
      <c r="E21" s="85">
        <v>64702020</v>
      </c>
      <c r="F21" s="85">
        <f>G21-E21</f>
        <v>-71213</v>
      </c>
      <c r="G21" s="78">
        <v>64630807</v>
      </c>
    </row>
    <row r="22" spans="1:10" s="74" customFormat="1" ht="15" customHeight="1">
      <c r="A22" s="207"/>
      <c r="C22" s="206"/>
      <c r="D22" s="76"/>
      <c r="E22" s="75"/>
      <c r="F22" s="84"/>
      <c r="G22" s="75"/>
    </row>
    <row r="23" spans="1:10" s="74" customFormat="1" ht="15" customHeight="1">
      <c r="A23" s="207"/>
      <c r="C23" s="206" t="s">
        <v>72</v>
      </c>
      <c r="D23" s="76"/>
      <c r="E23" s="75">
        <v>1289674</v>
      </c>
      <c r="F23" s="84">
        <f>G23-E23</f>
        <v>-120544</v>
      </c>
      <c r="G23" s="75">
        <v>1169130</v>
      </c>
    </row>
    <row r="24" spans="1:10" s="74" customFormat="1" ht="15" customHeight="1">
      <c r="A24" s="207"/>
      <c r="C24" s="206" t="s">
        <v>108</v>
      </c>
      <c r="D24" s="76"/>
      <c r="E24" s="75">
        <v>60418200</v>
      </c>
      <c r="F24" s="84">
        <f>G24-E24</f>
        <v>-1612967</v>
      </c>
      <c r="G24" s="75">
        <v>58805233</v>
      </c>
    </row>
    <row r="25" spans="1:10" s="74" customFormat="1" ht="15" customHeight="1">
      <c r="A25" s="207"/>
      <c r="C25" s="206" t="s">
        <v>115</v>
      </c>
      <c r="D25" s="76"/>
      <c r="E25" s="75">
        <v>3160</v>
      </c>
      <c r="F25" s="84">
        <f>G25-E25</f>
        <v>1083984</v>
      </c>
      <c r="G25" s="75">
        <v>1087144</v>
      </c>
    </row>
    <row r="26" spans="1:10" s="74" customFormat="1" ht="15" customHeight="1">
      <c r="A26" s="207"/>
      <c r="C26" s="206" t="s">
        <v>114</v>
      </c>
      <c r="D26" s="76"/>
      <c r="E26" s="75">
        <v>2928127</v>
      </c>
      <c r="F26" s="84">
        <f>G26-E26</f>
        <v>-47865</v>
      </c>
      <c r="G26" s="75">
        <v>2880262</v>
      </c>
    </row>
    <row r="27" spans="1:10" s="74" customFormat="1" ht="15" customHeight="1">
      <c r="A27" s="213"/>
      <c r="B27" s="89"/>
      <c r="C27" s="82" t="s">
        <v>113</v>
      </c>
      <c r="D27" s="81"/>
      <c r="E27" s="71">
        <v>62859</v>
      </c>
      <c r="F27" s="87">
        <f>G27-E27</f>
        <v>626179</v>
      </c>
      <c r="G27" s="71">
        <v>689038</v>
      </c>
      <c r="H27" s="86"/>
      <c r="I27" s="86"/>
      <c r="J27" s="86"/>
    </row>
    <row r="28" spans="1:10" ht="15" customHeight="1">
      <c r="A28" s="56" t="s">
        <v>52</v>
      </c>
      <c r="B28" s="56"/>
      <c r="C28" s="36"/>
      <c r="D28" s="36"/>
      <c r="E28" s="36"/>
      <c r="F28" s="36"/>
      <c r="G28" s="41" t="s">
        <v>63</v>
      </c>
    </row>
    <row r="29" spans="1:10">
      <c r="C29" s="10"/>
      <c r="D29" s="10"/>
      <c r="E29" s="13"/>
      <c r="F29" s="10"/>
      <c r="G29" s="10"/>
    </row>
  </sheetData>
  <mergeCells count="10">
    <mergeCell ref="B21:C21"/>
    <mergeCell ref="C4:D4"/>
    <mergeCell ref="E4:E5"/>
    <mergeCell ref="F4:F5"/>
    <mergeCell ref="G4:G5"/>
    <mergeCell ref="B6:C6"/>
    <mergeCell ref="C19:D19"/>
    <mergeCell ref="E19:E20"/>
    <mergeCell ref="F19:F20"/>
    <mergeCell ref="G19:G20"/>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view="pageBreakPreview" zoomScale="106" zoomScaleNormal="100" zoomScaleSheetLayoutView="106" workbookViewId="0">
      <selection activeCell="C9" sqref="C9"/>
    </sheetView>
  </sheetViews>
  <sheetFormatPr defaultColWidth="9" defaultRowHeight="13.2"/>
  <cols>
    <col min="1" max="1" width="0.88671875" style="1" customWidth="1"/>
    <col min="2" max="2" width="1.88671875" style="1" customWidth="1"/>
    <col min="3" max="3" width="23.109375" style="1" customWidth="1"/>
    <col min="4" max="4" width="0.88671875" style="1" customWidth="1"/>
    <col min="5" max="7" width="20.109375" style="1" customWidth="1"/>
    <col min="8" max="10" width="15" style="1" customWidth="1"/>
    <col min="11" max="16384" width="9" style="1"/>
  </cols>
  <sheetData>
    <row r="1" spans="1:10" ht="15" customHeight="1">
      <c r="B1" s="47" t="s">
        <v>128</v>
      </c>
      <c r="C1" s="47"/>
      <c r="D1" s="47"/>
      <c r="E1" s="48"/>
    </row>
    <row r="2" spans="1:10" ht="5.0999999999999996" customHeight="1">
      <c r="B2" s="47"/>
      <c r="C2" s="47"/>
      <c r="D2" s="47"/>
      <c r="E2" s="48"/>
    </row>
    <row r="3" spans="1:10" s="40" customFormat="1" ht="15" customHeight="1" thickBot="1">
      <c r="B3" s="58" t="s">
        <v>101</v>
      </c>
      <c r="C3" s="58"/>
      <c r="D3" s="58"/>
      <c r="G3" s="41" t="s">
        <v>230</v>
      </c>
    </row>
    <row r="4" spans="1:10" s="74" customFormat="1" ht="15" customHeight="1" thickTop="1">
      <c r="A4" s="215"/>
      <c r="B4" s="257"/>
      <c r="C4" s="649" t="s">
        <v>47</v>
      </c>
      <c r="D4" s="650"/>
      <c r="E4" s="651" t="s">
        <v>33</v>
      </c>
      <c r="F4" s="653" t="s">
        <v>77</v>
      </c>
      <c r="G4" s="651" t="s">
        <v>76</v>
      </c>
    </row>
    <row r="5" spans="1:10" s="74" customFormat="1" ht="15" customHeight="1">
      <c r="A5" s="207"/>
      <c r="B5" s="60" t="s">
        <v>100</v>
      </c>
      <c r="C5" s="60"/>
      <c r="D5" s="80"/>
      <c r="E5" s="652"/>
      <c r="F5" s="654"/>
      <c r="G5" s="652"/>
    </row>
    <row r="6" spans="1:10" s="58" customFormat="1" ht="15" customHeight="1">
      <c r="A6" s="216"/>
      <c r="B6" s="661" t="s">
        <v>74</v>
      </c>
      <c r="C6" s="657"/>
      <c r="D6" s="79"/>
      <c r="E6" s="78">
        <v>16219154</v>
      </c>
      <c r="F6" s="78">
        <f>G6-E6</f>
        <v>-310179</v>
      </c>
      <c r="G6" s="78">
        <v>15908975</v>
      </c>
    </row>
    <row r="7" spans="1:10" s="60" customFormat="1" ht="15" customHeight="1">
      <c r="A7" s="260"/>
      <c r="C7" s="206"/>
      <c r="D7" s="76"/>
      <c r="E7" s="84"/>
      <c r="F7" s="84"/>
      <c r="G7" s="84"/>
    </row>
    <row r="8" spans="1:10" s="74" customFormat="1" ht="15" customHeight="1">
      <c r="A8" s="207"/>
      <c r="C8" s="217" t="s">
        <v>127</v>
      </c>
      <c r="D8" s="97"/>
      <c r="E8" s="84">
        <v>6315263</v>
      </c>
      <c r="F8" s="84">
        <f t="shared" ref="F8:F13" si="0">G8-E8</f>
        <v>-46893</v>
      </c>
      <c r="G8" s="84">
        <v>6268370</v>
      </c>
    </row>
    <row r="9" spans="1:10" s="60" customFormat="1" ht="15" customHeight="1">
      <c r="A9" s="260"/>
      <c r="C9" s="206" t="s">
        <v>88</v>
      </c>
      <c r="D9" s="76"/>
      <c r="E9" s="84">
        <v>1</v>
      </c>
      <c r="F9" s="84">
        <f t="shared" si="0"/>
        <v>0</v>
      </c>
      <c r="G9" s="84">
        <v>1</v>
      </c>
    </row>
    <row r="10" spans="1:10" s="60" customFormat="1" ht="15" customHeight="1">
      <c r="A10" s="260"/>
      <c r="C10" s="206" t="s">
        <v>126</v>
      </c>
      <c r="D10" s="76"/>
      <c r="E10" s="75">
        <v>26001</v>
      </c>
      <c r="F10" s="84">
        <f t="shared" si="0"/>
        <v>26964</v>
      </c>
      <c r="G10" s="84">
        <v>52965</v>
      </c>
    </row>
    <row r="11" spans="1:10" s="60" customFormat="1" ht="15" customHeight="1">
      <c r="A11" s="260"/>
      <c r="C11" s="206" t="s">
        <v>125</v>
      </c>
      <c r="D11" s="76"/>
      <c r="E11" s="84">
        <v>9271582</v>
      </c>
      <c r="F11" s="84">
        <f t="shared" si="0"/>
        <v>-463990</v>
      </c>
      <c r="G11" s="84">
        <v>8807592</v>
      </c>
    </row>
    <row r="12" spans="1:10" s="60" customFormat="1" ht="15" customHeight="1">
      <c r="A12" s="260"/>
      <c r="C12" s="206" t="s">
        <v>124</v>
      </c>
      <c r="D12" s="76"/>
      <c r="E12" s="84">
        <v>1</v>
      </c>
      <c r="F12" s="84">
        <f t="shared" si="0"/>
        <v>149143</v>
      </c>
      <c r="G12" s="84">
        <v>149144</v>
      </c>
    </row>
    <row r="13" spans="1:10" s="60" customFormat="1" ht="15" customHeight="1">
      <c r="A13" s="259"/>
      <c r="B13" s="83"/>
      <c r="C13" s="82" t="s">
        <v>116</v>
      </c>
      <c r="D13" s="81"/>
      <c r="E13" s="87">
        <v>606306</v>
      </c>
      <c r="F13" s="87">
        <f t="shared" si="0"/>
        <v>24597</v>
      </c>
      <c r="G13" s="87">
        <v>630903</v>
      </c>
      <c r="H13" s="70"/>
      <c r="I13" s="70"/>
      <c r="J13" s="70"/>
    </row>
    <row r="14" spans="1:10" s="10" customFormat="1" ht="15" customHeight="1"/>
    <row r="15" spans="1:10" s="10" customFormat="1" ht="15" customHeight="1" thickBot="1">
      <c r="B15" s="58" t="s">
        <v>78</v>
      </c>
      <c r="D15" s="58"/>
      <c r="E15" s="40"/>
      <c r="F15" s="40"/>
    </row>
    <row r="16" spans="1:10" s="74" customFormat="1" ht="15" customHeight="1" thickTop="1">
      <c r="A16" s="215"/>
      <c r="B16" s="257"/>
      <c r="C16" s="649" t="s">
        <v>47</v>
      </c>
      <c r="D16" s="650"/>
      <c r="E16" s="651" t="s">
        <v>33</v>
      </c>
      <c r="F16" s="653" t="s">
        <v>77</v>
      </c>
      <c r="G16" s="651" t="s">
        <v>76</v>
      </c>
    </row>
    <row r="17" spans="1:10" s="74" customFormat="1" ht="15" customHeight="1">
      <c r="A17" s="207"/>
      <c r="B17" s="60" t="s">
        <v>100</v>
      </c>
      <c r="C17" s="60"/>
      <c r="D17" s="80"/>
      <c r="E17" s="652"/>
      <c r="F17" s="654"/>
      <c r="G17" s="652"/>
    </row>
    <row r="18" spans="1:10" s="74" customFormat="1" ht="15" customHeight="1">
      <c r="A18" s="218"/>
      <c r="B18" s="661" t="s">
        <v>74</v>
      </c>
      <c r="C18" s="648"/>
      <c r="D18" s="93"/>
      <c r="E18" s="85">
        <v>16219154</v>
      </c>
      <c r="F18" s="85">
        <f>G18-E18</f>
        <v>-310179</v>
      </c>
      <c r="G18" s="78">
        <v>15908975</v>
      </c>
    </row>
    <row r="19" spans="1:10" s="74" customFormat="1" ht="15" customHeight="1">
      <c r="A19" s="207"/>
      <c r="C19" s="206"/>
      <c r="D19" s="76"/>
      <c r="E19" s="75"/>
      <c r="F19" s="84"/>
      <c r="G19" s="75"/>
    </row>
    <row r="20" spans="1:10" s="74" customFormat="1" ht="15" customHeight="1">
      <c r="A20" s="207"/>
      <c r="C20" s="206" t="s">
        <v>72</v>
      </c>
      <c r="D20" s="76"/>
      <c r="E20" s="75">
        <v>388854</v>
      </c>
      <c r="F20" s="84">
        <f t="shared" ref="F20:F25" si="1">G20-E20</f>
        <v>-20804</v>
      </c>
      <c r="G20" s="75">
        <v>368050</v>
      </c>
    </row>
    <row r="21" spans="1:10" s="74" customFormat="1" ht="15" customHeight="1">
      <c r="A21" s="207"/>
      <c r="C21" s="206" t="s">
        <v>108</v>
      </c>
      <c r="D21" s="76"/>
      <c r="E21" s="75">
        <v>343000</v>
      </c>
      <c r="F21" s="84">
        <f t="shared" si="1"/>
        <v>7000</v>
      </c>
      <c r="G21" s="75">
        <v>350000</v>
      </c>
    </row>
    <row r="22" spans="1:10" s="74" customFormat="1" ht="15" customHeight="1">
      <c r="A22" s="207"/>
      <c r="C22" s="206" t="s">
        <v>123</v>
      </c>
      <c r="D22" s="76"/>
      <c r="E22" s="75">
        <v>14803653</v>
      </c>
      <c r="F22" s="84">
        <f t="shared" si="1"/>
        <v>-423876</v>
      </c>
      <c r="G22" s="75">
        <v>14379777</v>
      </c>
    </row>
    <row r="23" spans="1:10" s="74" customFormat="1" ht="15" customHeight="1">
      <c r="A23" s="207"/>
      <c r="C23" s="206" t="s">
        <v>122</v>
      </c>
      <c r="D23" s="76"/>
      <c r="E23" s="75">
        <v>627845</v>
      </c>
      <c r="F23" s="84">
        <f t="shared" si="1"/>
        <v>-39064</v>
      </c>
      <c r="G23" s="75">
        <v>588781</v>
      </c>
    </row>
    <row r="24" spans="1:10" s="74" customFormat="1" ht="15" customHeight="1">
      <c r="A24" s="207"/>
      <c r="C24" s="206" t="s">
        <v>113</v>
      </c>
      <c r="D24" s="76"/>
      <c r="E24" s="75">
        <v>25802</v>
      </c>
      <c r="F24" s="84">
        <f t="shared" si="1"/>
        <v>166565</v>
      </c>
      <c r="G24" s="75">
        <v>192367</v>
      </c>
    </row>
    <row r="25" spans="1:10" s="74" customFormat="1" ht="15" customHeight="1">
      <c r="A25" s="213"/>
      <c r="B25" s="89"/>
      <c r="C25" s="82" t="s">
        <v>121</v>
      </c>
      <c r="D25" s="81"/>
      <c r="E25" s="71">
        <v>30000</v>
      </c>
      <c r="F25" s="87">
        <f t="shared" si="1"/>
        <v>0</v>
      </c>
      <c r="G25" s="71">
        <v>30000</v>
      </c>
      <c r="H25" s="86"/>
      <c r="I25" s="86"/>
      <c r="J25" s="86"/>
    </row>
    <row r="26" spans="1:10" ht="15" customHeight="1">
      <c r="B26" s="56" t="s">
        <v>52</v>
      </c>
      <c r="C26" s="36"/>
      <c r="D26" s="96"/>
      <c r="E26" s="96"/>
      <c r="F26" s="96"/>
      <c r="G26" s="95" t="s">
        <v>63</v>
      </c>
    </row>
  </sheetData>
  <mergeCells count="10">
    <mergeCell ref="B18:C18"/>
    <mergeCell ref="C4:D4"/>
    <mergeCell ref="E4:E5"/>
    <mergeCell ref="F4:F5"/>
    <mergeCell ref="G4:G5"/>
    <mergeCell ref="B6:C6"/>
    <mergeCell ref="C16:D16"/>
    <mergeCell ref="E16:E17"/>
    <mergeCell ref="F16:F17"/>
    <mergeCell ref="G16:G17"/>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DA5C0-349E-40C2-BF44-0E6AB0DFD3C8}">
  <dimension ref="A1:IV45"/>
  <sheetViews>
    <sheetView view="pageBreakPreview" zoomScaleNormal="115" zoomScaleSheetLayoutView="100" workbookViewId="0">
      <selection activeCell="C13" sqref="C13"/>
    </sheetView>
  </sheetViews>
  <sheetFormatPr defaultColWidth="9" defaultRowHeight="13.2"/>
  <cols>
    <col min="1" max="1" width="6" style="1" customWidth="1"/>
    <col min="2" max="2" width="7.88671875" style="1" customWidth="1"/>
    <col min="3" max="3" width="7.44140625" style="1" customWidth="1"/>
    <col min="4" max="4" width="6.6640625" style="1" customWidth="1"/>
    <col min="5" max="5" width="5.88671875" style="1" customWidth="1"/>
    <col min="6" max="6" width="6.77734375" style="1" customWidth="1"/>
    <col min="7" max="7" width="4.21875" style="1" customWidth="1"/>
    <col min="8" max="8" width="4.109375" style="1" customWidth="1"/>
    <col min="9" max="9" width="4.33203125" style="1" customWidth="1"/>
    <col min="10" max="10" width="6" style="1" customWidth="1"/>
    <col min="11" max="11" width="7.6640625" style="1" customWidth="1"/>
    <col min="12" max="12" width="6.77734375" style="1" customWidth="1"/>
    <col min="13" max="13" width="5.88671875" style="1" customWidth="1"/>
    <col min="14" max="14" width="9.33203125" style="1" customWidth="1"/>
    <col min="15" max="16384" width="9" style="1"/>
  </cols>
  <sheetData>
    <row r="1" spans="1:256">
      <c r="A1" s="47" t="s">
        <v>175</v>
      </c>
      <c r="B1" s="40"/>
      <c r="C1" s="40"/>
      <c r="D1" s="40"/>
    </row>
    <row r="2" spans="1:256" ht="13.8" thickBot="1">
      <c r="A2" s="58" t="s">
        <v>174</v>
      </c>
      <c r="B2" s="40"/>
      <c r="C2" s="40"/>
      <c r="D2" s="40"/>
      <c r="E2" s="40"/>
      <c r="F2" s="127"/>
      <c r="G2" s="40"/>
      <c r="H2" s="40"/>
      <c r="I2" s="40"/>
      <c r="J2" s="40"/>
      <c r="K2" s="40"/>
      <c r="L2" s="40"/>
      <c r="M2" s="126"/>
      <c r="N2" s="41" t="s">
        <v>615</v>
      </c>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ht="5.0999999999999996" customHeight="1" thickTop="1">
      <c r="A3" s="219"/>
      <c r="B3" s="124"/>
      <c r="C3" s="124"/>
      <c r="D3" s="124"/>
      <c r="E3" s="124"/>
      <c r="F3" s="125"/>
      <c r="G3" s="124"/>
      <c r="H3" s="124"/>
      <c r="I3" s="124"/>
      <c r="J3" s="124"/>
      <c r="K3" s="123"/>
      <c r="L3" s="122"/>
      <c r="M3" s="121"/>
      <c r="N3" s="166"/>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ht="13.5" customHeight="1">
      <c r="A4" s="220" t="s">
        <v>173</v>
      </c>
      <c r="B4" s="662" t="s">
        <v>172</v>
      </c>
      <c r="C4" s="662" t="s">
        <v>171</v>
      </c>
      <c r="D4" s="662" t="s">
        <v>170</v>
      </c>
      <c r="E4" s="662" t="s">
        <v>169</v>
      </c>
      <c r="F4" s="662" t="s">
        <v>168</v>
      </c>
      <c r="G4" s="662" t="s">
        <v>167</v>
      </c>
      <c r="H4" s="662" t="s">
        <v>166</v>
      </c>
      <c r="I4" s="662" t="s">
        <v>165</v>
      </c>
      <c r="J4" s="662" t="s">
        <v>164</v>
      </c>
      <c r="K4" s="666" t="s">
        <v>163</v>
      </c>
      <c r="L4" s="221"/>
      <c r="M4" s="221"/>
      <c r="N4" s="222"/>
    </row>
    <row r="5" spans="1:256" ht="13.5" customHeight="1">
      <c r="A5" s="223"/>
      <c r="B5" s="663"/>
      <c r="C5" s="663"/>
      <c r="D5" s="663"/>
      <c r="E5" s="662"/>
      <c r="F5" s="663"/>
      <c r="G5" s="663"/>
      <c r="H5" s="663"/>
      <c r="I5" s="663"/>
      <c r="J5" s="662"/>
      <c r="K5" s="667"/>
      <c r="L5" s="664" t="s">
        <v>162</v>
      </c>
      <c r="M5" s="664" t="s">
        <v>161</v>
      </c>
      <c r="N5" s="664" t="s">
        <v>160</v>
      </c>
    </row>
    <row r="6" spans="1:256">
      <c r="A6" s="223"/>
      <c r="B6" s="663"/>
      <c r="C6" s="663"/>
      <c r="D6" s="663"/>
      <c r="E6" s="662"/>
      <c r="F6" s="663"/>
      <c r="G6" s="663"/>
      <c r="H6" s="663"/>
      <c r="I6" s="663"/>
      <c r="J6" s="662"/>
      <c r="K6" s="667"/>
      <c r="L6" s="668"/>
      <c r="M6" s="668"/>
      <c r="N6" s="665"/>
    </row>
    <row r="7" spans="1:256">
      <c r="A7" s="161" t="s">
        <v>159</v>
      </c>
      <c r="B7" s="119" t="s">
        <v>158</v>
      </c>
      <c r="C7" s="119" t="s">
        <v>157</v>
      </c>
      <c r="D7" s="119" t="s">
        <v>156</v>
      </c>
      <c r="E7" s="118" t="s">
        <v>155</v>
      </c>
      <c r="F7" s="117" t="s">
        <v>154</v>
      </c>
      <c r="G7" s="116" t="s">
        <v>153</v>
      </c>
      <c r="H7" s="116" t="s">
        <v>153</v>
      </c>
      <c r="I7" s="116" t="s">
        <v>153</v>
      </c>
      <c r="J7" s="116"/>
      <c r="K7" s="116"/>
      <c r="L7" s="116"/>
      <c r="M7" s="116"/>
      <c r="N7" s="116"/>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pans="1:256">
      <c r="A8" s="224" t="s">
        <v>152</v>
      </c>
      <c r="B8" s="114">
        <v>370073</v>
      </c>
      <c r="C8" s="114">
        <v>360201</v>
      </c>
      <c r="D8" s="114">
        <v>9872</v>
      </c>
      <c r="E8" s="114">
        <v>1340</v>
      </c>
      <c r="F8" s="114">
        <v>8531</v>
      </c>
      <c r="G8" s="115">
        <v>5.0999999999999996</v>
      </c>
      <c r="H8" s="115">
        <v>2.6</v>
      </c>
      <c r="I8" s="115">
        <v>83.2</v>
      </c>
      <c r="J8" s="114">
        <v>29666</v>
      </c>
      <c r="K8" s="114">
        <v>180581</v>
      </c>
      <c r="L8" s="114">
        <v>45589</v>
      </c>
      <c r="M8" s="113">
        <v>9158</v>
      </c>
      <c r="N8" s="225">
        <v>125834</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c r="A9" s="224"/>
      <c r="B9" s="105"/>
      <c r="C9" s="105"/>
      <c r="D9" s="105"/>
      <c r="E9" s="105"/>
      <c r="F9" s="105"/>
      <c r="G9" s="112"/>
      <c r="H9" s="112"/>
      <c r="I9" s="112"/>
      <c r="J9" s="105"/>
      <c r="K9" s="105"/>
      <c r="L9" s="105"/>
      <c r="M9" s="111"/>
      <c r="N9" s="105"/>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c r="A10" s="226" t="s">
        <v>151</v>
      </c>
      <c r="B10" s="105">
        <v>79336</v>
      </c>
      <c r="C10" s="105">
        <v>76515</v>
      </c>
      <c r="D10" s="105">
        <v>2821</v>
      </c>
      <c r="E10" s="105">
        <v>1193</v>
      </c>
      <c r="F10" s="105">
        <v>1629</v>
      </c>
      <c r="G10" s="106">
        <v>4.9000000000000004</v>
      </c>
      <c r="H10" s="106">
        <v>0.1</v>
      </c>
      <c r="I10" s="106">
        <v>80.8</v>
      </c>
      <c r="J10" s="105">
        <v>68</v>
      </c>
      <c r="K10" s="105">
        <v>113706</v>
      </c>
      <c r="L10" s="105">
        <v>41606</v>
      </c>
      <c r="M10" s="227" t="s">
        <v>244</v>
      </c>
      <c r="N10" s="105">
        <v>72099</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c r="A11" s="226" t="s">
        <v>150</v>
      </c>
      <c r="B11" s="105">
        <v>145033</v>
      </c>
      <c r="C11" s="105">
        <v>141316</v>
      </c>
      <c r="D11" s="105">
        <v>3717</v>
      </c>
      <c r="E11" s="105">
        <v>2007</v>
      </c>
      <c r="F11" s="105">
        <v>1709</v>
      </c>
      <c r="G11" s="106">
        <v>3.1</v>
      </c>
      <c r="H11" s="106">
        <v>1.3</v>
      </c>
      <c r="I11" s="106">
        <v>75.099999999999994</v>
      </c>
      <c r="J11" s="105">
        <v>19675</v>
      </c>
      <c r="K11" s="105">
        <v>71986</v>
      </c>
      <c r="L11" s="105">
        <v>28642</v>
      </c>
      <c r="M11" s="227" t="s">
        <v>244</v>
      </c>
      <c r="N11" s="105">
        <v>43344</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c r="A12" s="226" t="s">
        <v>23</v>
      </c>
      <c r="B12" s="105">
        <v>184266</v>
      </c>
      <c r="C12" s="105">
        <v>170978</v>
      </c>
      <c r="D12" s="105">
        <v>13287</v>
      </c>
      <c r="E12" s="105">
        <v>2081</v>
      </c>
      <c r="F12" s="105">
        <v>11206</v>
      </c>
      <c r="G12" s="106">
        <v>11.3</v>
      </c>
      <c r="H12" s="106">
        <v>0.2</v>
      </c>
      <c r="I12" s="106">
        <v>74.599999999999994</v>
      </c>
      <c r="J12" s="105">
        <v>325</v>
      </c>
      <c r="K12" s="105">
        <v>185544</v>
      </c>
      <c r="L12" s="105">
        <v>52602</v>
      </c>
      <c r="M12" s="227" t="s">
        <v>244</v>
      </c>
      <c r="N12" s="105">
        <v>13942</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c r="A13" s="226" t="s">
        <v>149</v>
      </c>
      <c r="B13" s="105">
        <v>187633</v>
      </c>
      <c r="C13" s="105">
        <v>184113</v>
      </c>
      <c r="D13" s="105">
        <v>3520</v>
      </c>
      <c r="E13" s="105">
        <v>52</v>
      </c>
      <c r="F13" s="105">
        <v>3469</v>
      </c>
      <c r="G13" s="106">
        <v>3.9</v>
      </c>
      <c r="H13" s="106">
        <v>2.2999999999999998</v>
      </c>
      <c r="I13" s="106">
        <v>84</v>
      </c>
      <c r="J13" s="105">
        <v>20376</v>
      </c>
      <c r="K13" s="105">
        <v>58722</v>
      </c>
      <c r="L13" s="105">
        <v>33875</v>
      </c>
      <c r="M13" s="111">
        <v>5883</v>
      </c>
      <c r="N13" s="105">
        <v>18964</v>
      </c>
      <c r="O13" s="110"/>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c r="A14" s="226" t="s">
        <v>148</v>
      </c>
      <c r="B14" s="105">
        <v>142922</v>
      </c>
      <c r="C14" s="105">
        <v>132146</v>
      </c>
      <c r="D14" s="105">
        <v>10776</v>
      </c>
      <c r="E14" s="105">
        <v>2612</v>
      </c>
      <c r="F14" s="105">
        <v>8164</v>
      </c>
      <c r="G14" s="106">
        <v>13.3</v>
      </c>
      <c r="H14" s="106">
        <v>0.9</v>
      </c>
      <c r="I14" s="106">
        <v>82.9</v>
      </c>
      <c r="J14" s="105">
        <v>4183</v>
      </c>
      <c r="K14" s="105">
        <v>54226</v>
      </c>
      <c r="L14" s="105">
        <v>18742</v>
      </c>
      <c r="M14" s="111">
        <v>56</v>
      </c>
      <c r="N14" s="105">
        <v>35428</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c r="A15" s="226"/>
      <c r="B15" s="105"/>
      <c r="C15" s="105"/>
      <c r="D15" s="105"/>
      <c r="E15" s="105"/>
      <c r="F15" s="105"/>
      <c r="G15" s="106"/>
      <c r="H15" s="106"/>
      <c r="I15" s="106"/>
      <c r="J15" s="105"/>
      <c r="K15" s="105"/>
      <c r="L15" s="105"/>
      <c r="M15" s="111"/>
      <c r="N15" s="105"/>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c r="A16" s="226" t="s">
        <v>147</v>
      </c>
      <c r="B16" s="105">
        <v>131603</v>
      </c>
      <c r="C16" s="105">
        <v>123671</v>
      </c>
      <c r="D16" s="105">
        <v>7932</v>
      </c>
      <c r="E16" s="108">
        <v>144</v>
      </c>
      <c r="F16" s="105">
        <v>7788</v>
      </c>
      <c r="G16" s="106">
        <v>14.1</v>
      </c>
      <c r="H16" s="106">
        <v>2</v>
      </c>
      <c r="I16" s="106">
        <v>89.1</v>
      </c>
      <c r="J16" s="105">
        <v>12190</v>
      </c>
      <c r="K16" s="105">
        <v>45163</v>
      </c>
      <c r="L16" s="105">
        <v>9668</v>
      </c>
      <c r="M16" s="111">
        <v>5043</v>
      </c>
      <c r="N16" s="105">
        <v>30452</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c r="A17" s="226" t="s">
        <v>146</v>
      </c>
      <c r="B17" s="105">
        <v>159726</v>
      </c>
      <c r="C17" s="105">
        <v>153675</v>
      </c>
      <c r="D17" s="105">
        <v>6051</v>
      </c>
      <c r="E17" s="105">
        <v>605</v>
      </c>
      <c r="F17" s="105">
        <v>5446</v>
      </c>
      <c r="G17" s="106">
        <v>7.6</v>
      </c>
      <c r="H17" s="106">
        <v>3.3</v>
      </c>
      <c r="I17" s="106">
        <v>82.9</v>
      </c>
      <c r="J17" s="105">
        <v>29040</v>
      </c>
      <c r="K17" s="105">
        <v>31870</v>
      </c>
      <c r="L17" s="105">
        <v>22695</v>
      </c>
      <c r="M17" s="111">
        <v>50</v>
      </c>
      <c r="N17" s="105">
        <v>9125</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c r="A18" s="226" t="s">
        <v>145</v>
      </c>
      <c r="B18" s="105">
        <v>259979</v>
      </c>
      <c r="C18" s="105">
        <v>252937</v>
      </c>
      <c r="D18" s="105">
        <v>7042</v>
      </c>
      <c r="E18" s="108">
        <v>1400</v>
      </c>
      <c r="F18" s="105">
        <v>5641</v>
      </c>
      <c r="G18" s="106">
        <v>4.5</v>
      </c>
      <c r="H18" s="106">
        <v>1.6</v>
      </c>
      <c r="I18" s="106">
        <v>79.099999999999994</v>
      </c>
      <c r="J18" s="105">
        <v>24815</v>
      </c>
      <c r="K18" s="105">
        <v>143323</v>
      </c>
      <c r="L18" s="105">
        <v>33854</v>
      </c>
      <c r="M18" s="111">
        <v>3107</v>
      </c>
      <c r="N18" s="105">
        <v>106362</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c r="A19" s="226" t="s">
        <v>144</v>
      </c>
      <c r="B19" s="105">
        <v>239565</v>
      </c>
      <c r="C19" s="105">
        <v>235903</v>
      </c>
      <c r="D19" s="105">
        <v>3662</v>
      </c>
      <c r="E19" s="105">
        <v>156</v>
      </c>
      <c r="F19" s="105">
        <v>3505</v>
      </c>
      <c r="G19" s="106">
        <v>3.4</v>
      </c>
      <c r="H19" s="106">
        <v>0.9</v>
      </c>
      <c r="I19" s="106">
        <v>77.8</v>
      </c>
      <c r="J19" s="105">
        <v>10634</v>
      </c>
      <c r="K19" s="105">
        <v>82163</v>
      </c>
      <c r="L19" s="105">
        <v>10483</v>
      </c>
      <c r="M19" s="111">
        <v>8630</v>
      </c>
      <c r="N19" s="105">
        <v>63050</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c r="A20" s="226" t="s">
        <v>143</v>
      </c>
      <c r="B20" s="105">
        <v>146577</v>
      </c>
      <c r="C20" s="105">
        <v>137747</v>
      </c>
      <c r="D20" s="105">
        <v>8830</v>
      </c>
      <c r="E20" s="108" t="s">
        <v>244</v>
      </c>
      <c r="F20" s="105">
        <v>8830</v>
      </c>
      <c r="G20" s="106">
        <v>12.7</v>
      </c>
      <c r="H20" s="106">
        <v>2.5</v>
      </c>
      <c r="I20" s="106">
        <v>81.099999999999994</v>
      </c>
      <c r="J20" s="105">
        <v>11906</v>
      </c>
      <c r="K20" s="105">
        <v>53002</v>
      </c>
      <c r="L20" s="105">
        <v>26009</v>
      </c>
      <c r="M20" s="111">
        <v>942</v>
      </c>
      <c r="N20" s="105">
        <v>26050</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c r="A21" s="226"/>
      <c r="B21" s="105"/>
      <c r="C21" s="105"/>
      <c r="D21" s="105"/>
      <c r="E21" s="105"/>
      <c r="F21" s="105"/>
      <c r="G21" s="106"/>
      <c r="H21" s="106"/>
      <c r="I21" s="106"/>
      <c r="J21" s="105"/>
      <c r="K21" s="105"/>
      <c r="L21" s="105"/>
      <c r="M21" s="111"/>
      <c r="N21" s="105"/>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c r="A22" s="226" t="s">
        <v>142</v>
      </c>
      <c r="B22" s="105">
        <v>355838</v>
      </c>
      <c r="C22" s="105">
        <v>348294</v>
      </c>
      <c r="D22" s="105">
        <v>7544</v>
      </c>
      <c r="E22" s="105">
        <v>326</v>
      </c>
      <c r="F22" s="105">
        <v>7218</v>
      </c>
      <c r="G22" s="109">
        <v>4.4000000000000004</v>
      </c>
      <c r="H22" s="106">
        <v>1.4</v>
      </c>
      <c r="I22" s="106">
        <v>85.3</v>
      </c>
      <c r="J22" s="105">
        <v>16242</v>
      </c>
      <c r="K22" s="105">
        <v>111871</v>
      </c>
      <c r="L22" s="105">
        <v>50470</v>
      </c>
      <c r="M22" s="111">
        <v>1245</v>
      </c>
      <c r="N22" s="105">
        <v>60156</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c r="A23" s="226" t="s">
        <v>141</v>
      </c>
      <c r="B23" s="105">
        <v>428421</v>
      </c>
      <c r="C23" s="105">
        <v>410969</v>
      </c>
      <c r="D23" s="105">
        <v>17453</v>
      </c>
      <c r="E23" s="105">
        <v>5215</v>
      </c>
      <c r="F23" s="105">
        <v>12238</v>
      </c>
      <c r="G23" s="106">
        <v>6.1</v>
      </c>
      <c r="H23" s="106">
        <v>2.2999999999999998</v>
      </c>
      <c r="I23" s="106">
        <v>81.7</v>
      </c>
      <c r="J23" s="105">
        <v>70658</v>
      </c>
      <c r="K23" s="105">
        <v>111861</v>
      </c>
      <c r="L23" s="105">
        <v>38121</v>
      </c>
      <c r="M23" s="111">
        <v>6454</v>
      </c>
      <c r="N23" s="105">
        <v>67286</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c r="A24" s="226" t="s">
        <v>140</v>
      </c>
      <c r="B24" s="105">
        <v>134070</v>
      </c>
      <c r="C24" s="105">
        <v>125726</v>
      </c>
      <c r="D24" s="105">
        <v>8344</v>
      </c>
      <c r="E24" s="105">
        <v>925</v>
      </c>
      <c r="F24" s="105">
        <v>7419</v>
      </c>
      <c r="G24" s="106">
        <v>11.4</v>
      </c>
      <c r="H24" s="106">
        <v>1.3</v>
      </c>
      <c r="I24" s="106">
        <v>74.900000000000006</v>
      </c>
      <c r="J24" s="105">
        <v>5617</v>
      </c>
      <c r="K24" s="105">
        <v>111705</v>
      </c>
      <c r="L24" s="105">
        <v>40090</v>
      </c>
      <c r="M24" s="227" t="s">
        <v>244</v>
      </c>
      <c r="N24" s="105">
        <v>71615</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c r="A25" s="226" t="s">
        <v>139</v>
      </c>
      <c r="B25" s="105">
        <v>195962</v>
      </c>
      <c r="C25" s="105">
        <v>190270</v>
      </c>
      <c r="D25" s="105">
        <v>5693</v>
      </c>
      <c r="E25" s="105">
        <v>1324</v>
      </c>
      <c r="F25" s="105">
        <v>4369</v>
      </c>
      <c r="G25" s="106">
        <v>5.5</v>
      </c>
      <c r="H25" s="106">
        <v>1.8</v>
      </c>
      <c r="I25" s="106">
        <v>77.099999999999994</v>
      </c>
      <c r="J25" s="105">
        <v>24022</v>
      </c>
      <c r="K25" s="105">
        <v>64157</v>
      </c>
      <c r="L25" s="105">
        <v>28688</v>
      </c>
      <c r="M25" s="111">
        <v>686</v>
      </c>
      <c r="N25" s="105">
        <v>34783</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c r="A26" s="226" t="s">
        <v>138</v>
      </c>
      <c r="B26" s="105">
        <v>270587</v>
      </c>
      <c r="C26" s="105">
        <v>258724</v>
      </c>
      <c r="D26" s="105">
        <v>11863</v>
      </c>
      <c r="E26" s="105">
        <v>217</v>
      </c>
      <c r="F26" s="105">
        <v>11645</v>
      </c>
      <c r="G26" s="106">
        <v>9.3000000000000007</v>
      </c>
      <c r="H26" s="106">
        <v>4.9000000000000004</v>
      </c>
      <c r="I26" s="106">
        <v>86.4</v>
      </c>
      <c r="J26" s="105">
        <v>32091</v>
      </c>
      <c r="K26" s="105">
        <v>55076</v>
      </c>
      <c r="L26" s="105">
        <v>40842</v>
      </c>
      <c r="M26" s="227">
        <v>19</v>
      </c>
      <c r="N26" s="105">
        <v>14216</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c r="A27" s="226"/>
      <c r="B27" s="105"/>
      <c r="C27" s="105"/>
      <c r="D27" s="105"/>
      <c r="E27" s="105"/>
      <c r="F27" s="105"/>
      <c r="G27" s="106"/>
      <c r="H27" s="106"/>
      <c r="I27" s="106"/>
      <c r="J27" s="105"/>
      <c r="K27" s="105"/>
      <c r="L27" s="105"/>
      <c r="M27" s="111"/>
      <c r="N27" s="105"/>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c r="A28" s="226" t="s">
        <v>137</v>
      </c>
      <c r="B28" s="105">
        <v>154992</v>
      </c>
      <c r="C28" s="105">
        <v>150198</v>
      </c>
      <c r="D28" s="105">
        <v>4794</v>
      </c>
      <c r="E28" s="105">
        <v>932</v>
      </c>
      <c r="F28" s="105">
        <v>3862</v>
      </c>
      <c r="G28" s="106">
        <v>5.3</v>
      </c>
      <c r="H28" s="106">
        <v>3.5</v>
      </c>
      <c r="I28" s="106">
        <v>85.9</v>
      </c>
      <c r="J28" s="105">
        <v>22970</v>
      </c>
      <c r="K28" s="105">
        <v>31676</v>
      </c>
      <c r="L28" s="105">
        <v>19244</v>
      </c>
      <c r="M28" s="111">
        <v>870</v>
      </c>
      <c r="N28" s="105">
        <v>11562</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c r="A29" s="226" t="s">
        <v>9</v>
      </c>
      <c r="B29" s="105">
        <v>190408</v>
      </c>
      <c r="C29" s="105">
        <v>183521</v>
      </c>
      <c r="D29" s="105">
        <v>6887</v>
      </c>
      <c r="E29" s="105">
        <v>186</v>
      </c>
      <c r="F29" s="105">
        <v>6701</v>
      </c>
      <c r="G29" s="106">
        <v>7.5</v>
      </c>
      <c r="H29" s="106">
        <v>3.4</v>
      </c>
      <c r="I29" s="106">
        <v>87</v>
      </c>
      <c r="J29" s="105">
        <v>26606</v>
      </c>
      <c r="K29" s="105">
        <v>60575</v>
      </c>
      <c r="L29" s="105">
        <v>17425</v>
      </c>
      <c r="M29" s="111">
        <v>995</v>
      </c>
      <c r="N29" s="105">
        <v>42155</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c r="A30" s="226" t="s">
        <v>136</v>
      </c>
      <c r="B30" s="105">
        <v>124308</v>
      </c>
      <c r="C30" s="105">
        <v>121970</v>
      </c>
      <c r="D30" s="105">
        <v>2338</v>
      </c>
      <c r="E30" s="105">
        <v>87</v>
      </c>
      <c r="F30" s="105">
        <v>2251</v>
      </c>
      <c r="G30" s="106">
        <v>3.7</v>
      </c>
      <c r="H30" s="106">
        <v>2.5</v>
      </c>
      <c r="I30" s="106">
        <v>84.5</v>
      </c>
      <c r="J30" s="105">
        <v>18793</v>
      </c>
      <c r="K30" s="105">
        <v>42027</v>
      </c>
      <c r="L30" s="105">
        <v>20705</v>
      </c>
      <c r="M30" s="111">
        <v>4121</v>
      </c>
      <c r="N30" s="105">
        <v>17201</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c r="A31" s="226" t="s">
        <v>135</v>
      </c>
      <c r="B31" s="105">
        <v>295221</v>
      </c>
      <c r="C31" s="105">
        <v>285613</v>
      </c>
      <c r="D31" s="105">
        <v>9608</v>
      </c>
      <c r="E31" s="108">
        <v>664</v>
      </c>
      <c r="F31" s="105">
        <v>8944</v>
      </c>
      <c r="G31" s="109">
        <v>6.9</v>
      </c>
      <c r="H31" s="106">
        <v>3.6</v>
      </c>
      <c r="I31" s="106">
        <v>82.4</v>
      </c>
      <c r="J31" s="105">
        <v>28623</v>
      </c>
      <c r="K31" s="105">
        <v>71806</v>
      </c>
      <c r="L31" s="105">
        <v>26923</v>
      </c>
      <c r="M31" s="111">
        <v>335</v>
      </c>
      <c r="N31" s="105">
        <v>44548</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c r="A32" s="226" t="s">
        <v>134</v>
      </c>
      <c r="B32" s="105">
        <v>354024</v>
      </c>
      <c r="C32" s="105">
        <v>344953</v>
      </c>
      <c r="D32" s="105">
        <v>9070</v>
      </c>
      <c r="E32" s="108">
        <v>375</v>
      </c>
      <c r="F32" s="105">
        <v>8695</v>
      </c>
      <c r="G32" s="106">
        <v>5.0999999999999996</v>
      </c>
      <c r="H32" s="106">
        <v>2.5</v>
      </c>
      <c r="I32" s="106">
        <v>85.9</v>
      </c>
      <c r="J32" s="105">
        <v>48849</v>
      </c>
      <c r="K32" s="105">
        <v>92019</v>
      </c>
      <c r="L32" s="105">
        <v>43953</v>
      </c>
      <c r="M32" s="111">
        <v>2715</v>
      </c>
      <c r="N32" s="105">
        <v>45352</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c r="A33" s="176"/>
      <c r="B33" s="105"/>
      <c r="C33" s="105"/>
      <c r="D33" s="105"/>
      <c r="E33" s="105"/>
      <c r="F33" s="105"/>
      <c r="G33" s="106"/>
      <c r="H33" s="106"/>
      <c r="I33" s="106"/>
      <c r="J33" s="105"/>
      <c r="K33" s="105"/>
      <c r="L33" s="105"/>
      <c r="M33" s="111"/>
      <c r="N33" s="105"/>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c r="A34" s="176" t="s">
        <v>5</v>
      </c>
      <c r="B34" s="105">
        <v>273998</v>
      </c>
      <c r="C34" s="105">
        <v>259085</v>
      </c>
      <c r="D34" s="105">
        <v>14913</v>
      </c>
      <c r="E34" s="105">
        <v>192</v>
      </c>
      <c r="F34" s="105">
        <v>14720</v>
      </c>
      <c r="G34" s="106">
        <v>12.4</v>
      </c>
      <c r="H34" s="106">
        <v>0.9</v>
      </c>
      <c r="I34" s="106">
        <v>81.099999999999994</v>
      </c>
      <c r="J34" s="105">
        <v>14471</v>
      </c>
      <c r="K34" s="105">
        <v>127376</v>
      </c>
      <c r="L34" s="105">
        <v>23642</v>
      </c>
      <c r="M34" s="111">
        <v>298</v>
      </c>
      <c r="N34" s="105">
        <v>103437</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c r="A35" s="226" t="s">
        <v>133</v>
      </c>
      <c r="B35" s="105">
        <v>367018</v>
      </c>
      <c r="C35" s="105">
        <v>342916</v>
      </c>
      <c r="D35" s="105">
        <v>24102</v>
      </c>
      <c r="E35" s="105">
        <v>12719</v>
      </c>
      <c r="F35" s="105">
        <v>11383</v>
      </c>
      <c r="G35" s="106">
        <v>6.9</v>
      </c>
      <c r="H35" s="106">
        <v>0.1</v>
      </c>
      <c r="I35" s="106">
        <v>77.900000000000006</v>
      </c>
      <c r="J35" s="105">
        <v>327</v>
      </c>
      <c r="K35" s="105">
        <v>210561</v>
      </c>
      <c r="L35" s="105">
        <v>41208</v>
      </c>
      <c r="M35" s="111">
        <v>340</v>
      </c>
      <c r="N35" s="105">
        <v>169013</v>
      </c>
      <c r="O35" s="107"/>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c r="A36" s="226"/>
      <c r="B36" s="105"/>
      <c r="C36" s="105"/>
      <c r="D36" s="105"/>
      <c r="E36" s="105"/>
      <c r="F36" s="105"/>
      <c r="G36" s="106"/>
      <c r="H36" s="106"/>
      <c r="I36" s="106"/>
      <c r="J36" s="105"/>
      <c r="K36" s="105"/>
      <c r="L36" s="105"/>
      <c r="M36" s="111"/>
      <c r="N36" s="105"/>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9.2">
      <c r="A37" s="228" t="s">
        <v>132</v>
      </c>
      <c r="B37" s="103">
        <v>5191559</v>
      </c>
      <c r="C37" s="103">
        <v>4991441</v>
      </c>
      <c r="D37" s="103">
        <v>200118</v>
      </c>
      <c r="E37" s="103">
        <v>34752</v>
      </c>
      <c r="F37" s="103">
        <v>165366</v>
      </c>
      <c r="G37" s="104">
        <v>7</v>
      </c>
      <c r="H37" s="104">
        <v>2</v>
      </c>
      <c r="I37" s="104">
        <v>81.900000000000006</v>
      </c>
      <c r="J37" s="103">
        <v>472148</v>
      </c>
      <c r="K37" s="103">
        <v>2110999</v>
      </c>
      <c r="L37" s="103">
        <v>715077</v>
      </c>
      <c r="M37" s="102">
        <v>50946</v>
      </c>
      <c r="N37" s="229">
        <v>1344976</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c r="A38" s="36" t="s">
        <v>131</v>
      </c>
      <c r="B38" s="36"/>
      <c r="C38" s="36"/>
      <c r="D38" s="36"/>
      <c r="E38" s="36"/>
      <c r="F38" s="36"/>
      <c r="G38" s="36"/>
      <c r="H38" s="36"/>
      <c r="I38" s="36"/>
      <c r="J38" s="36"/>
      <c r="K38" s="36"/>
      <c r="L38" s="36"/>
      <c r="M38" s="36"/>
      <c r="N38" s="41" t="s">
        <v>130</v>
      </c>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c r="IJ38" s="36"/>
      <c r="IK38" s="36"/>
      <c r="IL38" s="36"/>
      <c r="IM38" s="36"/>
      <c r="IN38" s="36"/>
      <c r="IO38" s="36"/>
      <c r="IP38" s="36"/>
      <c r="IQ38" s="36"/>
      <c r="IR38" s="36"/>
      <c r="IS38" s="36"/>
      <c r="IT38" s="36"/>
      <c r="IU38" s="36"/>
      <c r="IV38" s="36"/>
    </row>
    <row r="39" spans="1:256">
      <c r="A39" s="101" t="s">
        <v>129</v>
      </c>
      <c r="B39" s="36"/>
      <c r="C39" s="36"/>
      <c r="D39" s="36"/>
      <c r="E39" s="36"/>
      <c r="F39" s="57"/>
      <c r="G39" s="49"/>
      <c r="H39" s="49"/>
      <c r="I39" s="57"/>
      <c r="J39" s="49"/>
      <c r="K39" s="49"/>
      <c r="L39" s="49"/>
      <c r="M39" s="49"/>
      <c r="N39" s="41"/>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c r="IT39" s="36"/>
      <c r="IU39" s="36"/>
      <c r="IV39" s="36"/>
    </row>
    <row r="40" spans="1:256">
      <c r="A40" s="36"/>
      <c r="B40" s="100"/>
      <c r="C40" s="100"/>
      <c r="D40" s="100"/>
      <c r="E40" s="100"/>
      <c r="F40" s="100"/>
      <c r="G40" s="100"/>
      <c r="H40" s="100"/>
      <c r="I40" s="100"/>
      <c r="J40" s="100"/>
      <c r="K40" s="100"/>
      <c r="L40" s="100"/>
      <c r="M40" s="100"/>
      <c r="N40" s="99"/>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5" spans="1:256" s="98" customFormat="1" ht="9.6"/>
  </sheetData>
  <mergeCells count="13">
    <mergeCell ref="N5:N6"/>
    <mergeCell ref="H4:H6"/>
    <mergeCell ref="I4:I6"/>
    <mergeCell ref="J4:J6"/>
    <mergeCell ref="K4:K6"/>
    <mergeCell ref="L5:L6"/>
    <mergeCell ref="M5:M6"/>
    <mergeCell ref="G4:G6"/>
    <mergeCell ref="B4:B6"/>
    <mergeCell ref="C4:C6"/>
    <mergeCell ref="D4:D6"/>
    <mergeCell ref="E4:E6"/>
    <mergeCell ref="F4:F6"/>
  </mergeCells>
  <phoneticPr fontId="3"/>
  <printOptions horizontalCentered="1"/>
  <pageMargins left="0" right="0"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9"/>
  <sheetViews>
    <sheetView view="pageBreakPreview" zoomScale="115" zoomScaleNormal="115" zoomScaleSheetLayoutView="115" workbookViewId="0">
      <selection activeCell="C14" sqref="C14"/>
    </sheetView>
  </sheetViews>
  <sheetFormatPr defaultColWidth="9" defaultRowHeight="13.2"/>
  <cols>
    <col min="1" max="1" width="7.33203125" style="1" customWidth="1"/>
    <col min="2" max="6" width="7.109375" style="1" customWidth="1"/>
    <col min="7" max="8" width="4.109375" style="1" customWidth="1"/>
    <col min="9" max="9" width="4.6640625" style="1" customWidth="1"/>
    <col min="10" max="10" width="6.77734375" style="1" customWidth="1"/>
    <col min="11" max="11" width="6.88671875" style="1" customWidth="1"/>
    <col min="12" max="13" width="6.109375" style="1" customWidth="1"/>
    <col min="14" max="14" width="7.33203125" style="1" customWidth="1"/>
    <col min="15" max="16384" width="9" style="1"/>
  </cols>
  <sheetData>
    <row r="1" spans="1:14" ht="15" customHeight="1" thickBot="1">
      <c r="A1" s="144" t="s">
        <v>186</v>
      </c>
      <c r="B1" s="44"/>
      <c r="C1" s="44"/>
      <c r="D1" s="44"/>
      <c r="E1" s="44"/>
      <c r="F1" s="143"/>
      <c r="G1" s="44"/>
      <c r="H1" s="44"/>
      <c r="I1" s="44"/>
      <c r="J1" s="44"/>
      <c r="K1" s="44"/>
      <c r="L1" s="44"/>
      <c r="M1" s="142"/>
      <c r="N1" s="142"/>
    </row>
    <row r="2" spans="1:14" ht="12.9" customHeight="1" thickTop="1">
      <c r="A2" s="230" t="s">
        <v>173</v>
      </c>
      <c r="B2" s="669" t="s">
        <v>172</v>
      </c>
      <c r="C2" s="669" t="s">
        <v>171</v>
      </c>
      <c r="D2" s="669" t="s">
        <v>170</v>
      </c>
      <c r="E2" s="669" t="s">
        <v>185</v>
      </c>
      <c r="F2" s="669" t="s">
        <v>168</v>
      </c>
      <c r="G2" s="669" t="s">
        <v>167</v>
      </c>
      <c r="H2" s="669" t="s">
        <v>184</v>
      </c>
      <c r="I2" s="669" t="s">
        <v>165</v>
      </c>
      <c r="J2" s="669" t="s">
        <v>164</v>
      </c>
      <c r="K2" s="670" t="s">
        <v>163</v>
      </c>
      <c r="L2" s="141"/>
      <c r="M2" s="141"/>
      <c r="N2" s="231"/>
    </row>
    <row r="3" spans="1:14" ht="20.100000000000001" customHeight="1">
      <c r="A3" s="232"/>
      <c r="B3" s="663"/>
      <c r="C3" s="663"/>
      <c r="D3" s="663"/>
      <c r="E3" s="662"/>
      <c r="F3" s="663"/>
      <c r="G3" s="663"/>
      <c r="H3" s="663"/>
      <c r="I3" s="663"/>
      <c r="J3" s="662"/>
      <c r="K3" s="666"/>
      <c r="L3" s="664" t="s">
        <v>183</v>
      </c>
      <c r="M3" s="664" t="s">
        <v>161</v>
      </c>
      <c r="N3" s="664" t="s">
        <v>160</v>
      </c>
    </row>
    <row r="4" spans="1:14" ht="12.9" customHeight="1">
      <c r="A4" s="232" t="s">
        <v>182</v>
      </c>
      <c r="B4" s="663"/>
      <c r="C4" s="663"/>
      <c r="D4" s="663"/>
      <c r="E4" s="662"/>
      <c r="F4" s="663"/>
      <c r="G4" s="663"/>
      <c r="H4" s="663"/>
      <c r="I4" s="663"/>
      <c r="J4" s="662"/>
      <c r="K4" s="666"/>
      <c r="L4" s="668"/>
      <c r="M4" s="668"/>
      <c r="N4" s="668"/>
    </row>
    <row r="5" spans="1:14" s="40" customFormat="1" ht="12.9" customHeight="1">
      <c r="A5" s="233" t="s">
        <v>181</v>
      </c>
      <c r="B5" s="119" t="s">
        <v>158</v>
      </c>
      <c r="C5" s="119" t="s">
        <v>157</v>
      </c>
      <c r="D5" s="119" t="s">
        <v>156</v>
      </c>
      <c r="E5" s="118" t="s">
        <v>155</v>
      </c>
      <c r="F5" s="117" t="s">
        <v>154</v>
      </c>
      <c r="G5" s="116" t="s">
        <v>153</v>
      </c>
      <c r="H5" s="116" t="s">
        <v>153</v>
      </c>
      <c r="I5" s="116" t="s">
        <v>153</v>
      </c>
      <c r="J5" s="119"/>
      <c r="K5" s="119"/>
      <c r="L5" s="119"/>
      <c r="M5" s="119"/>
      <c r="N5" s="119"/>
    </row>
    <row r="6" spans="1:14" s="48" customFormat="1" ht="18" customHeight="1">
      <c r="A6" s="163" t="s">
        <v>180</v>
      </c>
      <c r="B6" s="138">
        <v>294722</v>
      </c>
      <c r="C6" s="138">
        <v>285257</v>
      </c>
      <c r="D6" s="140">
        <v>9464</v>
      </c>
      <c r="E6" s="138">
        <v>1513</v>
      </c>
      <c r="F6" s="138">
        <v>7951</v>
      </c>
      <c r="G6" s="139">
        <v>4.5</v>
      </c>
      <c r="H6" s="139">
        <v>2.6</v>
      </c>
      <c r="I6" s="106">
        <v>77.5</v>
      </c>
      <c r="J6" s="138">
        <v>32852</v>
      </c>
      <c r="K6" s="138">
        <v>175203</v>
      </c>
      <c r="L6" s="138">
        <v>43188</v>
      </c>
      <c r="M6" s="138">
        <v>9926</v>
      </c>
      <c r="N6" s="138">
        <v>122089</v>
      </c>
    </row>
    <row r="7" spans="1:14" s="48" customFormat="1" ht="18" customHeight="1">
      <c r="A7" s="234"/>
      <c r="B7" s="135">
        <v>1.2999999999999999E-2</v>
      </c>
      <c r="C7" s="135">
        <v>1.2E-2</v>
      </c>
      <c r="D7" s="135">
        <v>0.03</v>
      </c>
      <c r="E7" s="135">
        <v>0.26200000000000001</v>
      </c>
      <c r="F7" s="135">
        <v>-5.0000000000000001E-3</v>
      </c>
      <c r="G7" s="135"/>
      <c r="H7" s="135"/>
      <c r="I7" s="135"/>
      <c r="J7" s="135">
        <v>-0.115</v>
      </c>
      <c r="K7" s="135">
        <v>8.5999999999999993E-2</v>
      </c>
      <c r="L7" s="135">
        <v>0.27600000000000002</v>
      </c>
      <c r="M7" s="135">
        <v>-2.5000000000000001E-2</v>
      </c>
      <c r="N7" s="136">
        <v>4.1000000000000002E-2</v>
      </c>
    </row>
    <row r="8" spans="1:14" s="48" customFormat="1" ht="8.25" customHeight="1">
      <c r="A8" s="234"/>
      <c r="B8" s="133"/>
      <c r="C8" s="133"/>
      <c r="D8" s="133"/>
      <c r="E8" s="133"/>
      <c r="F8" s="133"/>
      <c r="G8" s="133"/>
      <c r="H8" s="134"/>
      <c r="I8" s="133"/>
      <c r="J8" s="133"/>
      <c r="K8" s="133"/>
      <c r="L8" s="133"/>
      <c r="M8" s="133"/>
      <c r="N8" s="235"/>
    </row>
    <row r="9" spans="1:14" s="48" customFormat="1" ht="18" customHeight="1">
      <c r="A9" s="236">
        <v>2</v>
      </c>
      <c r="B9" s="138">
        <v>370073</v>
      </c>
      <c r="C9" s="138">
        <v>360201</v>
      </c>
      <c r="D9" s="140">
        <v>9872</v>
      </c>
      <c r="E9" s="138">
        <v>1340</v>
      </c>
      <c r="F9" s="138">
        <v>8531</v>
      </c>
      <c r="G9" s="139">
        <v>5.0999999999999996</v>
      </c>
      <c r="H9" s="139">
        <v>2.6</v>
      </c>
      <c r="I9" s="106">
        <v>83.2</v>
      </c>
      <c r="J9" s="138">
        <v>29666</v>
      </c>
      <c r="K9" s="138">
        <v>180581</v>
      </c>
      <c r="L9" s="138">
        <v>45589</v>
      </c>
      <c r="M9" s="138">
        <v>9158</v>
      </c>
      <c r="N9" s="138">
        <v>125834</v>
      </c>
    </row>
    <row r="10" spans="1:14" s="48" customFormat="1" ht="18" customHeight="1">
      <c r="A10" s="234"/>
      <c r="B10" s="135">
        <v>0.25600000000000001</v>
      </c>
      <c r="C10" s="135">
        <v>0.26300000000000001</v>
      </c>
      <c r="D10" s="135">
        <v>4.2999999999999997E-2</v>
      </c>
      <c r="E10" s="135">
        <v>-0.114</v>
      </c>
      <c r="F10" s="135">
        <v>7.2999999999999995E-2</v>
      </c>
      <c r="G10" s="135"/>
      <c r="H10" s="135"/>
      <c r="I10" s="135"/>
      <c r="J10" s="135">
        <v>-9.7000000000000003E-2</v>
      </c>
      <c r="K10" s="135">
        <v>3.1E-2</v>
      </c>
      <c r="L10" s="135">
        <v>5.6000000000000001E-2</v>
      </c>
      <c r="M10" s="136">
        <v>-7.6999999999999999E-2</v>
      </c>
      <c r="N10" s="136">
        <v>3.1E-2</v>
      </c>
    </row>
    <row r="11" spans="1:14" s="48" customFormat="1" ht="8.25" customHeight="1">
      <c r="A11" s="234"/>
      <c r="B11" s="133"/>
      <c r="C11" s="133"/>
      <c r="D11" s="133"/>
      <c r="E11" s="133"/>
      <c r="F11" s="133"/>
      <c r="G11" s="133"/>
      <c r="H11" s="134"/>
      <c r="I11" s="133"/>
      <c r="J11" s="133"/>
      <c r="K11" s="133"/>
      <c r="L11" s="133"/>
      <c r="M11" s="133"/>
      <c r="N11" s="235"/>
    </row>
    <row r="12" spans="1:14" s="48" customFormat="1" ht="18" customHeight="1">
      <c r="A12" s="237">
        <v>3</v>
      </c>
      <c r="B12" s="130">
        <v>350933</v>
      </c>
      <c r="C12" s="130">
        <v>337981</v>
      </c>
      <c r="D12" s="132">
        <v>12953</v>
      </c>
      <c r="E12" s="130">
        <v>1624</v>
      </c>
      <c r="F12" s="130">
        <v>11328</v>
      </c>
      <c r="G12" s="131">
        <v>6.7</v>
      </c>
      <c r="H12" s="131">
        <v>2.5</v>
      </c>
      <c r="I12" s="115">
        <v>77</v>
      </c>
      <c r="J12" s="130">
        <v>25265</v>
      </c>
      <c r="K12" s="130">
        <v>180391</v>
      </c>
      <c r="L12" s="130">
        <v>47666</v>
      </c>
      <c r="M12" s="130">
        <v>5019</v>
      </c>
      <c r="N12" s="130">
        <v>127705</v>
      </c>
    </row>
    <row r="13" spans="1:14" s="48" customFormat="1" ht="18" customHeight="1">
      <c r="A13" s="238"/>
      <c r="B13" s="128">
        <v>-5.1999999999999998E-2</v>
      </c>
      <c r="C13" s="128">
        <v>-6.2E-2</v>
      </c>
      <c r="D13" s="128">
        <v>0.312</v>
      </c>
      <c r="E13" s="128">
        <v>0.21199999999999999</v>
      </c>
      <c r="F13" s="128">
        <v>0.32800000000000001</v>
      </c>
      <c r="G13" s="128"/>
      <c r="H13" s="128"/>
      <c r="I13" s="128"/>
      <c r="J13" s="128">
        <v>-0.14799999999999999</v>
      </c>
      <c r="K13" s="128">
        <v>-1E-3</v>
      </c>
      <c r="L13" s="128">
        <v>4.5999999999999999E-2</v>
      </c>
      <c r="M13" s="637">
        <v>-0.45200000000000001</v>
      </c>
      <c r="N13" s="129">
        <v>1.4999999999999999E-2</v>
      </c>
    </row>
    <row r="14" spans="1:14" s="36" customFormat="1" ht="12" customHeight="1">
      <c r="A14" s="36" t="s">
        <v>179</v>
      </c>
      <c r="L14" s="95"/>
      <c r="N14" s="95" t="s">
        <v>130</v>
      </c>
    </row>
    <row r="15" spans="1:14" s="36" customFormat="1" ht="12" customHeight="1">
      <c r="A15" s="36" t="s">
        <v>178</v>
      </c>
      <c r="F15" s="56"/>
      <c r="H15" s="56"/>
      <c r="N15" s="41" t="s">
        <v>177</v>
      </c>
    </row>
    <row r="16" spans="1:14" s="10" customFormat="1" ht="9.6">
      <c r="F16" s="13"/>
      <c r="H16" s="13"/>
    </row>
    <row r="17" spans="2:14" s="10" customFormat="1" ht="9.6">
      <c r="F17" s="13"/>
      <c r="H17" s="13"/>
    </row>
    <row r="18" spans="2:14" s="10" customFormat="1" ht="9.6">
      <c r="F18" s="10" t="s">
        <v>176</v>
      </c>
    </row>
    <row r="19" spans="2:14" s="10" customFormat="1">
      <c r="B19" s="1"/>
      <c r="C19" s="1"/>
      <c r="D19" s="1"/>
      <c r="E19" s="1"/>
      <c r="F19" s="1"/>
      <c r="G19" s="1"/>
      <c r="H19" s="1"/>
      <c r="I19" s="1"/>
      <c r="J19" s="1"/>
      <c r="K19" s="1"/>
      <c r="L19" s="1"/>
      <c r="M19" s="1"/>
      <c r="N19" s="1"/>
    </row>
  </sheetData>
  <mergeCells count="13">
    <mergeCell ref="G2:G4"/>
    <mergeCell ref="B2:B4"/>
    <mergeCell ref="C2:C4"/>
    <mergeCell ref="D2:D4"/>
    <mergeCell ref="E2:E4"/>
    <mergeCell ref="F2:F4"/>
    <mergeCell ref="N3:N4"/>
    <mergeCell ref="H2:H4"/>
    <mergeCell ref="I2:I4"/>
    <mergeCell ref="J2:J4"/>
    <mergeCell ref="K2:K4"/>
    <mergeCell ref="L3:L4"/>
    <mergeCell ref="M3:M4"/>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7"/>
  <sheetViews>
    <sheetView view="pageBreakPreview" zoomScaleNormal="100" zoomScaleSheetLayoutView="100" workbookViewId="0">
      <selection activeCell="D13" sqref="D13"/>
    </sheetView>
  </sheetViews>
  <sheetFormatPr defaultColWidth="9" defaultRowHeight="13.2"/>
  <cols>
    <col min="1" max="1" width="7.109375" style="1" customWidth="1"/>
    <col min="2" max="2" width="6.33203125" style="1" customWidth="1"/>
    <col min="3" max="3" width="6" style="1" customWidth="1"/>
    <col min="4" max="4" width="7.21875" style="1" customWidth="1"/>
    <col min="5" max="5" width="7.33203125" style="1" customWidth="1"/>
    <col min="6" max="6" width="5.6640625" style="1" customWidth="1"/>
    <col min="7" max="7" width="5.109375" style="1" customWidth="1"/>
    <col min="8" max="8" width="3.6640625" style="1" customWidth="1"/>
    <col min="9" max="9" width="6.6640625" style="1" customWidth="1"/>
    <col min="10" max="10" width="6.109375" style="1" customWidth="1"/>
    <col min="11" max="11" width="4.88671875" style="1" customWidth="1"/>
    <col min="12" max="12" width="6.109375" style="1" customWidth="1"/>
    <col min="13" max="13" width="5.109375" style="1" customWidth="1"/>
    <col min="14" max="15" width="5.33203125" style="1" customWidth="1"/>
    <col min="16" max="16" width="6.88671875" style="1" customWidth="1"/>
    <col min="17" max="16384" width="9" style="1"/>
  </cols>
  <sheetData>
    <row r="1" spans="1:17" ht="15" customHeight="1">
      <c r="A1" s="167" t="s">
        <v>201</v>
      </c>
    </row>
    <row r="2" spans="1:17" ht="15" customHeight="1" thickBot="1">
      <c r="A2" s="58" t="s">
        <v>101</v>
      </c>
    </row>
    <row r="3" spans="1:17" s="65" customFormat="1" ht="15.9" customHeight="1" thickTop="1">
      <c r="A3" s="239" t="s">
        <v>173</v>
      </c>
      <c r="B3" s="671" t="s">
        <v>200</v>
      </c>
      <c r="C3" s="671" t="s">
        <v>199</v>
      </c>
      <c r="D3" s="676" t="s">
        <v>198</v>
      </c>
      <c r="E3" s="679" t="s">
        <v>197</v>
      </c>
      <c r="F3" s="682" t="s">
        <v>196</v>
      </c>
      <c r="G3" s="165"/>
      <c r="H3" s="671" t="s">
        <v>195</v>
      </c>
      <c r="I3" s="671" t="s">
        <v>194</v>
      </c>
      <c r="J3" s="671" t="s">
        <v>193</v>
      </c>
      <c r="K3" s="671" t="s">
        <v>192</v>
      </c>
      <c r="L3" s="165"/>
      <c r="M3" s="165"/>
      <c r="N3" s="671" t="s">
        <v>191</v>
      </c>
      <c r="O3" s="164"/>
      <c r="P3" s="240"/>
    </row>
    <row r="4" spans="1:17" s="65" customFormat="1" ht="15.9" customHeight="1">
      <c r="A4" s="241"/>
      <c r="B4" s="674"/>
      <c r="C4" s="672"/>
      <c r="D4" s="677"/>
      <c r="E4" s="680"/>
      <c r="F4" s="683"/>
      <c r="G4" s="163" t="s">
        <v>190</v>
      </c>
      <c r="H4" s="685"/>
      <c r="I4" s="672"/>
      <c r="J4" s="672"/>
      <c r="K4" s="674"/>
      <c r="L4" s="163" t="s">
        <v>83</v>
      </c>
      <c r="M4" s="163" t="s">
        <v>82</v>
      </c>
      <c r="N4" s="672"/>
      <c r="O4" s="162" t="s">
        <v>189</v>
      </c>
      <c r="P4" s="64" t="s">
        <v>188</v>
      </c>
    </row>
    <row r="5" spans="1:17" s="65" customFormat="1" ht="15.9" customHeight="1">
      <c r="A5" s="242" t="s">
        <v>56</v>
      </c>
      <c r="B5" s="675"/>
      <c r="C5" s="673"/>
      <c r="D5" s="678"/>
      <c r="E5" s="681"/>
      <c r="F5" s="684"/>
      <c r="G5" s="161"/>
      <c r="H5" s="686"/>
      <c r="I5" s="673"/>
      <c r="J5" s="673"/>
      <c r="K5" s="675"/>
      <c r="L5" s="161"/>
      <c r="M5" s="161"/>
      <c r="N5" s="673"/>
      <c r="O5" s="160"/>
      <c r="P5" s="120"/>
    </row>
    <row r="6" spans="1:17" s="148" customFormat="1" ht="18" customHeight="1">
      <c r="A6" s="163" t="s">
        <v>180</v>
      </c>
      <c r="B6" s="156">
        <v>50555</v>
      </c>
      <c r="C6" s="156">
        <v>15662</v>
      </c>
      <c r="D6" s="159">
        <v>112851</v>
      </c>
      <c r="E6" s="158">
        <v>179068</v>
      </c>
      <c r="F6" s="157">
        <v>2433</v>
      </c>
      <c r="G6" s="156">
        <v>4393</v>
      </c>
      <c r="H6" s="156">
        <v>775</v>
      </c>
      <c r="I6" s="156">
        <v>66634</v>
      </c>
      <c r="J6" s="156">
        <v>23006</v>
      </c>
      <c r="K6" s="156">
        <v>559</v>
      </c>
      <c r="L6" s="156">
        <v>10004</v>
      </c>
      <c r="M6" s="156">
        <v>5192</v>
      </c>
      <c r="N6" s="156">
        <v>2435</v>
      </c>
      <c r="O6" s="155">
        <v>223</v>
      </c>
      <c r="P6" s="157">
        <v>294722</v>
      </c>
      <c r="Q6" s="149"/>
    </row>
    <row r="7" spans="1:17" s="148" customFormat="1" ht="18" customHeight="1">
      <c r="A7" s="243">
        <v>2</v>
      </c>
      <c r="B7" s="156">
        <v>51515</v>
      </c>
      <c r="C7" s="156">
        <v>17695</v>
      </c>
      <c r="D7" s="159">
        <v>99287</v>
      </c>
      <c r="E7" s="158">
        <v>168497</v>
      </c>
      <c r="F7" s="157">
        <v>1873</v>
      </c>
      <c r="G7" s="156">
        <v>3597</v>
      </c>
      <c r="H7" s="156">
        <v>781</v>
      </c>
      <c r="I7" s="156">
        <v>139881</v>
      </c>
      <c r="J7" s="156">
        <v>28232</v>
      </c>
      <c r="K7" s="156">
        <v>937</v>
      </c>
      <c r="L7" s="156">
        <v>16246</v>
      </c>
      <c r="M7" s="156">
        <v>5464</v>
      </c>
      <c r="N7" s="156">
        <v>3271</v>
      </c>
      <c r="O7" s="155">
        <v>1293</v>
      </c>
      <c r="P7" s="157">
        <v>370073</v>
      </c>
      <c r="Q7" s="149"/>
    </row>
    <row r="8" spans="1:17" s="148" customFormat="1" ht="18" customHeight="1">
      <c r="A8" s="244">
        <v>3</v>
      </c>
      <c r="B8" s="151">
        <v>51670</v>
      </c>
      <c r="C8" s="151">
        <v>19761</v>
      </c>
      <c r="D8" s="154">
        <v>104235</v>
      </c>
      <c r="E8" s="153">
        <v>175666</v>
      </c>
      <c r="F8" s="152">
        <v>2101</v>
      </c>
      <c r="G8" s="151">
        <v>3743</v>
      </c>
      <c r="H8" s="151">
        <v>767</v>
      </c>
      <c r="I8" s="151">
        <v>101760</v>
      </c>
      <c r="J8" s="151">
        <v>26946</v>
      </c>
      <c r="K8" s="151">
        <v>1181</v>
      </c>
      <c r="L8" s="151">
        <v>29621</v>
      </c>
      <c r="M8" s="151">
        <v>5572</v>
      </c>
      <c r="N8" s="151">
        <v>3389</v>
      </c>
      <c r="O8" s="150">
        <v>188</v>
      </c>
      <c r="P8" s="152">
        <v>350933</v>
      </c>
      <c r="Q8" s="149"/>
    </row>
    <row r="9" spans="1:17" s="36" customFormat="1" ht="12" customHeight="1">
      <c r="P9" s="41" t="s">
        <v>130</v>
      </c>
    </row>
    <row r="10" spans="1:17" s="36" customFormat="1" ht="12" customHeight="1">
      <c r="A10" s="56"/>
      <c r="B10" s="56"/>
      <c r="F10" s="147"/>
      <c r="M10" s="146"/>
      <c r="N10" s="146"/>
      <c r="O10" s="146"/>
      <c r="P10" s="41" t="s">
        <v>187</v>
      </c>
    </row>
    <row r="11" spans="1:17">
      <c r="B11" s="10"/>
      <c r="C11" s="10"/>
      <c r="D11" s="10"/>
      <c r="E11" s="10"/>
    </row>
    <row r="12" spans="1:17">
      <c r="B12" s="10"/>
      <c r="C12" s="10"/>
      <c r="D12" s="10"/>
      <c r="E12" s="10"/>
    </row>
    <row r="13" spans="1:17">
      <c r="B13" s="10"/>
      <c r="C13" s="10"/>
      <c r="D13" s="10"/>
      <c r="E13" s="10"/>
    </row>
    <row r="14" spans="1:17">
      <c r="B14" s="10"/>
      <c r="C14" s="10"/>
      <c r="D14" s="10"/>
      <c r="E14" s="10"/>
    </row>
    <row r="17" spans="7:7">
      <c r="G17" s="145"/>
    </row>
  </sheetData>
  <mergeCells count="10">
    <mergeCell ref="I3:I5"/>
    <mergeCell ref="J3:J5"/>
    <mergeCell ref="K3:K5"/>
    <mergeCell ref="N3:N5"/>
    <mergeCell ref="B3:B5"/>
    <mergeCell ref="C3:C5"/>
    <mergeCell ref="D3:D5"/>
    <mergeCell ref="E3:E5"/>
    <mergeCell ref="F3:F5"/>
    <mergeCell ref="H3:H5"/>
  </mergeCells>
  <phoneticPr fontId="3"/>
  <printOptions gridLinesSet="0"/>
  <pageMargins left="0.59055118110236227" right="0.59055118110236227" top="0.98425196850393704" bottom="0.98425196850393704" header="0.51181102362204722" footer="0.31496062992125984"/>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2-1</vt:lpstr>
      <vt:lpstr>2-2</vt:lpstr>
      <vt:lpstr>2-3</vt:lpstr>
      <vt:lpstr>2-4</vt:lpstr>
      <vt:lpstr>2-5</vt:lpstr>
      <vt:lpstr>2-6</vt:lpstr>
      <vt:lpstr>2-7(1)</vt:lpstr>
      <vt:lpstr>2-7(2)</vt:lpstr>
      <vt:lpstr>2-8(1)</vt:lpstr>
      <vt:lpstr>2-8(2)</vt:lpstr>
      <vt:lpstr>2-8(3)</vt:lpstr>
      <vt:lpstr>2-9(1)</vt:lpstr>
      <vt:lpstr>2-9(2)</vt:lpstr>
      <vt:lpstr>2-10(1)</vt:lpstr>
      <vt:lpstr>2-10(2)</vt:lpstr>
      <vt:lpstr>2-11(1)</vt:lpstr>
      <vt:lpstr>2-11(2)</vt:lpstr>
      <vt:lpstr>2-12</vt:lpstr>
      <vt:lpstr>2-13</vt:lpstr>
      <vt:lpstr>2-14</vt:lpstr>
      <vt:lpstr>2-15</vt:lpstr>
      <vt:lpstr>2-16</vt:lpstr>
      <vt:lpstr>2-17</vt:lpstr>
      <vt:lpstr>2-18</vt:lpstr>
      <vt:lpstr>2-19</vt:lpstr>
      <vt:lpstr>2-20</vt:lpstr>
      <vt:lpstr>2-21</vt:lpstr>
      <vt:lpstr>2-22</vt:lpstr>
      <vt:lpstr>2-23</vt:lpstr>
      <vt:lpstr>2-24</vt:lpstr>
      <vt:lpstr>'2-1'!Print_Area</vt:lpstr>
      <vt:lpstr>'2-10(1)'!Print_Area</vt:lpstr>
      <vt:lpstr>'2-10(2)'!Print_Area</vt:lpstr>
      <vt:lpstr>'2-11(1)'!Print_Area</vt:lpstr>
      <vt:lpstr>'2-11(2)'!Print_Area</vt:lpstr>
      <vt:lpstr>'2-12'!Print_Area</vt:lpstr>
      <vt:lpstr>'2-13'!Print_Area</vt:lpstr>
      <vt:lpstr>'2-14'!Print_Area</vt:lpstr>
      <vt:lpstr>'2-15'!Print_Area</vt:lpstr>
      <vt:lpstr>'2-16'!Print_Area</vt:lpstr>
      <vt:lpstr>'2-17'!Print_Area</vt:lpstr>
      <vt:lpstr>'2-18'!Print_Area</vt:lpstr>
      <vt:lpstr>'2-19'!Print_Area</vt:lpstr>
      <vt:lpstr>'2-2'!Print_Area</vt:lpstr>
      <vt:lpstr>'2-20'!Print_Area</vt:lpstr>
      <vt:lpstr>'2-21'!Print_Area</vt:lpstr>
      <vt:lpstr>'2-22'!Print_Area</vt:lpstr>
      <vt:lpstr>'2-23'!Print_Area</vt:lpstr>
      <vt:lpstr>'2-24'!Print_Area</vt:lpstr>
      <vt:lpstr>'2-3'!Print_Area</vt:lpstr>
      <vt:lpstr>'2-4'!Print_Area</vt:lpstr>
      <vt:lpstr>'2-5'!Print_Area</vt:lpstr>
      <vt:lpstr>'2-6'!Print_Area</vt:lpstr>
      <vt:lpstr>'2-7(1)'!Print_Area</vt:lpstr>
      <vt:lpstr>'2-7(2)'!Print_Area</vt:lpstr>
      <vt:lpstr>'2-8(1)'!Print_Area</vt:lpstr>
      <vt:lpstr>'2-8(2)'!Print_Area</vt:lpstr>
      <vt:lpstr>'2-8(3)'!Print_Area</vt:lpstr>
      <vt:lpstr>'2-9(1)'!Print_Area</vt:lpstr>
      <vt:lpstr>'2-9(2)'!Print_Area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有限会社　福本印刷所</dc:creator>
  <cp:lastModifiedBy>Administrator</cp:lastModifiedBy>
  <cp:lastPrinted>2022-08-09T07:03:21Z</cp:lastPrinted>
  <dcterms:created xsi:type="dcterms:W3CDTF">2021-09-09T04:08:55Z</dcterms:created>
  <dcterms:modified xsi:type="dcterms:W3CDTF">2022-09-29T01:22:24Z</dcterms:modified>
</cp:coreProperties>
</file>