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474500\☆PCR検査等経費補助事業\06　事業所送付用\051204R5第3期周知\"/>
    </mc:Choice>
  </mc:AlternateContent>
  <bookViews>
    <workbookView xWindow="0" yWindow="0" windowWidth="28800" windowHeight="18000"/>
  </bookViews>
  <sheets>
    <sheet name="交付申請書 " sheetId="6" r:id="rId1"/>
    <sheet name="【参考様式】計画・積算内訳等 " sheetId="17" r:id="rId2"/>
    <sheet name="変更申請書" sheetId="7" r:id="rId3"/>
    <sheet name="実績報告書" sheetId="11" r:id="rId4"/>
    <sheet name="【参考様式】補助対象経費計算書 " sheetId="18" r:id="rId5"/>
    <sheet name="請求書兼口振依頼書" sheetId="12" r:id="rId6"/>
    <sheet name="税額報告書" sheetId="13" r:id="rId7"/>
    <sheet name="【参考】同意書兼確認書" sheetId="16" r:id="rId8"/>
  </sheets>
  <definedNames>
    <definedName name="_Hlk48051963" localSheetId="0">'交付申請書 '!#REF!</definedName>
    <definedName name="_Hlk48051963" localSheetId="3">実績報告書!#REF!</definedName>
    <definedName name="_Hlk48051963" localSheetId="5">請求書兼口振依頼書!#REF!</definedName>
    <definedName name="_Hlk48051963" localSheetId="6">税額報告書!#REF!</definedName>
    <definedName name="_Hlk48051963" localSheetId="2">変更申請書!#REF!</definedName>
    <definedName name="_Hlk48052077" localSheetId="0">'交付申請書 '!#REF!</definedName>
    <definedName name="_Hlk48052077" localSheetId="3">実績報告書!#REF!</definedName>
    <definedName name="_Hlk48052077" localSheetId="5">請求書兼口振依頼書!#REF!</definedName>
    <definedName name="_Hlk48052077" localSheetId="6">税額報告書!#REF!</definedName>
    <definedName name="_Hlk48052077" localSheetId="2">変更申請書!#REF!</definedName>
    <definedName name="_xlnm.Print_Area" localSheetId="7">【参考】同意書兼確認書!$A$1:$N$30</definedName>
    <definedName name="_xlnm.Print_Area" localSheetId="1">'【参考様式】計画・積算内訳等 '!$A$1:$T$123</definedName>
    <definedName name="_xlnm.Print_Area" localSheetId="4">'【参考様式】補助対象経費計算書 '!$A$1:$L$82</definedName>
    <definedName name="_xlnm.Print_Area" localSheetId="0">'交付申請書 '!$A$1:$Z$41</definedName>
    <definedName name="_xlnm.Print_Area" localSheetId="3">実績報告書!$A$1:$Z$40</definedName>
    <definedName name="_xlnm.Print_Area" localSheetId="5">請求書兼口振依頼書!$A$1:$Z$41</definedName>
    <definedName name="_xlnm.Print_Area" localSheetId="6">税額報告書!$A$1:$Z$40</definedName>
    <definedName name="_xlnm.Print_Area" localSheetId="2">変更申請書!$A$1:$Z$41</definedName>
    <definedName name="_xlnm.Print_Titles" localSheetId="4">'【参考様式】補助対象経費計算書 '!$1:$6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N128" i="18" l="1"/>
  <c r="N129" i="18"/>
  <c r="P114" i="18"/>
  <c r="N142" i="18"/>
  <c r="N141" i="18"/>
  <c r="N140" i="18"/>
  <c r="N139" i="18"/>
  <c r="N138" i="18"/>
  <c r="N137" i="18"/>
  <c r="N136" i="18"/>
  <c r="X128" i="18" s="1"/>
  <c r="N135" i="18"/>
  <c r="X126" i="18" s="1"/>
  <c r="N134" i="18"/>
  <c r="X125" i="18" s="1"/>
  <c r="N133" i="18"/>
  <c r="X124" i="18" s="1"/>
  <c r="N132" i="18"/>
  <c r="N131" i="18"/>
  <c r="X121" i="18" s="1"/>
  <c r="N130" i="18"/>
  <c r="X120" i="18" s="1"/>
  <c r="N127" i="18"/>
  <c r="N126" i="18"/>
  <c r="N125" i="18"/>
  <c r="N124" i="18"/>
  <c r="N123" i="18"/>
  <c r="N122" i="18"/>
  <c r="N114" i="18"/>
  <c r="N121" i="18"/>
  <c r="N120" i="18"/>
  <c r="N119" i="18"/>
  <c r="N118" i="18"/>
  <c r="N117" i="18"/>
  <c r="N116" i="18"/>
  <c r="N115" i="18"/>
  <c r="E62" i="18"/>
  <c r="E64" i="18"/>
  <c r="E65" i="18"/>
  <c r="E79" i="18"/>
  <c r="E78" i="18"/>
  <c r="E77" i="18"/>
  <c r="E74" i="18"/>
  <c r="E73" i="18"/>
  <c r="E72" i="18"/>
  <c r="E70" i="18"/>
  <c r="E69" i="18"/>
  <c r="E68" i="18"/>
  <c r="E66" i="18"/>
  <c r="S114" i="18"/>
  <c r="S142" i="18"/>
  <c r="S141" i="18"/>
  <c r="S140" i="18"/>
  <c r="S139" i="18"/>
  <c r="S138" i="18"/>
  <c r="S137" i="18"/>
  <c r="S136" i="18"/>
  <c r="AB128" i="18" s="1"/>
  <c r="J76" i="18" s="1"/>
  <c r="S135" i="18"/>
  <c r="AB126" i="18" s="1"/>
  <c r="J74" i="18" s="1"/>
  <c r="S134" i="18"/>
  <c r="AB125" i="18" s="1"/>
  <c r="J73" i="18" s="1"/>
  <c r="S133" i="18"/>
  <c r="AB124" i="18" s="1"/>
  <c r="S132" i="18"/>
  <c r="AB122" i="18" s="1"/>
  <c r="J70" i="18" s="1"/>
  <c r="S131" i="18"/>
  <c r="AB121" i="18" s="1"/>
  <c r="J69" i="18" s="1"/>
  <c r="S130" i="18"/>
  <c r="AB120" i="18" s="1"/>
  <c r="S129" i="18"/>
  <c r="S128" i="18"/>
  <c r="S127" i="18"/>
  <c r="S126" i="18"/>
  <c r="S125" i="18"/>
  <c r="S124" i="18"/>
  <c r="S123" i="18"/>
  <c r="S122" i="18"/>
  <c r="S121" i="18"/>
  <c r="S120" i="18"/>
  <c r="S119" i="18"/>
  <c r="S118" i="18"/>
  <c r="S117" i="18"/>
  <c r="S116" i="18"/>
  <c r="S115" i="18"/>
  <c r="P115" i="18"/>
  <c r="P142" i="18"/>
  <c r="P141" i="18"/>
  <c r="P140" i="18"/>
  <c r="P139" i="18"/>
  <c r="P138" i="18"/>
  <c r="P137" i="18"/>
  <c r="P136" i="18"/>
  <c r="Z128" i="18" s="1"/>
  <c r="H76" i="18" s="1"/>
  <c r="P135" i="18"/>
  <c r="Z126" i="18" s="1"/>
  <c r="H74" i="18" s="1"/>
  <c r="P134" i="18"/>
  <c r="Z125" i="18" s="1"/>
  <c r="H73" i="18" s="1"/>
  <c r="P133" i="18"/>
  <c r="Z124" i="18" s="1"/>
  <c r="P132" i="18"/>
  <c r="Z122" i="18" s="1"/>
  <c r="H70" i="18" s="1"/>
  <c r="P131" i="18"/>
  <c r="Z121" i="18" s="1"/>
  <c r="H69" i="18" s="1"/>
  <c r="P130" i="18"/>
  <c r="Z120" i="18" s="1"/>
  <c r="P129" i="18"/>
  <c r="P128" i="18"/>
  <c r="P127" i="18"/>
  <c r="P126" i="18"/>
  <c r="P125" i="18"/>
  <c r="P124" i="18"/>
  <c r="P123" i="18"/>
  <c r="P122" i="18"/>
  <c r="P121" i="18"/>
  <c r="P120" i="18"/>
  <c r="P119" i="18"/>
  <c r="P118" i="18"/>
  <c r="P117" i="18"/>
  <c r="P116" i="18"/>
  <c r="I56" i="18"/>
  <c r="I55" i="18"/>
  <c r="I54" i="18"/>
  <c r="I53" i="18"/>
  <c r="I52" i="18"/>
  <c r="I51" i="18"/>
  <c r="I50" i="18"/>
  <c r="I49" i="18"/>
  <c r="I48" i="18"/>
  <c r="I47" i="18"/>
  <c r="I46" i="18"/>
  <c r="I45" i="18"/>
  <c r="I44" i="18"/>
  <c r="I43" i="18"/>
  <c r="I42" i="18"/>
  <c r="I41" i="18"/>
  <c r="I40" i="18"/>
  <c r="I39" i="18"/>
  <c r="I38" i="18"/>
  <c r="I37" i="18"/>
  <c r="I36" i="18"/>
  <c r="I35" i="18"/>
  <c r="I34" i="18"/>
  <c r="I33" i="18"/>
  <c r="I32" i="18"/>
  <c r="I31" i="18"/>
  <c r="I30" i="18"/>
  <c r="I29" i="18"/>
  <c r="I28" i="18"/>
  <c r="I27" i="18"/>
  <c r="I26" i="18"/>
  <c r="I25" i="18"/>
  <c r="I24" i="18"/>
  <c r="I23" i="18"/>
  <c r="I22" i="18"/>
  <c r="I21" i="18"/>
  <c r="I20" i="18"/>
  <c r="I19" i="18"/>
  <c r="I18" i="18"/>
  <c r="I17" i="18"/>
  <c r="I16" i="18"/>
  <c r="I15" i="18"/>
  <c r="I14" i="18"/>
  <c r="I13" i="18"/>
  <c r="I12" i="18"/>
  <c r="I11" i="18"/>
  <c r="I10" i="18"/>
  <c r="I9" i="18"/>
  <c r="I8" i="18"/>
  <c r="I7" i="18"/>
  <c r="J7" i="18" s="1"/>
  <c r="E67" i="18"/>
  <c r="D72" i="18"/>
  <c r="L7" i="18"/>
  <c r="H57" i="18"/>
  <c r="F57" i="18"/>
  <c r="T57" i="17"/>
  <c r="T59" i="17" s="1"/>
  <c r="X129" i="18" l="1"/>
  <c r="Z131" i="18"/>
  <c r="H79" i="18" s="1"/>
  <c r="X118" i="18"/>
  <c r="F66" i="18" s="1"/>
  <c r="Z129" i="18"/>
  <c r="H77" i="18" s="1"/>
  <c r="AB130" i="18"/>
  <c r="J78" i="18" s="1"/>
  <c r="Z117" i="18"/>
  <c r="H65" i="18" s="1"/>
  <c r="AB118" i="18"/>
  <c r="J66" i="18" s="1"/>
  <c r="Z118" i="18"/>
  <c r="H66" i="18" s="1"/>
  <c r="Z130" i="18"/>
  <c r="H78" i="18" s="1"/>
  <c r="AB131" i="18"/>
  <c r="J79" i="18" s="1"/>
  <c r="AB114" i="18"/>
  <c r="AB115" i="18" s="1"/>
  <c r="AB129" i="18"/>
  <c r="J77" i="18" s="1"/>
  <c r="X114" i="18"/>
  <c r="X115" i="18" s="1"/>
  <c r="X131" i="18"/>
  <c r="X116" i="18"/>
  <c r="Z114" i="18"/>
  <c r="Z115" i="18" s="1"/>
  <c r="H63" i="18" s="1"/>
  <c r="AB116" i="18"/>
  <c r="J64" i="18" s="1"/>
  <c r="X117" i="18"/>
  <c r="Z116" i="18"/>
  <c r="H64" i="18" s="1"/>
  <c r="AB117" i="18"/>
  <c r="J65" i="18" s="1"/>
  <c r="X130" i="18"/>
  <c r="J68" i="18"/>
  <c r="AB123" i="18"/>
  <c r="J71" i="18" s="1"/>
  <c r="AB127" i="18"/>
  <c r="J75" i="18" s="1"/>
  <c r="H72" i="18"/>
  <c r="Z127" i="18"/>
  <c r="H75" i="18" s="1"/>
  <c r="J72" i="18"/>
  <c r="X127" i="18"/>
  <c r="F69" i="18"/>
  <c r="Z123" i="18"/>
  <c r="H71" i="18" s="1"/>
  <c r="H68" i="18"/>
  <c r="F76" i="18"/>
  <c r="P143" i="18"/>
  <c r="S143" i="18"/>
  <c r="E75" i="18"/>
  <c r="D35" i="17"/>
  <c r="J62" i="18" l="1"/>
  <c r="AB132" i="18"/>
  <c r="J80" i="18" s="1"/>
  <c r="Z132" i="18"/>
  <c r="H80" i="18" s="1"/>
  <c r="AB119" i="18"/>
  <c r="J67" i="18" s="1"/>
  <c r="Z119" i="18"/>
  <c r="H67" i="18" s="1"/>
  <c r="H62" i="18"/>
  <c r="J63" i="18"/>
  <c r="AB133" i="18" l="1"/>
  <c r="J81" i="18" s="1"/>
  <c r="Z133" i="18"/>
  <c r="H81" i="18" s="1"/>
  <c r="D77" i="18"/>
  <c r="L56" i="18" l="1"/>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9" i="18"/>
  <c r="L8" i="18"/>
  <c r="T119" i="17"/>
  <c r="M119" i="17"/>
  <c r="M118" i="17"/>
  <c r="D117" i="17"/>
  <c r="D120" i="17" s="1"/>
  <c r="T109" i="17"/>
  <c r="M109" i="17"/>
  <c r="M108" i="17"/>
  <c r="D107" i="17"/>
  <c r="H110" i="17" s="1"/>
  <c r="T99" i="17"/>
  <c r="M99" i="17"/>
  <c r="M98" i="17"/>
  <c r="D97" i="17"/>
  <c r="D100" i="17" s="1"/>
  <c r="T89" i="17"/>
  <c r="M89" i="17"/>
  <c r="M88" i="17"/>
  <c r="D87" i="17"/>
  <c r="H90" i="17" s="1"/>
  <c r="T79" i="17"/>
  <c r="M79" i="17"/>
  <c r="M78" i="17"/>
  <c r="D77" i="17"/>
  <c r="D80" i="17" s="1"/>
  <c r="M57" i="17"/>
  <c r="M56" i="17"/>
  <c r="D55" i="17"/>
  <c r="H58" i="17" s="1"/>
  <c r="T47" i="17"/>
  <c r="M47" i="17"/>
  <c r="M46" i="17"/>
  <c r="D45" i="17"/>
  <c r="D48" i="17" s="1"/>
  <c r="D38" i="17"/>
  <c r="M36" i="17"/>
  <c r="M37" i="17"/>
  <c r="J56" i="18"/>
  <c r="J55" i="18"/>
  <c r="J54" i="18"/>
  <c r="J53" i="18"/>
  <c r="J52" i="18"/>
  <c r="J51" i="18"/>
  <c r="J50" i="18"/>
  <c r="J49" i="18"/>
  <c r="J48" i="18"/>
  <c r="J47" i="18"/>
  <c r="J46" i="18"/>
  <c r="J45" i="18"/>
  <c r="J44" i="18"/>
  <c r="J43" i="18"/>
  <c r="J42" i="18"/>
  <c r="J41" i="18"/>
  <c r="J40" i="18"/>
  <c r="O118" i="18" s="1"/>
  <c r="J39" i="18"/>
  <c r="T141" i="18" s="1"/>
  <c r="J38" i="18"/>
  <c r="J37" i="18"/>
  <c r="J33" i="18"/>
  <c r="J32" i="18"/>
  <c r="J31" i="18"/>
  <c r="J30" i="18"/>
  <c r="J29" i="18"/>
  <c r="J28" i="18"/>
  <c r="T129" i="18" s="1"/>
  <c r="J27" i="18"/>
  <c r="T138" i="18" s="1"/>
  <c r="J26" i="18"/>
  <c r="J25" i="18"/>
  <c r="O129" i="18" s="1"/>
  <c r="J24" i="18"/>
  <c r="J23" i="18"/>
  <c r="J22" i="18"/>
  <c r="J21" i="18"/>
  <c r="J20" i="18"/>
  <c r="J19" i="18"/>
  <c r="J18" i="18"/>
  <c r="J17" i="18"/>
  <c r="J16" i="18"/>
  <c r="T124" i="18" s="1"/>
  <c r="J15" i="18"/>
  <c r="J14" i="18"/>
  <c r="J36" i="18"/>
  <c r="J35" i="18"/>
  <c r="T140" i="18" s="1"/>
  <c r="AC130" i="18" l="1"/>
  <c r="K78" i="18" s="1"/>
  <c r="Q142" i="18"/>
  <c r="T142" i="18"/>
  <c r="O135" i="18"/>
  <c r="Y126" i="18" s="1"/>
  <c r="Q135" i="18"/>
  <c r="AA126" i="18" s="1"/>
  <c r="I74" i="18" s="1"/>
  <c r="O137" i="18"/>
  <c r="Q137" i="18"/>
  <c r="O136" i="18"/>
  <c r="Y128" i="18" s="1"/>
  <c r="Q136" i="18"/>
  <c r="AA128" i="18" s="1"/>
  <c r="I76" i="18" s="1"/>
  <c r="O138" i="18"/>
  <c r="Q138" i="18"/>
  <c r="O140" i="18"/>
  <c r="Y129" i="18" s="1"/>
  <c r="Q140" i="18"/>
  <c r="O141" i="18"/>
  <c r="Q141" i="18"/>
  <c r="T130" i="18"/>
  <c r="AC120" i="18" s="1"/>
  <c r="K68" i="18" s="1"/>
  <c r="O119" i="18"/>
  <c r="O142" i="18"/>
  <c r="T135" i="18"/>
  <c r="AC126" i="18" s="1"/>
  <c r="K74" i="18" s="1"/>
  <c r="T137" i="18"/>
  <c r="AC129" i="18" s="1"/>
  <c r="T125" i="18"/>
  <c r="T136" i="18"/>
  <c r="AC128" i="18" s="1"/>
  <c r="K76" i="18" s="1"/>
  <c r="Q126" i="18"/>
  <c r="T126" i="18"/>
  <c r="Q128" i="18"/>
  <c r="T128" i="18"/>
  <c r="T127" i="18"/>
  <c r="T132" i="18"/>
  <c r="AC122" i="18" s="1"/>
  <c r="K70" i="18" s="1"/>
  <c r="O130" i="18"/>
  <c r="Y120" i="18" s="1"/>
  <c r="G68" i="18" s="1"/>
  <c r="Q130" i="18"/>
  <c r="AA120" i="18" s="1"/>
  <c r="O132" i="18"/>
  <c r="Q132" i="18"/>
  <c r="AA122" i="18" s="1"/>
  <c r="I70" i="18" s="1"/>
  <c r="O124" i="18"/>
  <c r="Q124" i="18"/>
  <c r="O127" i="18"/>
  <c r="Q127" i="18"/>
  <c r="O125" i="18"/>
  <c r="Q125" i="18"/>
  <c r="O128" i="18"/>
  <c r="Q129" i="18"/>
  <c r="T117" i="18"/>
  <c r="O126" i="18"/>
  <c r="Q119" i="18"/>
  <c r="T119" i="18"/>
  <c r="Q116" i="18"/>
  <c r="T116" i="18"/>
  <c r="Q117" i="18"/>
  <c r="O116" i="18"/>
  <c r="T49" i="17"/>
  <c r="T81" i="17"/>
  <c r="T101" i="17"/>
  <c r="M55" i="17"/>
  <c r="M58" i="17" s="1"/>
  <c r="D58" i="17"/>
  <c r="M107" i="17"/>
  <c r="M110" i="17" s="1"/>
  <c r="T121" i="17"/>
  <c r="H48" i="17"/>
  <c r="H100" i="17"/>
  <c r="H120" i="17"/>
  <c r="M45" i="17"/>
  <c r="M48" i="17" s="1"/>
  <c r="M87" i="17"/>
  <c r="M90" i="17" s="1"/>
  <c r="D90" i="17"/>
  <c r="T91" i="17" s="1"/>
  <c r="M97" i="17"/>
  <c r="M100" i="17" s="1"/>
  <c r="M117" i="17"/>
  <c r="M120" i="17" s="1"/>
  <c r="H80" i="17"/>
  <c r="M77" i="17"/>
  <c r="M80" i="17" s="1"/>
  <c r="D110" i="17"/>
  <c r="T111" i="17" s="1"/>
  <c r="H38" i="17"/>
  <c r="M35" i="17"/>
  <c r="M38" i="17" s="1"/>
  <c r="D68" i="18"/>
  <c r="D64" i="18"/>
  <c r="E80" i="18"/>
  <c r="E71" i="18"/>
  <c r="E63" i="18"/>
  <c r="D62" i="18"/>
  <c r="F78" i="18"/>
  <c r="F72" i="18"/>
  <c r="C65" i="18" s="1"/>
  <c r="F62" i="18"/>
  <c r="J34" i="18"/>
  <c r="O139" i="18" s="1"/>
  <c r="Y131" i="18" s="1"/>
  <c r="J13" i="18"/>
  <c r="T123" i="18" s="1"/>
  <c r="J12" i="18"/>
  <c r="J11" i="18"/>
  <c r="J10" i="18"/>
  <c r="O117" i="18" s="1"/>
  <c r="J9" i="18"/>
  <c r="O114" i="18" s="1"/>
  <c r="J8" i="18"/>
  <c r="Q133" i="18" s="1"/>
  <c r="O120" i="18" l="1"/>
  <c r="T139" i="18"/>
  <c r="AC131" i="18" s="1"/>
  <c r="K79" i="18" s="1"/>
  <c r="Y130" i="18"/>
  <c r="G78" i="18" s="1"/>
  <c r="AA129" i="18"/>
  <c r="AA124" i="18"/>
  <c r="AI115" i="18"/>
  <c r="O134" i="18"/>
  <c r="Y125" i="18" s="1"/>
  <c r="Q134" i="18"/>
  <c r="AA125" i="18" s="1"/>
  <c r="I73" i="18" s="1"/>
  <c r="AA130" i="18"/>
  <c r="I78" i="18" s="1"/>
  <c r="Q139" i="18"/>
  <c r="AA131" i="18" s="1"/>
  <c r="I79" i="18" s="1"/>
  <c r="T133" i="18"/>
  <c r="AC124" i="18" s="1"/>
  <c r="K72" i="18" s="1"/>
  <c r="O133" i="18"/>
  <c r="K77" i="18"/>
  <c r="O115" i="18"/>
  <c r="Y114" i="18" s="1"/>
  <c r="T134" i="18"/>
  <c r="AC125" i="18" s="1"/>
  <c r="K73" i="18" s="1"/>
  <c r="Q131" i="18"/>
  <c r="AA121" i="18" s="1"/>
  <c r="I69" i="18" s="1"/>
  <c r="T131" i="18"/>
  <c r="AC121" i="18" s="1"/>
  <c r="T122" i="18"/>
  <c r="AC117" i="18" s="1"/>
  <c r="K65" i="18" s="1"/>
  <c r="Q121" i="18"/>
  <c r="T121" i="18"/>
  <c r="Y122" i="18"/>
  <c r="G70" i="18" s="1"/>
  <c r="I68" i="18"/>
  <c r="Q122" i="18"/>
  <c r="AA117" i="18" s="1"/>
  <c r="I65" i="18" s="1"/>
  <c r="O123" i="18"/>
  <c r="Y118" i="18" s="1"/>
  <c r="G66" i="18" s="1"/>
  <c r="Q123" i="18"/>
  <c r="T118" i="18"/>
  <c r="O121" i="18"/>
  <c r="Y116" i="18" s="1"/>
  <c r="Q120" i="18"/>
  <c r="O131" i="18"/>
  <c r="Y121" i="18" s="1"/>
  <c r="O122" i="18"/>
  <c r="T120" i="18"/>
  <c r="AC118" i="18" s="1"/>
  <c r="K66" i="18" s="1"/>
  <c r="Q118" i="18"/>
  <c r="Q115" i="18"/>
  <c r="T115" i="18"/>
  <c r="Q114" i="18"/>
  <c r="T114" i="18"/>
  <c r="F64" i="18"/>
  <c r="X132" i="18"/>
  <c r="F80" i="18" s="1"/>
  <c r="X122" i="18"/>
  <c r="X123" i="18" s="1"/>
  <c r="F63" i="18"/>
  <c r="N143" i="18"/>
  <c r="S144" i="18" s="1"/>
  <c r="J57" i="18"/>
  <c r="F79" i="18"/>
  <c r="G76" i="18"/>
  <c r="D27" i="17"/>
  <c r="F73" i="18"/>
  <c r="G74" i="18"/>
  <c r="G73" i="18"/>
  <c r="F68" i="18"/>
  <c r="T37" i="17"/>
  <c r="T39" i="17" s="1"/>
  <c r="N69" i="17"/>
  <c r="R68" i="17"/>
  <c r="N68" i="17"/>
  <c r="D68" i="17"/>
  <c r="C67" i="17"/>
  <c r="C66" i="17"/>
  <c r="AC132" i="18" l="1"/>
  <c r="K80" i="18" s="1"/>
  <c r="Y132" i="18"/>
  <c r="G80" i="18" s="1"/>
  <c r="AA127" i="18"/>
  <c r="I75" i="18" s="1"/>
  <c r="I72" i="18"/>
  <c r="I77" i="18"/>
  <c r="AA132" i="18"/>
  <c r="I80" i="18" s="1"/>
  <c r="Y124" i="18"/>
  <c r="AH115" i="18"/>
  <c r="Y115" i="18"/>
  <c r="G63" i="18" s="1"/>
  <c r="G62" i="18"/>
  <c r="AC127" i="18"/>
  <c r="K75" i="18" s="1"/>
  <c r="AA116" i="18"/>
  <c r="I64" i="18" s="1"/>
  <c r="AC116" i="18"/>
  <c r="AC119" i="18" s="1"/>
  <c r="K67" i="18" s="1"/>
  <c r="AA123" i="18"/>
  <c r="I71" i="18" s="1"/>
  <c r="K69" i="18"/>
  <c r="AC123" i="18"/>
  <c r="K71" i="18" s="1"/>
  <c r="Y123" i="18"/>
  <c r="G71" i="18" s="1"/>
  <c r="AC114" i="18"/>
  <c r="AC115" i="18" s="1"/>
  <c r="AA118" i="18"/>
  <c r="I66" i="18" s="1"/>
  <c r="AA114" i="18"/>
  <c r="AF115" i="18"/>
  <c r="Y117" i="18"/>
  <c r="Y119" i="18" s="1"/>
  <c r="G67" i="18" s="1"/>
  <c r="AD115" i="18"/>
  <c r="O143" i="18"/>
  <c r="G69" i="18"/>
  <c r="AE115" i="18"/>
  <c r="AJ115" i="18"/>
  <c r="Q143" i="18"/>
  <c r="T143" i="18"/>
  <c r="X119" i="18"/>
  <c r="F67" i="18" s="1"/>
  <c r="F77" i="18"/>
  <c r="F71" i="18"/>
  <c r="F70" i="18"/>
  <c r="F65" i="18"/>
  <c r="F75" i="18"/>
  <c r="F74" i="18"/>
  <c r="G77" i="18"/>
  <c r="G64" i="18"/>
  <c r="G79" i="18"/>
  <c r="C27" i="17"/>
  <c r="AK115" i="18" l="1"/>
  <c r="Y127" i="18"/>
  <c r="G75" i="18" s="1"/>
  <c r="G72" i="18"/>
  <c r="K64" i="18"/>
  <c r="G65" i="18"/>
  <c r="I62" i="18"/>
  <c r="AA115" i="18"/>
  <c r="AC133" i="18"/>
  <c r="AA119" i="18"/>
  <c r="I67" i="18" s="1"/>
  <c r="C68" i="18"/>
  <c r="C61" i="18" s="1"/>
  <c r="AG115" i="18"/>
  <c r="AK119" i="18" s="1"/>
  <c r="T144" i="18"/>
  <c r="K62" i="18"/>
  <c r="Y133" i="18"/>
  <c r="G81" i="18" s="1"/>
  <c r="X133" i="18"/>
  <c r="F81" i="18" s="1"/>
  <c r="C66" i="18" l="1"/>
  <c r="C69" i="18"/>
  <c r="AA133" i="18"/>
  <c r="I81" i="18" s="1"/>
  <c r="K81" i="18"/>
  <c r="K63" i="18"/>
  <c r="I63" i="18"/>
  <c r="AB134" i="18"/>
  <c r="J82" i="18"/>
  <c r="C62" i="18" l="1"/>
  <c r="B73" i="18" s="1"/>
  <c r="AC134" i="18"/>
  <c r="K82" i="18"/>
</calcChain>
</file>

<file path=xl/comments1.xml><?xml version="1.0" encoding="utf-8"?>
<comments xmlns="http://schemas.openxmlformats.org/spreadsheetml/2006/main">
  <authors>
    <author>Administrator</author>
    <author>笠原 加える</author>
  </authors>
  <commentList>
    <comment ref="C33" authorId="0" shapeId="0">
      <text>
        <r>
          <rPr>
            <sz val="11"/>
            <color rgb="FF000000"/>
            <rFont val="ＭＳ 明朝"/>
            <family val="1"/>
            <charset val="128"/>
          </rPr>
          <t>事業所が行う事業種別全てを記載ください。</t>
        </r>
      </text>
    </comment>
    <comment ref="N35" authorId="1" shapeId="0">
      <text>
        <r>
          <rPr>
            <sz val="10"/>
            <color rgb="FF000000"/>
            <rFont val="Yu Gothic UI"/>
            <family val="3"/>
            <charset val="128"/>
          </rPr>
          <t>事業種別と対象者種別（職員・新規利用者・利用中利用者）の組み合わせをを選択ください。</t>
        </r>
      </text>
    </comment>
    <comment ref="Q35"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43" authorId="0" shapeId="0">
      <text>
        <r>
          <rPr>
            <sz val="11"/>
            <color rgb="FF000000"/>
            <rFont val="ＭＳ 明朝"/>
            <family val="1"/>
            <charset val="128"/>
          </rPr>
          <t>事業所が行う事業種別全てを記載ください。</t>
        </r>
      </text>
    </comment>
    <comment ref="N45" authorId="1" shapeId="0">
      <text>
        <r>
          <rPr>
            <sz val="10"/>
            <color rgb="FF000000"/>
            <rFont val="Yu Gothic UI"/>
            <family val="3"/>
            <charset val="128"/>
          </rPr>
          <t>事業種別と対象者種別（職員・新規利用者・利用中利用者）の組み合わせをを選択ください。</t>
        </r>
      </text>
    </comment>
    <comment ref="Q45"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53" authorId="0" shapeId="0">
      <text>
        <r>
          <rPr>
            <sz val="11"/>
            <color rgb="FF000000"/>
            <rFont val="ＭＳ 明朝"/>
            <family val="1"/>
            <charset val="128"/>
          </rPr>
          <t>事業所が行う事業種別全てを記載ください。</t>
        </r>
      </text>
    </comment>
    <comment ref="N55" authorId="1" shapeId="0">
      <text>
        <r>
          <rPr>
            <sz val="10"/>
            <color rgb="FF000000"/>
            <rFont val="Yu Gothic UI"/>
            <family val="3"/>
            <charset val="128"/>
          </rPr>
          <t>事業種別と対象者種別（職員・新規利用者・利用中利用者）の組み合わせをを選択ください。</t>
        </r>
      </text>
    </comment>
    <comment ref="Q55"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75" authorId="0" shapeId="0">
      <text>
        <r>
          <rPr>
            <sz val="11"/>
            <color rgb="FF000000"/>
            <rFont val="ＭＳ 明朝"/>
            <family val="1"/>
            <charset val="128"/>
          </rPr>
          <t>事業所が行う事業種別全てを記載ください。</t>
        </r>
      </text>
    </comment>
    <comment ref="N77" authorId="1" shapeId="0">
      <text>
        <r>
          <rPr>
            <sz val="10"/>
            <color rgb="FF000000"/>
            <rFont val="Yu Gothic UI"/>
            <family val="3"/>
            <charset val="128"/>
          </rPr>
          <t>事業種別と対象者種別（職員・新規利用者・利用中利用者）の組み合わせをを選択ください。</t>
        </r>
      </text>
    </comment>
    <comment ref="Q77"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85" authorId="0" shapeId="0">
      <text>
        <r>
          <rPr>
            <sz val="11"/>
            <color rgb="FF000000"/>
            <rFont val="ＭＳ 明朝"/>
            <family val="1"/>
            <charset val="128"/>
          </rPr>
          <t>事業所が行う事業種別全てを記載ください。</t>
        </r>
      </text>
    </comment>
    <comment ref="N87" authorId="1" shapeId="0">
      <text>
        <r>
          <rPr>
            <sz val="10"/>
            <color rgb="FF000000"/>
            <rFont val="Yu Gothic UI"/>
            <family val="3"/>
            <charset val="128"/>
          </rPr>
          <t>事業種別と対象者種別（職員・新規利用者・利用中利用者）の組み合わせをを選択ください。</t>
        </r>
      </text>
    </comment>
    <comment ref="Q87"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95" authorId="0" shapeId="0">
      <text>
        <r>
          <rPr>
            <sz val="11"/>
            <color rgb="FF000000"/>
            <rFont val="ＭＳ 明朝"/>
            <family val="1"/>
            <charset val="128"/>
          </rPr>
          <t>事業所が行う事業種別全てを記載ください。</t>
        </r>
      </text>
    </comment>
    <comment ref="N97" authorId="1" shapeId="0">
      <text>
        <r>
          <rPr>
            <sz val="10"/>
            <color rgb="FF000000"/>
            <rFont val="Yu Gothic UI"/>
            <family val="3"/>
            <charset val="128"/>
          </rPr>
          <t>事業種別と対象者種別（職員・新規利用者・利用中利用者）の組み合わせをを選択ください。</t>
        </r>
      </text>
    </comment>
    <comment ref="Q97"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105" authorId="0" shapeId="0">
      <text>
        <r>
          <rPr>
            <sz val="11"/>
            <color rgb="FF000000"/>
            <rFont val="ＭＳ 明朝"/>
            <family val="1"/>
            <charset val="128"/>
          </rPr>
          <t>事業所が行う事業種別全てを記載ください。</t>
        </r>
      </text>
    </comment>
    <comment ref="N107" authorId="1" shapeId="0">
      <text>
        <r>
          <rPr>
            <sz val="10"/>
            <color rgb="FF000000"/>
            <rFont val="Yu Gothic UI"/>
            <family val="3"/>
            <charset val="128"/>
          </rPr>
          <t>事業種別と対象者種別（職員・新規利用者・利用中利用者）の組み合わせをを選択ください。</t>
        </r>
      </text>
    </comment>
    <comment ref="Q107"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 ref="C115" authorId="0" shapeId="0">
      <text>
        <r>
          <rPr>
            <sz val="11"/>
            <color rgb="FF000000"/>
            <rFont val="ＭＳ 明朝"/>
            <family val="1"/>
            <charset val="128"/>
          </rPr>
          <t>事業所が行う事業種別全てを記載ください。</t>
        </r>
      </text>
    </comment>
    <comment ref="N117" authorId="1" shapeId="0">
      <text>
        <r>
          <rPr>
            <sz val="10"/>
            <color rgb="FF000000"/>
            <rFont val="Yu Gothic UI"/>
            <family val="3"/>
            <charset val="128"/>
          </rPr>
          <t>事業種別と対象者種別（職員・新規利用者・利用中利用者）の組み合わせをを選択ください。</t>
        </r>
      </text>
    </comment>
    <comment ref="Q117" authorId="1" shapeId="0">
      <text>
        <r>
          <rPr>
            <sz val="12"/>
            <color rgb="FF000000"/>
            <rFont val="ＭＳ 明朝"/>
            <family val="1"/>
            <charset val="128"/>
          </rPr>
          <t>事業種別と対象者種別（職員・新規利用者・利用中利用者）の組み合わせをを選択ください。</t>
        </r>
        <r>
          <rPr>
            <sz val="12"/>
            <color rgb="FF000000"/>
            <rFont val="ＭＳ 明朝"/>
            <family val="1"/>
            <charset val="128"/>
          </rPr>
          <t xml:space="preserve">
</t>
        </r>
      </text>
    </comment>
  </commentList>
</comments>
</file>

<file path=xl/comments2.xml><?xml version="1.0" encoding="utf-8"?>
<comments xmlns="http://schemas.openxmlformats.org/spreadsheetml/2006/main">
  <authors>
    <author>笠原 加える</author>
    <author>Administrator</author>
    <author>二見清一</author>
  </authors>
  <commentList>
    <comment ref="G6" authorId="0" shapeId="0">
      <text>
        <r>
          <rPr>
            <b/>
            <sz val="10"/>
            <color rgb="FF000000"/>
            <rFont val="Yu Gothic UI"/>
            <family val="3"/>
            <charset val="128"/>
          </rPr>
          <t>PCR検査または抗原定量検査、抗原定性検査を選択ください。</t>
        </r>
      </text>
    </comment>
    <comment ref="I6" authorId="1" shapeId="0">
      <text>
        <r>
          <rPr>
            <sz val="9"/>
            <color rgb="FF000000"/>
            <rFont val="ＭＳ 明朝"/>
            <family val="1"/>
            <charset val="128"/>
          </rPr>
          <t>検査方法を選択すると自動で表示されます。</t>
        </r>
      </text>
    </comment>
    <comment ref="J6" authorId="1" shapeId="0">
      <text>
        <r>
          <rPr>
            <sz val="9"/>
            <color rgb="FF000000"/>
            <rFont val="MS P ゴシック"/>
            <charset val="128"/>
          </rPr>
          <t>検査方法を選択し、検査経費支出額を入力すると自動で表示されます。</t>
        </r>
      </text>
    </comment>
    <comment ref="K6" authorId="2" shapeId="0">
      <text>
        <r>
          <rPr>
            <sz val="12"/>
            <color rgb="FF000000"/>
            <rFont val="MS PGothic"/>
            <family val="2"/>
            <charset val="128"/>
          </rPr>
          <t>検査結果が判明した日付をご記入ください。</t>
        </r>
        <r>
          <rPr>
            <sz val="12"/>
            <color rgb="FF000000"/>
            <rFont val="MS PGothic"/>
            <family val="2"/>
            <charset val="128"/>
          </rPr>
          <t xml:space="preserve">
</t>
        </r>
        <r>
          <rPr>
            <sz val="12"/>
            <color rgb="FF000000"/>
            <rFont val="MS PGothic"/>
            <family val="2"/>
            <charset val="128"/>
          </rPr>
          <t>同一者に対し、検査を２回実施した場合は、検査結果判明日ごとに記入をお願いします。</t>
        </r>
      </text>
    </comment>
  </commentList>
</comments>
</file>

<file path=xl/comments3.xml><?xml version="1.0" encoding="utf-8"?>
<comments xmlns="http://schemas.openxmlformats.org/spreadsheetml/2006/main">
  <authors>
    <author>Administrator</author>
  </authors>
  <commentList>
    <comment ref="A30" authorId="0" shapeId="0">
      <text>
        <r>
          <rPr>
            <b/>
            <sz val="9"/>
            <color rgb="FF000000"/>
            <rFont val="MS P ゴシック"/>
            <charset val="128"/>
          </rPr>
          <t>Administrator:</t>
        </r>
        <r>
          <rPr>
            <sz val="9"/>
            <color rgb="FF000000"/>
            <rFont val="MS P ゴシック"/>
            <charset val="128"/>
          </rPr>
          <t xml:space="preserve">
</t>
        </r>
        <r>
          <rPr>
            <sz val="16"/>
            <color rgb="FF000000"/>
            <rFont val="ＭＳ Ｐゴシック"/>
            <family val="2"/>
            <charset val="128"/>
          </rPr>
          <t>受検者本人またはその家族など、同意を得る方については、対象に応じて適切に設定ください。</t>
        </r>
      </text>
    </comment>
  </commentList>
</comments>
</file>

<file path=xl/sharedStrings.xml><?xml version="1.0" encoding="utf-8"?>
<sst xmlns="http://schemas.openxmlformats.org/spreadsheetml/2006/main" count="1200" uniqueCount="379">
  <si>
    <t>年　　月　　日</t>
  </si>
  <si>
    <t>（申請先）</t>
  </si>
  <si>
    <t>申請者</t>
  </si>
  <si>
    <t>法人名</t>
  </si>
  <si>
    <t>記</t>
  </si>
  <si>
    <t>４　添付資料　</t>
  </si>
  <si>
    <t>（１）事業の内容が確認できる資料（見積書・契約書等）</t>
  </si>
  <si>
    <t>（２）積算内訳</t>
  </si>
  <si>
    <t>（３）その他参考資料</t>
  </si>
  <si>
    <t>第４号様式（第７条関係）</t>
  </si>
  <si>
    <t>２　変更理由及び内容</t>
  </si>
  <si>
    <t>（１）変更の内容が確認できる資料（見積書・契約書・請求書・領収書等）</t>
  </si>
  <si>
    <t>第７号様式（第８条関係）</t>
  </si>
  <si>
    <t>３　添付資料　</t>
  </si>
  <si>
    <t>（１）補助対象経費計算書</t>
  </si>
  <si>
    <t>（２）契約書、納品書、請求書、領収書等事業の実績が確認できる書類</t>
  </si>
  <si>
    <t>第９号様式（第１０条関係）</t>
  </si>
  <si>
    <t>３　振込先口座</t>
  </si>
  <si>
    <t>金融機関名</t>
  </si>
  <si>
    <t>口座番号</t>
  </si>
  <si>
    <t>フリガナ</t>
  </si>
  <si>
    <t>口座名義</t>
  </si>
  <si>
    <t>＊振込口座は申請者（法人）名義と一致する必要があります。</t>
  </si>
  <si>
    <t>第１０号様式（第１１条関係）</t>
  </si>
  <si>
    <t>４　積算内訳書　　　　（３の消費税仕入控除税額の積算内訳を添付）</t>
  </si>
  <si>
    <t>　　足立区長</t>
    <phoneticPr fontId="21"/>
  </si>
  <si>
    <t>法人所在地</t>
    <phoneticPr fontId="21"/>
  </si>
  <si>
    <t>印</t>
    <rPh sb="0" eb="1">
      <t>イン</t>
    </rPh>
    <phoneticPr fontId="21"/>
  </si>
  <si>
    <t>３　交付申請額</t>
    <phoneticPr fontId="21"/>
  </si>
  <si>
    <t>金</t>
    <rPh sb="0" eb="1">
      <t>キン</t>
    </rPh>
    <phoneticPr fontId="21"/>
  </si>
  <si>
    <t>　足立区新型コロナウイルス感染症感染拡大防止に係る障がい福祉サービス等事</t>
    <phoneticPr fontId="21"/>
  </si>
  <si>
    <t>業所によるＰＣＲ検査等経費補助事業について、足立区新型コロナウイルス感染</t>
    <phoneticPr fontId="21"/>
  </si>
  <si>
    <t>業実施要綱第４条の規定に基づき、関係書類を添えて下記のとおり申請します。</t>
    <phoneticPr fontId="21"/>
  </si>
  <si>
    <t>症感染拡大防止に係る障がい福祉サービス等事業所によるＰＣＲ検査経費補助事</t>
    <phoneticPr fontId="21"/>
  </si>
  <si>
    <t>円</t>
    <rPh sb="0" eb="1">
      <t>エン</t>
    </rPh>
    <phoneticPr fontId="21"/>
  </si>
  <si>
    <t>　※事業所数が複数の場合は、事業所名と事業所所在地を別紙に記載してください。</t>
    <phoneticPr fontId="21"/>
  </si>
  <si>
    <t>　　　　　　　　　　　</t>
    <phoneticPr fontId="21"/>
  </si>
  <si>
    <t>法人担当者　　</t>
    <phoneticPr fontId="21"/>
  </si>
  <si>
    <t>連絡先</t>
    <rPh sb="0" eb="3">
      <t>レンラクサキ</t>
    </rPh>
    <phoneticPr fontId="21"/>
  </si>
  <si>
    <t>氏　名</t>
    <rPh sb="0" eb="1">
      <t>シ</t>
    </rPh>
    <rPh sb="2" eb="3">
      <t>ナ</t>
    </rPh>
    <phoneticPr fontId="21"/>
  </si>
  <si>
    <t>電話</t>
    <rPh sb="0" eb="2">
      <t>デンワ</t>
    </rPh>
    <phoneticPr fontId="21"/>
  </si>
  <si>
    <t>E-Mail</t>
    <phoneticPr fontId="21"/>
  </si>
  <si>
    <t>FAX</t>
    <phoneticPr fontId="21"/>
  </si>
  <si>
    <t>足立区</t>
    <phoneticPr fontId="21"/>
  </si>
  <si>
    <t>ＰＣＲ検査等経費補助事業交付申請書</t>
    <phoneticPr fontId="21"/>
  </si>
  <si>
    <t>金</t>
    <phoneticPr fontId="21"/>
  </si>
  <si>
    <t>円</t>
    <phoneticPr fontId="21"/>
  </si>
  <si>
    <t>区障がい福祉サービス等事業所ＰＣＲ検査等経費補助事業について、事業内容を</t>
    <phoneticPr fontId="21"/>
  </si>
  <si>
    <t>変更したいので、足立区新型コロナウイルス感染症感染拡大防止に係る障がい福</t>
    <phoneticPr fontId="21"/>
  </si>
  <si>
    <t>祉サービス等事業所によるＰＣＲ検査等経費補助事業実施要綱第７条の規定に基</t>
    <phoneticPr fontId="21"/>
  </si>
  <si>
    <t xml:space="preserve">    づき、下記のとおり申請します。</t>
    <phoneticPr fontId="21"/>
  </si>
  <si>
    <t>３　変更交付申請額</t>
    <phoneticPr fontId="21"/>
  </si>
  <si>
    <t>区障がい福祉サービス等事業所ＰＣＲ検査等経費補助事業について、足立区新型</t>
    <phoneticPr fontId="21"/>
  </si>
  <si>
    <t>コロナウイルス感染症感染拡大防止に係る障がい福祉サービス等事業所によるＰ</t>
    <phoneticPr fontId="21"/>
  </si>
  <si>
    <t>　     　年　　月　　日付　　　　第　　　　号により交付決定を受けた足立</t>
    <phoneticPr fontId="21"/>
  </si>
  <si>
    <t>２　補助対象額</t>
    <phoneticPr fontId="21"/>
  </si>
  <si>
    <t>受けた足立区障がい福祉サービス等事業所ＰＣＲ検査等経費補助事業について、</t>
    <phoneticPr fontId="21"/>
  </si>
  <si>
    <t>足立区障がい福祉サービス等事業所ＰＣＲ検査等経費補助事業実施要綱第１０条</t>
    <phoneticPr fontId="21"/>
  </si>
  <si>
    <t xml:space="preserve">      なお、補助請求額を下記の口座に振り込んでください。</t>
    <phoneticPr fontId="21"/>
  </si>
  <si>
    <t>２　補助請求額</t>
    <phoneticPr fontId="21"/>
  </si>
  <si>
    <t>銀行</t>
    <phoneticPr fontId="21"/>
  </si>
  <si>
    <t>信用金庫　</t>
    <phoneticPr fontId="21"/>
  </si>
  <si>
    <t>信用組合</t>
    <phoneticPr fontId="21"/>
  </si>
  <si>
    <t>支店</t>
    <phoneticPr fontId="21"/>
  </si>
  <si>
    <t>店</t>
    <phoneticPr fontId="21"/>
  </si>
  <si>
    <t>普通</t>
    <phoneticPr fontId="21"/>
  </si>
  <si>
    <t>当座</t>
    <phoneticPr fontId="21"/>
  </si>
  <si>
    <t>（　　）</t>
    <phoneticPr fontId="21"/>
  </si>
  <si>
    <t>区障がい福祉サービス等事業所ＰＣＲ検査等経費補助事業に係る消費税仕入控除</t>
    <phoneticPr fontId="21"/>
  </si>
  <si>
    <t>税額について、足立区新型コロナウイルス感染症感染拡大防止に係る障がい福祉</t>
    <phoneticPr fontId="21"/>
  </si>
  <si>
    <t xml:space="preserve">    下記のとおり報告します。</t>
    <phoneticPr fontId="21"/>
  </si>
  <si>
    <t>２　補助事業の確定額</t>
    <phoneticPr fontId="21"/>
  </si>
  <si>
    <t>３　補助金返還相当額</t>
    <phoneticPr fontId="21"/>
  </si>
  <si>
    <t xml:space="preserve">      消費税の申告により確定した消費税仕入控除額（要補助金返還相当額）</t>
    <phoneticPr fontId="21"/>
  </si>
  <si>
    <t>第１号様式（第４条関係）</t>
    <phoneticPr fontId="21"/>
  </si>
  <si>
    <t>ＰＣＲ検査等経費補助事業変更申請書</t>
    <phoneticPr fontId="21"/>
  </si>
  <si>
    <t>ＰＣＲ検査等経費補助事業実績報告書</t>
    <phoneticPr fontId="21"/>
  </si>
  <si>
    <t>ＰＣＲ検査等経費補助事業補助金請求書兼口座振替依頼書</t>
    <phoneticPr fontId="21"/>
  </si>
  <si>
    <t>ＰＣＲ検査等経費補助事業消費税仕入控除税額報告書</t>
    <phoneticPr fontId="21"/>
  </si>
  <si>
    <t>事業者（法人）</t>
    <rPh sb="0" eb="1">
      <t>ジギョウ</t>
    </rPh>
    <rPh sb="2" eb="3">
      <t>sh</t>
    </rPh>
    <rPh sb="4" eb="6">
      <t>ホウジn</t>
    </rPh>
    <phoneticPr fontId="26"/>
  </si>
  <si>
    <t>名称</t>
    <rPh sb="0" eb="2">
      <t>メイ</t>
    </rPh>
    <phoneticPr fontId="26"/>
  </si>
  <si>
    <t>対象者属性</t>
    <rPh sb="0" eb="5">
      <t>タイショウ</t>
    </rPh>
    <phoneticPr fontId="26"/>
  </si>
  <si>
    <t>職員</t>
    <rPh sb="0" eb="2">
      <t>ショクイn</t>
    </rPh>
    <phoneticPr fontId="26"/>
  </si>
  <si>
    <t>利用者（新規）</t>
    <rPh sb="0" eb="2">
      <t>リヨウ</t>
    </rPh>
    <rPh sb="2" eb="3">
      <t>sh</t>
    </rPh>
    <rPh sb="4" eb="6">
      <t>シンキ</t>
    </rPh>
    <phoneticPr fontId="26"/>
  </si>
  <si>
    <t>利用者（利用中）</t>
    <rPh sb="0" eb="2">
      <t>リヨウ</t>
    </rPh>
    <rPh sb="2" eb="3">
      <t>sh</t>
    </rPh>
    <rPh sb="4" eb="7">
      <t>リヨウ</t>
    </rPh>
    <phoneticPr fontId="26"/>
  </si>
  <si>
    <t>所在地</t>
    <rPh sb="0" eb="3">
      <t>ショザイ</t>
    </rPh>
    <phoneticPr fontId="26"/>
  </si>
  <si>
    <t>事業種別</t>
    <rPh sb="0" eb="4">
      <t>ジギョウ</t>
    </rPh>
    <phoneticPr fontId="26"/>
  </si>
  <si>
    <t>連絡先</t>
    <rPh sb="0" eb="3">
      <t>レンラク</t>
    </rPh>
    <phoneticPr fontId="26"/>
  </si>
  <si>
    <t>担当者</t>
    <phoneticPr fontId="26"/>
  </si>
  <si>
    <t>部署：
氏名：</t>
    <rPh sb="0" eb="2">
      <t xml:space="preserve">ブショ </t>
    </rPh>
    <rPh sb="4" eb="6">
      <t>シメイ</t>
    </rPh>
    <phoneticPr fontId="26"/>
  </si>
  <si>
    <t>電話</t>
    <rPh sb="0" eb="2">
      <t>デンワ</t>
    </rPh>
    <phoneticPr fontId="26"/>
  </si>
  <si>
    <t>FAX</t>
  </si>
  <si>
    <t>居宅介護</t>
    <rPh sb="0" eb="4">
      <t>キョタク</t>
    </rPh>
    <phoneticPr fontId="26"/>
  </si>
  <si>
    <t>○</t>
    <phoneticPr fontId="26"/>
  </si>
  <si>
    <t>ー</t>
    <phoneticPr fontId="26"/>
  </si>
  <si>
    <t>メール</t>
    <phoneticPr fontId="26"/>
  </si>
  <si>
    <t>重度訪問介護</t>
  </si>
  <si>
    <t>検査計画</t>
    <rPh sb="0" eb="1">
      <t>ケンサ</t>
    </rPh>
    <rPh sb="2" eb="4">
      <t>ケイカク</t>
    </rPh>
    <phoneticPr fontId="26"/>
  </si>
  <si>
    <t>同行援護</t>
    <rPh sb="0" eb="2">
      <t>ドウコウ</t>
    </rPh>
    <rPh sb="2" eb="4">
      <t xml:space="preserve">エンゴ </t>
    </rPh>
    <phoneticPr fontId="26"/>
  </si>
  <si>
    <t>実施時期</t>
    <rPh sb="0" eb="4">
      <t>ジッセィ</t>
    </rPh>
    <phoneticPr fontId="26"/>
  </si>
  <si>
    <t>行動援護</t>
    <rPh sb="0" eb="4">
      <t>コウドウ</t>
    </rPh>
    <phoneticPr fontId="26"/>
  </si>
  <si>
    <t>実施方法</t>
    <rPh sb="0" eb="4">
      <t>ジッセィ</t>
    </rPh>
    <phoneticPr fontId="26"/>
  </si>
  <si>
    <t>生活介護</t>
    <rPh sb="0" eb="4">
      <t>セイカテゥ</t>
    </rPh>
    <phoneticPr fontId="26"/>
  </si>
  <si>
    <t>○</t>
  </si>
  <si>
    <t>陽性時の体制検討</t>
    <rPh sb="0" eb="3">
      <t>ヨウセイ</t>
    </rPh>
    <rPh sb="4" eb="8">
      <t>タイセイ</t>
    </rPh>
    <phoneticPr fontId="26"/>
  </si>
  <si>
    <t>検討済・未検討</t>
    <rPh sb="0" eb="2">
      <t>ケントウ</t>
    </rPh>
    <rPh sb="4" eb="7">
      <t>ミケn</t>
    </rPh>
    <phoneticPr fontId="26"/>
  </si>
  <si>
    <t>自立訓練</t>
    <rPh sb="0" eb="4">
      <t>ジリテゥ</t>
    </rPh>
    <phoneticPr fontId="26"/>
  </si>
  <si>
    <t>検査機関</t>
    <rPh sb="0" eb="2">
      <t>ケンサ</t>
    </rPh>
    <rPh sb="2" eb="4">
      <t>キカn</t>
    </rPh>
    <phoneticPr fontId="26"/>
  </si>
  <si>
    <t>名称</t>
    <rPh sb="0" eb="2">
      <t>メイショ</t>
    </rPh>
    <phoneticPr fontId="26"/>
  </si>
  <si>
    <t>就労移行支援</t>
    <rPh sb="0" eb="4">
      <t>シュウロウ</t>
    </rPh>
    <rPh sb="4" eb="6">
      <t>シエn</t>
    </rPh>
    <phoneticPr fontId="26"/>
  </si>
  <si>
    <t>就労継続支援</t>
    <rPh sb="0" eb="1">
      <t>シュウロウ</t>
    </rPh>
    <rPh sb="4" eb="6">
      <t xml:space="preserve">シエン </t>
    </rPh>
    <phoneticPr fontId="26"/>
  </si>
  <si>
    <t>短期入所</t>
    <rPh sb="0" eb="4">
      <t>タンキ</t>
    </rPh>
    <phoneticPr fontId="26"/>
  </si>
  <si>
    <t>検査方法</t>
    <rPh sb="0" eb="2">
      <t>ケンサ</t>
    </rPh>
    <rPh sb="2" eb="4">
      <t>ホウホウ</t>
    </rPh>
    <phoneticPr fontId="26"/>
  </si>
  <si>
    <t>共同生活援助</t>
    <rPh sb="0" eb="6">
      <t>キョウドウ</t>
    </rPh>
    <phoneticPr fontId="26"/>
  </si>
  <si>
    <t>医師の関与</t>
    <rPh sb="0" eb="2">
      <t>イセィ</t>
    </rPh>
    <phoneticPr fontId="26"/>
  </si>
  <si>
    <t>有　・　無</t>
    <rPh sb="0" eb="1">
      <t xml:space="preserve">アリ </t>
    </rPh>
    <rPh sb="4" eb="5">
      <t xml:space="preserve">ナシ </t>
    </rPh>
    <phoneticPr fontId="26"/>
  </si>
  <si>
    <t>児童発達支援</t>
    <rPh sb="0" eb="2">
      <t>ジドウ</t>
    </rPh>
    <rPh sb="2" eb="4">
      <t>ハッタテゥ</t>
    </rPh>
    <rPh sb="4" eb="6">
      <t>シエn</t>
    </rPh>
    <phoneticPr fontId="26"/>
  </si>
  <si>
    <t>消費税仕入控除税額発生予定</t>
    <rPh sb="9" eb="13">
      <t>ハッセイ</t>
    </rPh>
    <phoneticPr fontId="26"/>
  </si>
  <si>
    <t>有　・　無</t>
    <phoneticPr fontId="26"/>
  </si>
  <si>
    <t>放課後等デイサービス</t>
    <rPh sb="0" eb="4">
      <t>ホウカ</t>
    </rPh>
    <phoneticPr fontId="26"/>
  </si>
  <si>
    <t>申請内容</t>
    <rPh sb="0" eb="4">
      <t>シンセイ</t>
    </rPh>
    <phoneticPr fontId="26"/>
  </si>
  <si>
    <t>申請額</t>
    <rPh sb="0" eb="2">
      <t>シンセイ</t>
    </rPh>
    <rPh sb="2" eb="3">
      <t>ガク</t>
    </rPh>
    <phoneticPr fontId="26"/>
  </si>
  <si>
    <t>事業所１</t>
    <rPh sb="0" eb="3">
      <t>ジギョウ</t>
    </rPh>
    <phoneticPr fontId="26"/>
  </si>
  <si>
    <t>足立区</t>
    <phoneticPr fontId="26"/>
  </si>
  <si>
    <t>事業所番号</t>
    <rPh sb="0" eb="3">
      <t>ジギョウ</t>
    </rPh>
    <rPh sb="3" eb="5">
      <t>バンゴウ</t>
    </rPh>
    <phoneticPr fontId="26"/>
  </si>
  <si>
    <t>事業種別</t>
    <rPh sb="0" eb="2">
      <t>ジギョウ</t>
    </rPh>
    <rPh sb="2" eb="4">
      <t>シュベツ</t>
    </rPh>
    <phoneticPr fontId="26"/>
  </si>
  <si>
    <t>　職員</t>
    <rPh sb="1" eb="3">
      <t>ショクイn</t>
    </rPh>
    <phoneticPr fontId="26"/>
  </si>
  <si>
    <t>名</t>
    <rPh sb="0" eb="1">
      <t>メイ</t>
    </rPh>
    <phoneticPr fontId="26"/>
  </si>
  <si>
    <t>＊</t>
    <phoneticPr fontId="26"/>
  </si>
  <si>
    <t>円</t>
    <rPh sb="0" eb="1">
      <t>エn</t>
    </rPh>
    <phoneticPr fontId="26"/>
  </si>
  <si>
    <t>＝</t>
    <phoneticPr fontId="26"/>
  </si>
  <si>
    <t>　利用者（新規）</t>
    <rPh sb="1" eb="3">
      <t>リヨウ</t>
    </rPh>
    <rPh sb="3" eb="4">
      <t>sh</t>
    </rPh>
    <rPh sb="5" eb="7">
      <t>シンキ</t>
    </rPh>
    <phoneticPr fontId="26"/>
  </si>
  <si>
    <t>　利用者（利用中）</t>
    <rPh sb="1" eb="2">
      <t>リヨウ</t>
    </rPh>
    <rPh sb="5" eb="8">
      <t>リヨウ</t>
    </rPh>
    <phoneticPr fontId="26"/>
  </si>
  <si>
    <t>合計</t>
    <rPh sb="0" eb="2">
      <t>ゴウケイ</t>
    </rPh>
    <phoneticPr fontId="26"/>
  </si>
  <si>
    <t>常勤</t>
    <rPh sb="0" eb="2">
      <t>ジョウキn</t>
    </rPh>
    <phoneticPr fontId="26"/>
  </si>
  <si>
    <t>非常勤</t>
    <rPh sb="0" eb="3">
      <t>ヒジョウ</t>
    </rPh>
    <phoneticPr fontId="26"/>
  </si>
  <si>
    <t>事業所申請額↑</t>
    <phoneticPr fontId="26"/>
  </si>
  <si>
    <t>（うち採用予定者）</t>
    <phoneticPr fontId="26"/>
  </si>
  <si>
    <t>（うち採用予定者）</t>
    <rPh sb="3" eb="8">
      <t>サイヨウ</t>
    </rPh>
    <phoneticPr fontId="26"/>
  </si>
  <si>
    <t>事業所２</t>
    <rPh sb="0" eb="3">
      <t>ジギョウ</t>
    </rPh>
    <phoneticPr fontId="26"/>
  </si>
  <si>
    <t>事業所３</t>
    <rPh sb="0" eb="3">
      <t>ジギョウ</t>
    </rPh>
    <phoneticPr fontId="26"/>
  </si>
  <si>
    <t>事業所４</t>
    <rPh sb="0" eb="3">
      <t>ジギョウ</t>
    </rPh>
    <phoneticPr fontId="26"/>
  </si>
  <si>
    <t>事業所５</t>
    <rPh sb="0" eb="3">
      <t>ジギョウ</t>
    </rPh>
    <phoneticPr fontId="26"/>
  </si>
  <si>
    <t>足立区</t>
    <rPh sb="0" eb="3">
      <t>アダチク</t>
    </rPh>
    <phoneticPr fontId="26"/>
  </si>
  <si>
    <t>事業所６</t>
    <rPh sb="0" eb="3">
      <t>ジギョウ</t>
    </rPh>
    <phoneticPr fontId="26"/>
  </si>
  <si>
    <t>事業所７</t>
    <rPh sb="0" eb="3">
      <t>ジギョウ</t>
    </rPh>
    <phoneticPr fontId="26"/>
  </si>
  <si>
    <t>事業所８</t>
    <rPh sb="0" eb="3">
      <t>ジギョウ</t>
    </rPh>
    <phoneticPr fontId="26"/>
  </si>
  <si>
    <t>（別紙）</t>
    <rPh sb="1" eb="3">
      <t xml:space="preserve">ベッシ </t>
    </rPh>
    <phoneticPr fontId="26"/>
  </si>
  <si>
    <t>　補助対象経費計算書</t>
    <rPh sb="1" eb="7">
      <t xml:space="preserve">ホジョタイショウケイヒ </t>
    </rPh>
    <rPh sb="7" eb="10">
      <t xml:space="preserve">ケイサンショ </t>
    </rPh>
    <phoneticPr fontId="26"/>
  </si>
  <si>
    <t>事業所名</t>
    <rPh sb="0" eb="3">
      <t xml:space="preserve">ジギョウショ </t>
    </rPh>
    <rPh sb="3" eb="4">
      <t xml:space="preserve">メイ </t>
    </rPh>
    <phoneticPr fontId="26"/>
  </si>
  <si>
    <t>対象者氏名</t>
    <rPh sb="0" eb="3">
      <t xml:space="preserve">タイショウシャ </t>
    </rPh>
    <rPh sb="3" eb="5">
      <t xml:space="preserve">シメイ </t>
    </rPh>
    <phoneticPr fontId="26"/>
  </si>
  <si>
    <t>検査経費支出額①</t>
    <rPh sb="0" eb="2">
      <t xml:space="preserve">ケンサ </t>
    </rPh>
    <rPh sb="2" eb="4">
      <t xml:space="preserve">ケイヒ </t>
    </rPh>
    <rPh sb="4" eb="6">
      <t xml:space="preserve">シシュツ </t>
    </rPh>
    <rPh sb="6" eb="7">
      <t xml:space="preserve">ガク </t>
    </rPh>
    <phoneticPr fontId="26"/>
  </si>
  <si>
    <t>補助上限額②</t>
    <rPh sb="0" eb="2">
      <t xml:space="preserve">ホジョ </t>
    </rPh>
    <rPh sb="2" eb="5">
      <t xml:space="preserve">ジョウゲンガク </t>
    </rPh>
    <phoneticPr fontId="26"/>
  </si>
  <si>
    <t>補助対象額③</t>
    <rPh sb="0" eb="2">
      <t xml:space="preserve">ホジョ </t>
    </rPh>
    <rPh sb="2" eb="5">
      <t xml:space="preserve">タイショウガク </t>
    </rPh>
    <phoneticPr fontId="26"/>
  </si>
  <si>
    <t>合計</t>
    <rPh sb="0" eb="2">
      <t xml:space="preserve">ゴウケイ </t>
    </rPh>
    <phoneticPr fontId="26"/>
  </si>
  <si>
    <t>内訳２</t>
    <rPh sb="0" eb="2">
      <t>ウチワケ</t>
    </rPh>
    <phoneticPr fontId="21"/>
  </si>
  <si>
    <t>内訳１</t>
    <rPh sb="0" eb="2">
      <t>ウチワケ</t>
    </rPh>
    <phoneticPr fontId="26"/>
  </si>
  <si>
    <t>検体採取方法</t>
    <rPh sb="0" eb="2">
      <t>ケンタイ</t>
    </rPh>
    <rPh sb="2" eb="4">
      <t>サイシュ</t>
    </rPh>
    <rPh sb="4" eb="6">
      <t>ホウホウ</t>
    </rPh>
    <phoneticPr fontId="21"/>
  </si>
  <si>
    <t>【確認事項】</t>
  </si>
  <si>
    <t>□</t>
    <phoneticPr fontId="21"/>
  </si>
  <si>
    <t xml:space="preserve">発熱等症状がないこと(症状がある場合は、医療機関を受診してください。) </t>
    <phoneticPr fontId="21"/>
  </si>
  <si>
    <t xml:space="preserve">保健所から検査の指示を受けていないこと </t>
    <phoneticPr fontId="21"/>
  </si>
  <si>
    <t>検査には、その性質上、実際には感染しているのに陰性となること（偽陰性）や感染していないのに陽性になること（偽陽性）があること</t>
    <phoneticPr fontId="21"/>
  </si>
  <si>
    <t>【同意事項】</t>
    <phoneticPr fontId="21"/>
  </si>
  <si>
    <t>検査結果が、施設宛てに連絡されること</t>
    <phoneticPr fontId="21"/>
  </si>
  <si>
    <t>（提出先）</t>
  </si>
  <si>
    <t>　事業者</t>
  </si>
  <si>
    <t>名　称　　　　　　　　　　　　　　　　　　　　　　　</t>
  </si>
  <si>
    <t>所在地　　　　　　　　　　　　　　　　　　　　　　　</t>
  </si>
  <si>
    <t>令和　　年　　月　　日</t>
  </si>
  <si>
    <t>　　　　　　　　　　　　　　　　同意者兼確認者</t>
  </si>
  <si>
    <r>
      <t>　　　　　　　　　　　　　　　　　　住所　　　　　　　　　　　</t>
    </r>
    <r>
      <rPr>
        <u/>
        <sz val="12"/>
        <color rgb="FF000000"/>
        <rFont val="ＭＳ ゴシック"/>
        <family val="3"/>
        <charset val="128"/>
      </rPr>
      <t>　　　　　　　　　　　　　　　　　</t>
    </r>
    <phoneticPr fontId="21"/>
  </si>
  <si>
    <r>
      <t>　　　　　　　　　　　　　　　　　　氏名　</t>
    </r>
    <r>
      <rPr>
        <u/>
        <sz val="12"/>
        <color theme="1"/>
        <rFont val="ＭＳ ゴシック"/>
        <family val="3"/>
        <charset val="128"/>
      </rPr>
      <t>　　　　　　　　　　　　　（署名）</t>
    </r>
    <rPh sb="35" eb="37">
      <t>ショメイ</t>
    </rPh>
    <phoneticPr fontId="21"/>
  </si>
  <si>
    <t>検査費用について、障がい福祉サービス等事業所によるＰＣＲ検査等経費補助事業を利用すること</t>
    <rPh sb="38" eb="40">
      <t>リヨウ</t>
    </rPh>
    <phoneticPr fontId="21"/>
  </si>
  <si>
    <r>
      <rPr>
        <u/>
        <sz val="12"/>
        <color rgb="FF000000"/>
        <rFont val="ＭＳ ゴシック"/>
        <family val="3"/>
        <charset val="128"/>
      </rPr>
      <t>(　氏　名　)</t>
    </r>
    <r>
      <rPr>
        <sz val="12"/>
        <color rgb="FF000000"/>
        <rFont val="ＭＳ ゴシック"/>
        <family val="3"/>
        <charset val="128"/>
      </rPr>
      <t>は、下記の内容について同意及び確認の上、ＰＣＲ検査等を受検します。</t>
    </r>
    <phoneticPr fontId="21"/>
  </si>
  <si>
    <t>受検者の同意</t>
    <rPh sb="0" eb="2">
      <t>ジュケン</t>
    </rPh>
    <rPh sb="2" eb="3">
      <t>シャ</t>
    </rPh>
    <rPh sb="4" eb="6">
      <t>ドウイ</t>
    </rPh>
    <phoneticPr fontId="26"/>
  </si>
  <si>
    <t>職員</t>
  </si>
  <si>
    <t>職員</t>
    <rPh sb="0" eb="2">
      <t>ショクイン</t>
    </rPh>
    <phoneticPr fontId="21"/>
  </si>
  <si>
    <t>利用者（新規）</t>
    <phoneticPr fontId="21"/>
  </si>
  <si>
    <t>利用者（利用中）</t>
    <phoneticPr fontId="21"/>
  </si>
  <si>
    <t>重度訪問介護</t>
    <phoneticPr fontId="21"/>
  </si>
  <si>
    <t>職員</t>
    <phoneticPr fontId="21"/>
  </si>
  <si>
    <t>補助区分</t>
    <rPh sb="0" eb="2">
      <t>ホジョ</t>
    </rPh>
    <rPh sb="2" eb="4">
      <t>クブン</t>
    </rPh>
    <phoneticPr fontId="21"/>
  </si>
  <si>
    <t>都</t>
    <rPh sb="0" eb="1">
      <t>ト</t>
    </rPh>
    <phoneticPr fontId="21"/>
  </si>
  <si>
    <t>検査方法</t>
    <rPh sb="0" eb="2">
      <t>ケンサ</t>
    </rPh>
    <rPh sb="2" eb="4">
      <t>ホウホウ</t>
    </rPh>
    <phoneticPr fontId="21"/>
  </si>
  <si>
    <t>上限額</t>
    <rPh sb="0" eb="3">
      <t>ジョウゲンガク</t>
    </rPh>
    <phoneticPr fontId="21"/>
  </si>
  <si>
    <t>PCR</t>
    <phoneticPr fontId="21"/>
  </si>
  <si>
    <t>合計</t>
    <rPh sb="0" eb="2">
      <t>ゴウケイ</t>
    </rPh>
    <phoneticPr fontId="21"/>
  </si>
  <si>
    <t>補助合計額</t>
    <rPh sb="0" eb="5">
      <t>ホゼィオ</t>
    </rPh>
    <phoneticPr fontId="21"/>
  </si>
  <si>
    <r>
      <t xml:space="preserve">
</t>
    </r>
    <r>
      <rPr>
        <sz val="18"/>
        <color rgb="FFFF0000"/>
        <rFont val="ＭＳ Ｐゴシック"/>
        <family val="2"/>
        <charset val="128"/>
      </rPr>
      <t>【重要】</t>
    </r>
    <r>
      <rPr>
        <u/>
        <sz val="18"/>
        <color rgb="FFFF0000"/>
        <rFont val="ＭＳ Ｐゴシック"/>
        <family val="2"/>
        <charset val="128"/>
      </rPr>
      <t>区に実績報告（紙）を行う際、本様式はデータ（エクセル）での提出もお願いいたします。</t>
    </r>
    <r>
      <rPr>
        <sz val="18"/>
        <color rgb="FFFF0000"/>
        <rFont val="ＭＳ Ｐゴシック"/>
        <family val="2"/>
        <charset val="128"/>
      </rPr>
      <t xml:space="preserve">
</t>
    </r>
    <r>
      <rPr>
        <sz val="22"/>
        <color rgb="FFFF0000"/>
        <rFont val="ＭＳ Ｐゴシック"/>
        <family val="2"/>
        <charset val="128"/>
      </rPr>
      <t>提出先メールアドレス　→　</t>
    </r>
    <r>
      <rPr>
        <u val="double"/>
        <sz val="22"/>
        <color rgb="FFFF0000"/>
        <rFont val="ＭＳ Ｐゴシック"/>
        <family val="2"/>
        <charset val="128"/>
      </rPr>
      <t>syogai-kyufukin@city.adachi.tokyo.jp</t>
    </r>
    <rPh sb="34" eb="36">
      <t>テイシュテゥ</t>
    </rPh>
    <phoneticPr fontId="21"/>
  </si>
  <si>
    <t>補助対象額合計</t>
    <rPh sb="0" eb="1">
      <t>ホゼィオ</t>
    </rPh>
    <phoneticPr fontId="21"/>
  </si>
  <si>
    <t>都補助活用額</t>
    <rPh sb="0" eb="5">
      <t xml:space="preserve">ト </t>
    </rPh>
    <rPh sb="5" eb="6">
      <t>ガク</t>
    </rPh>
    <phoneticPr fontId="21"/>
  </si>
  <si>
    <t>区補助額</t>
    <rPh sb="0" eb="3">
      <t>クホ</t>
    </rPh>
    <rPh sb="3" eb="4">
      <t xml:space="preserve">ガク </t>
    </rPh>
    <phoneticPr fontId="21"/>
  </si>
  <si>
    <t>都</t>
    <rPh sb="0" eb="1">
      <t xml:space="preserve">ト </t>
    </rPh>
    <phoneticPr fontId="26"/>
  </si>
  <si>
    <t>都</t>
    <rPh sb="0" eb="1">
      <t xml:space="preserve">ト </t>
    </rPh>
    <phoneticPr fontId="21"/>
  </si>
  <si>
    <t>補助額</t>
    <rPh sb="0" eb="3">
      <t>ホゼィオ</t>
    </rPh>
    <phoneticPr fontId="21"/>
  </si>
  <si>
    <t>人数</t>
    <rPh sb="0" eb="2">
      <t>ニンズウ</t>
    </rPh>
    <phoneticPr fontId="21"/>
  </si>
  <si>
    <t>職員</t>
    <rPh sb="0" eb="2">
      <t>ショクイn</t>
    </rPh>
    <phoneticPr fontId="21"/>
  </si>
  <si>
    <t>合計</t>
    <rPh sb="0" eb="1">
      <t>ゴウケイ</t>
    </rPh>
    <phoneticPr fontId="21"/>
  </si>
  <si>
    <t>実績報告用</t>
    <rPh sb="0" eb="4">
      <t>ジッセキ</t>
    </rPh>
    <rPh sb="4" eb="5">
      <t>ヨウ</t>
    </rPh>
    <phoneticPr fontId="21"/>
  </si>
  <si>
    <t>対象者属性</t>
    <rPh sb="0" eb="5">
      <t>タイショウ</t>
    </rPh>
    <phoneticPr fontId="21"/>
  </si>
  <si>
    <t>合計</t>
    <phoneticPr fontId="21"/>
  </si>
  <si>
    <t>補助人数</t>
    <rPh sb="0" eb="4">
      <t>ホゼィオ</t>
    </rPh>
    <phoneticPr fontId="21"/>
  </si>
  <si>
    <t>補助金額</t>
    <rPh sb="0" eb="1">
      <t>ホゼィオ</t>
    </rPh>
    <phoneticPr fontId="21"/>
  </si>
  <si>
    <t>PCR人数</t>
    <rPh sb="0" eb="2">
      <t>ニンズウ</t>
    </rPh>
    <phoneticPr fontId="21"/>
  </si>
  <si>
    <t>PCR補助額</t>
    <rPh sb="0" eb="3">
      <t>ホゼィオ</t>
    </rPh>
    <phoneticPr fontId="21"/>
  </si>
  <si>
    <t>補助総人数</t>
    <rPh sb="0" eb="2">
      <t>ホゼィオ</t>
    </rPh>
    <rPh sb="2" eb="5">
      <t>ソウニンズウ</t>
    </rPh>
    <phoneticPr fontId="21"/>
  </si>
  <si>
    <t>補助総額</t>
    <rPh sb="0" eb="1">
      <t>ホゼィオ</t>
    </rPh>
    <phoneticPr fontId="21"/>
  </si>
  <si>
    <t>種別</t>
    <rPh sb="0" eb="2">
      <t>シュベテゥ</t>
    </rPh>
    <phoneticPr fontId="21"/>
  </si>
  <si>
    <t>内訳</t>
    <rPh sb="0" eb="2">
      <t>ウチワケ</t>
    </rPh>
    <phoneticPr fontId="21"/>
  </si>
  <si>
    <t>以下、区事務処理欄</t>
    <rPh sb="0" eb="2">
      <t>イカ</t>
    </rPh>
    <rPh sb="3" eb="4">
      <t>クショリ</t>
    </rPh>
    <rPh sb="4" eb="6">
      <t xml:space="preserve">ジム </t>
    </rPh>
    <rPh sb="6" eb="8">
      <t>ショリ</t>
    </rPh>
    <rPh sb="8" eb="9">
      <t xml:space="preserve">ラン </t>
    </rPh>
    <phoneticPr fontId="21"/>
  </si>
  <si>
    <t xml:space="preserve">＊行が不足する場合は、適宜追加いただいて構いません。
</t>
    <rPh sb="0" eb="1">
      <t xml:space="preserve">ギョウガ </t>
    </rPh>
    <rPh sb="2" eb="4">
      <t xml:space="preserve">フソク </t>
    </rPh>
    <rPh sb="10" eb="12">
      <t xml:space="preserve">テキギ </t>
    </rPh>
    <rPh sb="12" eb="14">
      <t xml:space="preserve">ツイカシテ </t>
    </rPh>
    <rPh sb="20" eb="21">
      <t>カマイマセン ジュウヨウク ジッセキホウコクカミオコナウ サイニホンイカナラズテイシュテゥテイシュテゥ</t>
    </rPh>
    <phoneticPr fontId="26"/>
  </si>
  <si>
    <t>受検者数合計</t>
    <phoneticPr fontId="21"/>
  </si>
  <si>
    <t>総支出額</t>
    <rPh sb="0" eb="4">
      <t>ソウシシュテゥ</t>
    </rPh>
    <phoneticPr fontId="21"/>
  </si>
  <si>
    <t>事業者負担額</t>
    <phoneticPr fontId="21"/>
  </si>
  <si>
    <t>＝入力セル</t>
    <rPh sb="1" eb="3">
      <t>ニュウリョク</t>
    </rPh>
    <phoneticPr fontId="21"/>
  </si>
  <si>
    <t>【重要】実施計画や積算内訳は紙での提出に加え、データ（エクセル）での提出もお願いいたします。
提出先メールアドレス　→　syogai-kyufukin@city.adachi.tokyo.jp</t>
    <rPh sb="4" eb="8">
      <t>ジッセィ</t>
    </rPh>
    <rPh sb="9" eb="13">
      <t>セキサn</t>
    </rPh>
    <rPh sb="14" eb="15">
      <t>カミデ</t>
    </rPh>
    <rPh sb="20" eb="21">
      <t>クワエ</t>
    </rPh>
    <phoneticPr fontId="21"/>
  </si>
  <si>
    <t>申請</t>
    <rPh sb="0" eb="1">
      <t xml:space="preserve">シンセイ </t>
    </rPh>
    <phoneticPr fontId="26"/>
  </si>
  <si>
    <t>申請職員数区分　</t>
    <rPh sb="0" eb="2">
      <t>シンセイ</t>
    </rPh>
    <rPh sb="2" eb="5">
      <t>ショクイn</t>
    </rPh>
    <rPh sb="5" eb="7">
      <t>クブ</t>
    </rPh>
    <phoneticPr fontId="26"/>
  </si>
  <si>
    <t>一つの事業所が複数の事業種別を行う場合の内訳</t>
    <rPh sb="0" eb="1">
      <t>ヒト</t>
    </rPh>
    <rPh sb="3" eb="6">
      <t>ジギョウ</t>
    </rPh>
    <rPh sb="7" eb="9">
      <t xml:space="preserve">フクスウノジギョウ </t>
    </rPh>
    <rPh sb="12" eb="14">
      <t>シュベテゥ</t>
    </rPh>
    <rPh sb="15" eb="16">
      <t>オコナウ</t>
    </rPh>
    <rPh sb="17" eb="19">
      <t>バアイ</t>
    </rPh>
    <rPh sb="20" eb="22">
      <t>ウチワケ</t>
    </rPh>
    <phoneticPr fontId="21"/>
  </si>
  <si>
    <t>内訳合計</t>
    <rPh sb="0" eb="2">
      <t>ウチワケ</t>
    </rPh>
    <rPh sb="2" eb="4">
      <t>ゴウケイ</t>
    </rPh>
    <phoneticPr fontId="21"/>
  </si>
  <si>
    <t>不一致確認</t>
    <rPh sb="0" eb="3">
      <t>フイッティ</t>
    </rPh>
    <rPh sb="3" eb="5">
      <t>カクニn</t>
    </rPh>
    <phoneticPr fontId="21"/>
  </si>
  <si>
    <t>内容</t>
    <rPh sb="0" eb="2">
      <t>ナイヨウ</t>
    </rPh>
    <phoneticPr fontId="26"/>
  </si>
  <si>
    <t>対象者属性</t>
    <rPh sb="0" eb="3">
      <t>タイショウシャ</t>
    </rPh>
    <rPh sb="3" eb="5">
      <t>ゾクセイ</t>
    </rPh>
    <phoneticPr fontId="21"/>
  </si>
  <si>
    <t>職員</t>
    <rPh sb="0" eb="2">
      <t>ショクイン</t>
    </rPh>
    <phoneticPr fontId="21"/>
  </si>
  <si>
    <t>利用者（新規）</t>
    <rPh sb="0" eb="3">
      <t>リヨウシャ</t>
    </rPh>
    <rPh sb="4" eb="6">
      <t>シンキ</t>
    </rPh>
    <phoneticPr fontId="21"/>
  </si>
  <si>
    <t>利用者（利用中）</t>
    <rPh sb="0" eb="3">
      <t>リヨウシャ</t>
    </rPh>
    <rPh sb="4" eb="7">
      <t>リヨウチュウ</t>
    </rPh>
    <phoneticPr fontId="21"/>
  </si>
  <si>
    <t>職</t>
    <rPh sb="0" eb="1">
      <t>ショク</t>
    </rPh>
    <phoneticPr fontId="21"/>
  </si>
  <si>
    <t>新</t>
    <rPh sb="0" eb="1">
      <t>シン</t>
    </rPh>
    <phoneticPr fontId="21"/>
  </si>
  <si>
    <t>中</t>
    <rPh sb="0" eb="1">
      <t>チュウ</t>
    </rPh>
    <phoneticPr fontId="21"/>
  </si>
  <si>
    <t>以下のセルはいじらないようにお願いします。</t>
    <rPh sb="0" eb="2">
      <t>イカ</t>
    </rPh>
    <rPh sb="15" eb="16">
      <t>ネガ</t>
    </rPh>
    <phoneticPr fontId="21"/>
  </si>
  <si>
    <t>－</t>
    <phoneticPr fontId="21"/>
  </si>
  <si>
    <t>居宅介護－職員</t>
  </si>
  <si>
    <t>重度訪問介護－職員</t>
  </si>
  <si>
    <t>同行援護－職員</t>
  </si>
  <si>
    <t>行動援護－職員</t>
  </si>
  <si>
    <t>生活介護－職員</t>
  </si>
  <si>
    <t>生活介護－利用者（新規）</t>
  </si>
  <si>
    <t>自立訓練－職員</t>
  </si>
  <si>
    <t>自立訓練－利用者（新規）</t>
  </si>
  <si>
    <t>就労移行支援－職員</t>
  </si>
  <si>
    <t>就労移行支援－利用者（新規）</t>
  </si>
  <si>
    <t>就労継続支援－職員</t>
  </si>
  <si>
    <t>就労継続支援－利用者（新規）</t>
  </si>
  <si>
    <t>共同生活援助－職員</t>
  </si>
  <si>
    <t>共同生活援助－利用者（新規）</t>
  </si>
  <si>
    <t>共同生活援助－利用者（利用中）</t>
  </si>
  <si>
    <t>児童発達支援－職員</t>
  </si>
  <si>
    <t>児童発達支援－利用者（新規）</t>
  </si>
  <si>
    <t>放課後等デイサービス－職員</t>
  </si>
  <si>
    <t>放課後等デイサービス－利用者（新規）</t>
  </si>
  <si>
    <t>事業種別－対象者属性</t>
    <phoneticPr fontId="21"/>
  </si>
  <si>
    <t>【区】　単独補助</t>
    <rPh sb="1" eb="2">
      <t xml:space="preserve">ク </t>
    </rPh>
    <rPh sb="4" eb="6">
      <t>クタンド</t>
    </rPh>
    <rPh sb="6" eb="8">
      <t>ホゼィオ</t>
    </rPh>
    <phoneticPr fontId="21"/>
  </si>
  <si>
    <t>【都】　補助活用</t>
    <rPh sb="1" eb="5">
      <t>トホゼィオ</t>
    </rPh>
    <rPh sb="5" eb="6">
      <t>ホゼィオ</t>
    </rPh>
    <rPh sb="6" eb="8">
      <t>カツヨウ</t>
    </rPh>
    <phoneticPr fontId="21"/>
  </si>
  <si>
    <t>→</t>
    <phoneticPr fontId="21"/>
  </si>
  <si>
    <t>生活介護・新規</t>
    <rPh sb="0" eb="1">
      <t>セイカテゥ</t>
    </rPh>
    <rPh sb="5" eb="7">
      <t>シンキ</t>
    </rPh>
    <phoneticPr fontId="21"/>
  </si>
  <si>
    <t>居宅介護・職員</t>
    <rPh sb="0" eb="7">
      <t>キョタク</t>
    </rPh>
    <phoneticPr fontId="21"/>
  </si>
  <si>
    <t>重度訪問・職員</t>
    <rPh sb="0" eb="4">
      <t>ジュウド</t>
    </rPh>
    <rPh sb="5" eb="7">
      <t>ショク</t>
    </rPh>
    <phoneticPr fontId="21"/>
  </si>
  <si>
    <t>同行援護・職員</t>
    <rPh sb="0" eb="2">
      <t>ドウコウ</t>
    </rPh>
    <rPh sb="2" eb="7">
      <t xml:space="preserve">エンゴ </t>
    </rPh>
    <phoneticPr fontId="21"/>
  </si>
  <si>
    <t>行動援護・職員</t>
    <rPh sb="0" eb="4">
      <t>コウドウ</t>
    </rPh>
    <rPh sb="5" eb="7">
      <t>ショクイn</t>
    </rPh>
    <phoneticPr fontId="21"/>
  </si>
  <si>
    <t>自立訓練・職員</t>
    <rPh sb="0" eb="4">
      <t>ジリテゥ</t>
    </rPh>
    <rPh sb="5" eb="7">
      <t>ショク</t>
    </rPh>
    <phoneticPr fontId="21"/>
  </si>
  <si>
    <t>自立訓練・新規</t>
    <rPh sb="0" eb="1">
      <t>ジリテゥ</t>
    </rPh>
    <rPh sb="4" eb="5">
      <t>・</t>
    </rPh>
    <rPh sb="5" eb="7">
      <t>シンキ</t>
    </rPh>
    <phoneticPr fontId="21"/>
  </si>
  <si>
    <t>就労移行・職員</t>
    <rPh sb="0" eb="4">
      <t>シュウロウ</t>
    </rPh>
    <rPh sb="5" eb="7">
      <t>ショク</t>
    </rPh>
    <phoneticPr fontId="21"/>
  </si>
  <si>
    <t>就労移行・新規</t>
    <rPh sb="0" eb="1">
      <t>シュウロウ</t>
    </rPh>
    <rPh sb="2" eb="3">
      <t>イコウ</t>
    </rPh>
    <rPh sb="4" eb="5">
      <t>・</t>
    </rPh>
    <rPh sb="5" eb="7">
      <t>シンキ</t>
    </rPh>
    <phoneticPr fontId="21"/>
  </si>
  <si>
    <t>就労継続・職員</t>
    <rPh sb="0" eb="4">
      <t>シュウロウ</t>
    </rPh>
    <rPh sb="5" eb="7">
      <t>ショク</t>
    </rPh>
    <phoneticPr fontId="21"/>
  </si>
  <si>
    <t>就労継続・新規</t>
    <rPh sb="0" eb="1">
      <t>シュウロウ</t>
    </rPh>
    <rPh sb="4" eb="5">
      <t>・</t>
    </rPh>
    <rPh sb="5" eb="7">
      <t>シンキ</t>
    </rPh>
    <phoneticPr fontId="21"/>
  </si>
  <si>
    <t>短期入所・新規</t>
    <rPh sb="0" eb="4">
      <t>タンキ</t>
    </rPh>
    <rPh sb="5" eb="7">
      <t>シンキ</t>
    </rPh>
    <phoneticPr fontId="21"/>
  </si>
  <si>
    <t>共生援助・職員</t>
    <rPh sb="0" eb="1">
      <t>キョウドウ</t>
    </rPh>
    <rPh sb="1" eb="2">
      <t>セイカテゥ</t>
    </rPh>
    <rPh sb="2" eb="4">
      <t>エンゼィオ</t>
    </rPh>
    <rPh sb="5" eb="7">
      <t>ショク</t>
    </rPh>
    <phoneticPr fontId="21"/>
  </si>
  <si>
    <t>共生援助・新規</t>
    <rPh sb="0" eb="1">
      <t>キョウセイ</t>
    </rPh>
    <rPh sb="5" eb="7">
      <t>シンキ</t>
    </rPh>
    <phoneticPr fontId="21"/>
  </si>
  <si>
    <t>共生援助・利用中</t>
    <rPh sb="0" eb="2">
      <t>キョウセイ</t>
    </rPh>
    <rPh sb="2" eb="4">
      <t>エn</t>
    </rPh>
    <rPh sb="5" eb="8">
      <t>リヨウ</t>
    </rPh>
    <phoneticPr fontId="21"/>
  </si>
  <si>
    <t>児童発達・職員</t>
    <rPh sb="0" eb="4">
      <t>ジドウ</t>
    </rPh>
    <rPh sb="5" eb="7">
      <t>ショク</t>
    </rPh>
    <phoneticPr fontId="21"/>
  </si>
  <si>
    <t>児童発達・新規</t>
    <rPh sb="0" eb="1">
      <t>ジドウ</t>
    </rPh>
    <rPh sb="4" eb="5">
      <t>・</t>
    </rPh>
    <rPh sb="5" eb="7">
      <t>シンキ</t>
    </rPh>
    <phoneticPr fontId="21"/>
  </si>
  <si>
    <t>放デイ・職員</t>
    <rPh sb="0" eb="1">
      <t>ホウカ</t>
    </rPh>
    <rPh sb="4" eb="6">
      <t>ショク</t>
    </rPh>
    <phoneticPr fontId="21"/>
  </si>
  <si>
    <t>放デイ・新規</t>
    <rPh sb="1" eb="3">
      <t>デイ・</t>
    </rPh>
    <rPh sb="4" eb="6">
      <t>シンキ</t>
    </rPh>
    <phoneticPr fontId="21"/>
  </si>
  <si>
    <t>事業種別・対象属性</t>
    <rPh sb="0" eb="1">
      <t>ジギョウ</t>
    </rPh>
    <rPh sb="5" eb="7">
      <t>タイショウ</t>
    </rPh>
    <rPh sb="7" eb="9">
      <t>ゾクセイ</t>
    </rPh>
    <phoneticPr fontId="21"/>
  </si>
  <si>
    <t>事業種別・対象属性</t>
    <rPh sb="0" eb="4">
      <t>ジギョウ</t>
    </rPh>
    <phoneticPr fontId="21"/>
  </si>
  <si>
    <t>事業種別・対象属性</t>
    <rPh sb="0" eb="4">
      <t>ジギョウ</t>
    </rPh>
    <rPh sb="5" eb="9">
      <t>タイショウ</t>
    </rPh>
    <phoneticPr fontId="21"/>
  </si>
  <si>
    <t>短縮形</t>
    <rPh sb="0" eb="3">
      <t>タンシュク</t>
    </rPh>
    <phoneticPr fontId="21"/>
  </si>
  <si>
    <t>短縮形</t>
    <rPh sb="0" eb="1">
      <t>タンシュク</t>
    </rPh>
    <phoneticPr fontId="21"/>
  </si>
  <si>
    <t>実施計画書兼積算内訳書　参考様式</t>
    <rPh sb="0" eb="4">
      <t>ジッセィ</t>
    </rPh>
    <rPh sb="4" eb="5">
      <t>sh</t>
    </rPh>
    <rPh sb="5" eb="6">
      <t xml:space="preserve">ケン </t>
    </rPh>
    <rPh sb="6" eb="11">
      <t>セキサn</t>
    </rPh>
    <rPh sb="12" eb="16">
      <t>サンコウ</t>
    </rPh>
    <phoneticPr fontId="26"/>
  </si>
  <si>
    <t>　       　年　　月　　日付　　　　第　　　　号により交付決定を受けた足立</t>
    <phoneticPr fontId="21"/>
  </si>
  <si>
    <t xml:space="preserve"> ＣＲ検査等経費補助事業実施要綱第８条の規定により、実績報告書を提出します。</t>
    <phoneticPr fontId="21"/>
  </si>
  <si>
    <t>　　        年　　月　　日付　　　　第　　　　号により補助金額の確定通知を</t>
    <phoneticPr fontId="21"/>
  </si>
  <si>
    <t xml:space="preserve"> 第１項に基づき、下記により交付されるよう請求します。</t>
    <phoneticPr fontId="21"/>
  </si>
  <si>
    <t>代表者氏名</t>
    <phoneticPr fontId="21"/>
  </si>
  <si>
    <t>１　法人名</t>
    <phoneticPr fontId="21"/>
  </si>
  <si>
    <r>
      <t>１　事業所名</t>
    </r>
    <r>
      <rPr>
        <vertAlign val="superscript"/>
        <sz val="12"/>
        <color theme="1"/>
        <rFont val="ＭＳ 明朝"/>
        <family val="1"/>
        <charset val="128"/>
      </rPr>
      <t>※</t>
    </r>
    <phoneticPr fontId="21"/>
  </si>
  <si>
    <r>
      <t>２　事業所所在地</t>
    </r>
    <r>
      <rPr>
        <vertAlign val="superscript"/>
        <sz val="12"/>
        <color theme="1"/>
        <rFont val="ＭＳ 明朝"/>
        <family val="1"/>
        <charset val="128"/>
      </rPr>
      <t>※</t>
    </r>
    <phoneticPr fontId="21"/>
  </si>
  <si>
    <t>法人担当者</t>
    <phoneticPr fontId="21"/>
  </si>
  <si>
    <r>
      <rPr>
        <sz val="16"/>
        <color theme="1"/>
        <rFont val="ＭＳ Ｐゴシック"/>
        <family val="3"/>
        <charset val="128"/>
      </rPr>
      <t>　</t>
    </r>
    <r>
      <rPr>
        <u/>
        <sz val="16"/>
        <color theme="1"/>
        <rFont val="ＭＳ Ｐゴシック"/>
        <family val="3"/>
        <charset val="128"/>
      </rPr>
      <t>法人名：　　　　　　　　　　　　　　　　　　　　　　　　　　　　　　　　　　　　　　　　　　　</t>
    </r>
    <rPh sb="1" eb="4">
      <t xml:space="preserve">ホウジンメイ </t>
    </rPh>
    <phoneticPr fontId="26"/>
  </si>
  <si>
    <t>サービス等事業所によるＰＣＲ検査等経費補助事業実施要綱第11条の規定により、</t>
    <phoneticPr fontId="21"/>
  </si>
  <si>
    <t>＊</t>
    <phoneticPr fontId="21"/>
  </si>
  <si>
    <t>回</t>
    <rPh sb="0" eb="1">
      <t>Kai</t>
    </rPh>
    <phoneticPr fontId="21"/>
  </si>
  <si>
    <t>検査結果判明日</t>
    <rPh sb="0" eb="6">
      <t>ケンサ</t>
    </rPh>
    <rPh sb="6" eb="7">
      <t xml:space="preserve">ヒ </t>
    </rPh>
    <phoneticPr fontId="26"/>
  </si>
  <si>
    <t>延べ申請人数</t>
    <rPh sb="0" eb="1">
      <t xml:space="preserve">ノベ </t>
    </rPh>
    <rPh sb="2" eb="4">
      <t>シンセイ</t>
    </rPh>
    <rPh sb="4" eb="6">
      <t>ニンズウ</t>
    </rPh>
    <phoneticPr fontId="26"/>
  </si>
  <si>
    <t>人（延べ）</t>
    <rPh sb="0" eb="1">
      <t xml:space="preserve">ニン </t>
    </rPh>
    <rPh sb="2" eb="3">
      <t>ノベ</t>
    </rPh>
    <phoneticPr fontId="21"/>
  </si>
  <si>
    <t>重複カウント</t>
    <rPh sb="0" eb="2">
      <t>チョウフク</t>
    </rPh>
    <phoneticPr fontId="21"/>
  </si>
  <si>
    <t>　　　　　【補足】１人あたりの補助対象回数について</t>
    <rPh sb="10" eb="11">
      <t>ニn</t>
    </rPh>
    <phoneticPr fontId="21"/>
  </si>
  <si>
    <t>居宅介護</t>
    <rPh sb="0" eb="4">
      <t>キョタク</t>
    </rPh>
    <phoneticPr fontId="21"/>
  </si>
  <si>
    <t>日中活動</t>
    <rPh sb="0" eb="4">
      <t>ニッチュウ</t>
    </rPh>
    <phoneticPr fontId="21"/>
  </si>
  <si>
    <t>短期入所</t>
    <rPh sb="0" eb="4">
      <t>タンキ</t>
    </rPh>
    <phoneticPr fontId="21"/>
  </si>
  <si>
    <t>GH</t>
    <phoneticPr fontId="21"/>
  </si>
  <si>
    <t>児童通所</t>
    <rPh sb="0" eb="4">
      <t>ジドウ</t>
    </rPh>
    <phoneticPr fontId="21"/>
  </si>
  <si>
    <t>都</t>
  </si>
  <si>
    <t>区</t>
    <rPh sb="0" eb="1">
      <t>ク</t>
    </rPh>
    <phoneticPr fontId="26"/>
  </si>
  <si>
    <t>抗原定量（定性）補助額</t>
    <rPh sb="0" eb="3">
      <t>ホゼィオ</t>
    </rPh>
    <rPh sb="5" eb="7">
      <t>テイセイ</t>
    </rPh>
    <rPh sb="8" eb="10">
      <t>ホジョ</t>
    </rPh>
    <phoneticPr fontId="21"/>
  </si>
  <si>
    <t>区</t>
    <rPh sb="0" eb="1">
      <t>ク</t>
    </rPh>
    <phoneticPr fontId="21"/>
  </si>
  <si>
    <t>生活介護・職員</t>
    <rPh sb="0" eb="2">
      <t>セイカテゥ</t>
    </rPh>
    <rPh sb="2" eb="4">
      <t>カイゴ</t>
    </rPh>
    <rPh sb="5" eb="7">
      <t>ショクイn</t>
    </rPh>
    <phoneticPr fontId="21"/>
  </si>
  <si>
    <t>施設入所支援-職員※待機解除時のみ</t>
    <rPh sb="0" eb="2">
      <t>シセツ</t>
    </rPh>
    <rPh sb="2" eb="4">
      <t>ニュウショ</t>
    </rPh>
    <rPh sb="4" eb="6">
      <t>シエン</t>
    </rPh>
    <rPh sb="7" eb="9">
      <t>ショクイン</t>
    </rPh>
    <rPh sb="10" eb="12">
      <t>タイキ</t>
    </rPh>
    <rPh sb="12" eb="14">
      <t>カイジョ</t>
    </rPh>
    <rPh sb="14" eb="15">
      <t>トキ</t>
    </rPh>
    <phoneticPr fontId="21"/>
  </si>
  <si>
    <t>施設入所・職員※待解</t>
    <rPh sb="0" eb="2">
      <t>シセツ</t>
    </rPh>
    <rPh sb="2" eb="4">
      <t>ニュウショ</t>
    </rPh>
    <rPh sb="5" eb="7">
      <t>ショクイン</t>
    </rPh>
    <rPh sb="8" eb="9">
      <t>タイ</t>
    </rPh>
    <rPh sb="9" eb="10">
      <t>カイ</t>
    </rPh>
    <phoneticPr fontId="21"/>
  </si>
  <si>
    <t>施設入所支援</t>
    <rPh sb="0" eb="2">
      <t>シセツ</t>
    </rPh>
    <rPh sb="2" eb="4">
      <t>ニュウショ</t>
    </rPh>
    <rPh sb="4" eb="6">
      <t>シエン</t>
    </rPh>
    <phoneticPr fontId="21"/>
  </si>
  <si>
    <t>〇</t>
    <phoneticPr fontId="21"/>
  </si>
  <si>
    <r>
      <t>施設入所支援</t>
    </r>
    <r>
      <rPr>
        <sz val="9"/>
        <color theme="1"/>
        <rFont val="ＭＳ Ｐゴシック"/>
        <family val="3"/>
        <charset val="128"/>
      </rPr>
      <t>※濃厚接触者の待機解除のための検査のみ対象</t>
    </r>
    <rPh sb="0" eb="2">
      <t>シセツ</t>
    </rPh>
    <rPh sb="2" eb="4">
      <t>ニュウショ</t>
    </rPh>
    <rPh sb="4" eb="6">
      <t>シエン</t>
    </rPh>
    <rPh sb="7" eb="9">
      <t>ノウコウ</t>
    </rPh>
    <rPh sb="9" eb="11">
      <t>セッショク</t>
    </rPh>
    <rPh sb="11" eb="12">
      <t>シャ</t>
    </rPh>
    <rPh sb="13" eb="15">
      <t>タイキ</t>
    </rPh>
    <rPh sb="15" eb="17">
      <t>カイジョ</t>
    </rPh>
    <rPh sb="21" eb="23">
      <t>ケンサ</t>
    </rPh>
    <rPh sb="25" eb="27">
      <t>タイショウ</t>
    </rPh>
    <phoneticPr fontId="21"/>
  </si>
  <si>
    <t>施設入所支援助</t>
    <rPh sb="0" eb="2">
      <t>シセツ</t>
    </rPh>
    <rPh sb="2" eb="4">
      <t>ニュウショ</t>
    </rPh>
    <rPh sb="4" eb="6">
      <t>シエン</t>
    </rPh>
    <rPh sb="6" eb="7">
      <t>スケ</t>
    </rPh>
    <phoneticPr fontId="26"/>
  </si>
  <si>
    <t>-</t>
    <phoneticPr fontId="21"/>
  </si>
  <si>
    <t>-</t>
    <phoneticPr fontId="21"/>
  </si>
  <si>
    <t>-</t>
    <phoneticPr fontId="26"/>
  </si>
  <si>
    <t>施設入所支援－職員※待解</t>
    <rPh sb="0" eb="2">
      <t>シセツ</t>
    </rPh>
    <rPh sb="2" eb="4">
      <t>ニュウショ</t>
    </rPh>
    <rPh sb="4" eb="6">
      <t>シエン</t>
    </rPh>
    <rPh sb="7" eb="9">
      <t>ショクイン</t>
    </rPh>
    <rPh sb="10" eb="11">
      <t>タイ</t>
    </rPh>
    <rPh sb="11" eb="12">
      <t>カイ</t>
    </rPh>
    <phoneticPr fontId="21"/>
  </si>
  <si>
    <t>施設入所支援－職員※待解</t>
    <phoneticPr fontId="21"/>
  </si>
  <si>
    <t>施設入所支援</t>
    <rPh sb="0" eb="2">
      <t>シセツ</t>
    </rPh>
    <rPh sb="2" eb="4">
      <t>ニュウショ</t>
    </rPh>
    <rPh sb="4" eb="6">
      <t>シエン</t>
    </rPh>
    <phoneticPr fontId="21"/>
  </si>
  <si>
    <t>職員※待解</t>
    <rPh sb="3" eb="4">
      <t>タイ</t>
    </rPh>
    <rPh sb="4" eb="5">
      <t>カイ</t>
    </rPh>
    <phoneticPr fontId="21"/>
  </si>
  <si>
    <t>検査結果は検査時点での感染状況に関するものであって、陰性であっても、感染早期のためウイルスが検知されない可能性やその後の感染の可能性があり、感染予防に努めること</t>
    <phoneticPr fontId="21"/>
  </si>
  <si>
    <t>同意書兼確認書</t>
    <phoneticPr fontId="21"/>
  </si>
  <si>
    <t>PCR検査・抗原定量検査・抗原定性検査</t>
    <rPh sb="3" eb="5">
      <t>ケンサ</t>
    </rPh>
    <rPh sb="6" eb="10">
      <t>コウゲンテイ</t>
    </rPh>
    <rPh sb="10" eb="12">
      <t>ケンサ</t>
    </rPh>
    <rPh sb="13" eb="15">
      <t>コウゲン</t>
    </rPh>
    <rPh sb="15" eb="17">
      <t>テイセイ</t>
    </rPh>
    <rPh sb="17" eb="19">
      <t>ケンサ</t>
    </rPh>
    <phoneticPr fontId="26"/>
  </si>
  <si>
    <t>○</t>
    <phoneticPr fontId="21"/>
  </si>
  <si>
    <t>生活介護－利用者（新規）</t>
    <phoneticPr fontId="21"/>
  </si>
  <si>
    <t>自立訓練－利用者（新規）</t>
    <phoneticPr fontId="21"/>
  </si>
  <si>
    <t>就労移行支援－利用者（新規）</t>
    <phoneticPr fontId="21"/>
  </si>
  <si>
    <t>就労継続支援－利用者（新規）</t>
    <phoneticPr fontId="21"/>
  </si>
  <si>
    <t>短期入所－利用者（新規）</t>
    <phoneticPr fontId="21"/>
  </si>
  <si>
    <t>就労継続支援－職員</t>
    <phoneticPr fontId="21"/>
  </si>
  <si>
    <t>短期入所－職員</t>
    <phoneticPr fontId="21"/>
  </si>
  <si>
    <t>児童発達支援－利用者（新規）</t>
    <phoneticPr fontId="21"/>
  </si>
  <si>
    <t>放課後等デイサービス－利用者（新規）</t>
    <phoneticPr fontId="21"/>
  </si>
  <si>
    <t>共同生活援助－利用者（利用中）</t>
    <phoneticPr fontId="21"/>
  </si>
  <si>
    <t>生活介護－利用者（利用中）</t>
    <phoneticPr fontId="21"/>
  </si>
  <si>
    <t>自立訓練－利用者（利用中）</t>
    <phoneticPr fontId="21"/>
  </si>
  <si>
    <t>就労移行支援－利用者（利用中）</t>
    <phoneticPr fontId="21"/>
  </si>
  <si>
    <t>就労継続支援－利用者（利用中）</t>
    <phoneticPr fontId="21"/>
  </si>
  <si>
    <t>短期入所－利用者（利用中）</t>
    <phoneticPr fontId="21"/>
  </si>
  <si>
    <t>児童発達支援－利用者（利用中）</t>
    <phoneticPr fontId="21"/>
  </si>
  <si>
    <t>放課後等デイサービス－利用者（利用中）</t>
    <phoneticPr fontId="21"/>
  </si>
  <si>
    <t>生活介護・利用中</t>
    <rPh sb="0" eb="4">
      <t>セイカツク</t>
    </rPh>
    <rPh sb="5" eb="8">
      <t>リヨウ</t>
    </rPh>
    <phoneticPr fontId="21"/>
  </si>
  <si>
    <t>自立訓練・利用中</t>
    <rPh sb="0" eb="4">
      <t>ジリテゥ</t>
    </rPh>
    <rPh sb="5" eb="8">
      <t>リヨウ</t>
    </rPh>
    <phoneticPr fontId="21"/>
  </si>
  <si>
    <t>就労移行・利用中</t>
    <rPh sb="0" eb="1">
      <t>シュウロウ</t>
    </rPh>
    <rPh sb="4" eb="5">
      <t>・</t>
    </rPh>
    <rPh sb="5" eb="8">
      <t>リヨウ</t>
    </rPh>
    <phoneticPr fontId="21"/>
  </si>
  <si>
    <t>就労継続・利用中</t>
    <rPh sb="0" eb="1">
      <t>シュウロウ</t>
    </rPh>
    <rPh sb="4" eb="5">
      <t>・</t>
    </rPh>
    <rPh sb="5" eb="8">
      <t>リヨウ</t>
    </rPh>
    <phoneticPr fontId="21"/>
  </si>
  <si>
    <t>短期入所・職員</t>
    <rPh sb="0" eb="2">
      <t>タンキ</t>
    </rPh>
    <rPh sb="4" eb="5">
      <t>・</t>
    </rPh>
    <rPh sb="5" eb="7">
      <t>ショクイn</t>
    </rPh>
    <phoneticPr fontId="21"/>
  </si>
  <si>
    <t>短期入所・利用中</t>
    <rPh sb="0" eb="4">
      <t>タンキ</t>
    </rPh>
    <rPh sb="5" eb="8">
      <t>リヨウ</t>
    </rPh>
    <phoneticPr fontId="21"/>
  </si>
  <si>
    <t>児童発達・利用中</t>
    <rPh sb="0" eb="4">
      <t xml:space="preserve">ジドウ </t>
    </rPh>
    <rPh sb="5" eb="8">
      <t>リヨウ</t>
    </rPh>
    <phoneticPr fontId="21"/>
  </si>
  <si>
    <t>放デイ・利用中</t>
    <rPh sb="0" eb="1">
      <t>ホウカ</t>
    </rPh>
    <rPh sb="4" eb="7">
      <t>リヨウ</t>
    </rPh>
    <phoneticPr fontId="21"/>
  </si>
  <si>
    <t>抗原定性</t>
    <rPh sb="0" eb="2">
      <t xml:space="preserve">コウゲン </t>
    </rPh>
    <rPh sb="2" eb="3">
      <t>テイセイ</t>
    </rPh>
    <rPh sb="3" eb="4">
      <t>セイカク</t>
    </rPh>
    <phoneticPr fontId="21"/>
  </si>
  <si>
    <t>PCR・抗原定量</t>
    <rPh sb="4" eb="6">
      <t>コウゲn</t>
    </rPh>
    <rPh sb="6" eb="8">
      <t>テイリョウ</t>
    </rPh>
    <phoneticPr fontId="21"/>
  </si>
  <si>
    <t>利用者（新規）</t>
    <rPh sb="0" eb="3">
      <t>リヨウ</t>
    </rPh>
    <rPh sb="4" eb="6">
      <t>シンキ</t>
    </rPh>
    <phoneticPr fontId="21"/>
  </si>
  <si>
    <t>利用者（利用中）</t>
    <rPh sb="0" eb="3">
      <t>リヨウ</t>
    </rPh>
    <rPh sb="4" eb="7">
      <t>リヨウ</t>
    </rPh>
    <phoneticPr fontId="21"/>
  </si>
  <si>
    <t>区</t>
    <rPh sb="0" eb="1">
      <t xml:space="preserve">９ </t>
    </rPh>
    <phoneticPr fontId="21"/>
  </si>
  <si>
    <t>区</t>
    <phoneticPr fontId="21"/>
  </si>
  <si>
    <t>都</t>
    <rPh sb="0" eb="1">
      <t xml:space="preserve">テ </t>
    </rPh>
    <phoneticPr fontId="26"/>
  </si>
  <si>
    <t>区</t>
    <rPh sb="0" eb="1">
      <t xml:space="preserve">ク </t>
    </rPh>
    <phoneticPr fontId="21"/>
  </si>
  <si>
    <t>都</t>
    <rPh sb="0" eb="1">
      <t>to</t>
    </rPh>
    <phoneticPr fontId="21"/>
  </si>
  <si>
    <t>都</t>
    <rPh sb="0" eb="1">
      <t>to</t>
    </rPh>
    <phoneticPr fontId="26"/>
  </si>
  <si>
    <t>抗原定量人数</t>
    <rPh sb="0" eb="2">
      <t>ニンズウ</t>
    </rPh>
    <phoneticPr fontId="21"/>
  </si>
  <si>
    <t>抗原定量補助額</t>
    <rPh sb="0" eb="3">
      <t>ホゼィオ</t>
    </rPh>
    <rPh sb="4" eb="6">
      <t>ホジョ</t>
    </rPh>
    <phoneticPr fontId="21"/>
  </si>
  <si>
    <t>抗原定性人数</t>
    <rPh sb="0" eb="2">
      <t>ニンズウ</t>
    </rPh>
    <rPh sb="2" eb="4">
      <t>テイセイ</t>
    </rPh>
    <phoneticPr fontId="21"/>
  </si>
  <si>
    <t>事業種別－対象者属性</t>
    <rPh sb="0" eb="3">
      <t>ホゼィオ</t>
    </rPh>
    <rPh sb="5" eb="7">
      <t>テイセイ</t>
    </rPh>
    <rPh sb="8" eb="10">
      <t>ホジョ</t>
    </rPh>
    <phoneticPr fontId="21"/>
  </si>
  <si>
    <t>短期入所－職員</t>
    <rPh sb="5" eb="7">
      <t>ショクイn</t>
    </rPh>
    <phoneticPr fontId="21"/>
  </si>
  <si>
    <t>抗原定量</t>
    <rPh sb="0" eb="4">
      <t>コウゲn</t>
    </rPh>
    <phoneticPr fontId="21"/>
  </si>
  <si>
    <t>抗原定量</t>
    <rPh sb="0" eb="1">
      <t>コウゲンテ</t>
    </rPh>
    <phoneticPr fontId="21"/>
  </si>
  <si>
    <t>抗原定性</t>
    <rPh sb="0" eb="2">
      <t>コウゲn</t>
    </rPh>
    <rPh sb="2" eb="4">
      <t>テイセイ</t>
    </rPh>
    <phoneticPr fontId="21"/>
  </si>
  <si>
    <t>抗原定性</t>
    <rPh sb="0" eb="1">
      <t>コウゲンテ</t>
    </rPh>
    <rPh sb="2" eb="4">
      <t>テイセイ</t>
    </rPh>
    <phoneticPr fontId="21"/>
  </si>
  <si>
    <t>抗原定量</t>
    <rPh sb="0" eb="2">
      <t>コウゲン</t>
    </rPh>
    <rPh sb="2" eb="4">
      <t>テイリョウ</t>
    </rPh>
    <phoneticPr fontId="21"/>
  </si>
  <si>
    <t>抗原定性</t>
    <rPh sb="0" eb="2">
      <t>コウゲン</t>
    </rPh>
    <rPh sb="2" eb="4">
      <t>テイセイ</t>
    </rPh>
    <phoneticPr fontId="21"/>
  </si>
  <si>
    <t>短期入所－利用者（利用中）</t>
    <rPh sb="9" eb="12">
      <t>リヨウ</t>
    </rPh>
    <phoneticPr fontId="21"/>
  </si>
  <si>
    <t>施設入所支援※待機解除のみ</t>
    <rPh sb="7" eb="11">
      <t>タイキ</t>
    </rPh>
    <phoneticPr fontId="26"/>
  </si>
  <si>
    <t>生活介護－職員</t>
    <phoneticPr fontId="21"/>
  </si>
  <si>
    <t>就労継続支援－利用者（新規）</t>
    <rPh sb="11" eb="13">
      <t>シンキ</t>
    </rPh>
    <phoneticPr fontId="21"/>
  </si>
  <si>
    <t>就労継続支援－利用者（利用中）</t>
    <rPh sb="11" eb="14">
      <t>リヨウ</t>
    </rPh>
    <phoneticPr fontId="21"/>
  </si>
  <si>
    <t>鼻咽頭ぬぐい液・鼻腔ぬぐい液・唾液</t>
    <rPh sb="0" eb="1">
      <t>ビ</t>
    </rPh>
    <rPh sb="1" eb="3">
      <t>イントウ</t>
    </rPh>
    <rPh sb="6" eb="7">
      <t>エキ</t>
    </rPh>
    <rPh sb="8" eb="10">
      <t>ビクウ</t>
    </rPh>
    <rPh sb="13" eb="14">
      <t>エキ</t>
    </rPh>
    <rPh sb="15" eb="17">
      <t>ダエキ</t>
    </rPh>
    <phoneticPr fontId="21"/>
  </si>
  <si>
    <t>検査の結果、陽性となった場合、施設等の指示に従うこと</t>
    <rPh sb="17" eb="18">
      <t>トウ</t>
    </rPh>
    <phoneticPr fontId="21"/>
  </si>
  <si>
    <t>　１人あたりの補助対象回数は、第１期から第３期を通算して原則１２回までです。なお、回数の積算は実績で行います（例えば、「第２期申請時に、１人あたり８回の補助申請を行なった場合」でも、結果として検査を実施しなかった場合は、実績０回のため、第３期で１２回までの申請が可能です。</t>
    <rPh sb="2" eb="3">
      <t xml:space="preserve">ニンアタリ </t>
    </rPh>
    <rPh sb="8" eb="11">
      <t>ホゼィオ</t>
    </rPh>
    <rPh sb="11" eb="13">
      <t>カイス</t>
    </rPh>
    <rPh sb="13" eb="15">
      <t>カイスウ</t>
    </rPh>
    <rPh sb="20" eb="21">
      <t>ダイ</t>
    </rPh>
    <rPh sb="22" eb="23">
      <t>キ</t>
    </rPh>
    <rPh sb="23" eb="25">
      <t>ジッセィ</t>
    </rPh>
    <rPh sb="27" eb="28">
      <t>ダイ</t>
    </rPh>
    <rPh sb="28" eb="30">
      <t>ゲンソク</t>
    </rPh>
    <rPh sb="35" eb="36">
      <t>ガテゥ</t>
    </rPh>
    <rPh sb="38" eb="40">
      <t>ツウサn</t>
    </rPh>
    <rPh sb="43" eb="44">
      <t>ニn</t>
    </rPh>
    <rPh sb="45" eb="46">
      <t>カイ</t>
    </rPh>
    <rPh sb="55" eb="56">
      <t>タトエバ</t>
    </rPh>
    <rPh sb="63" eb="65">
      <t>ジッセキ</t>
    </rPh>
    <rPh sb="66" eb="67">
      <t xml:space="preserve">オコナイマス </t>
    </rPh>
    <rPh sb="75" eb="76">
      <t>ダイ</t>
    </rPh>
    <rPh sb="77" eb="80">
      <t xml:space="preserve">キ </t>
    </rPh>
    <rPh sb="80" eb="81">
      <t xml:space="preserve">ジ </t>
    </rPh>
    <rPh sb="84" eb="85">
      <t>ニn</t>
    </rPh>
    <rPh sb="86" eb="87">
      <t>カイ</t>
    </rPh>
    <rPh sb="88" eb="90">
      <t>ホゼィオ</t>
    </rPh>
    <rPh sb="90" eb="97">
      <t>シンセイ</t>
    </rPh>
    <rPh sb="98" eb="99">
      <t>オコナッタ</t>
    </rPh>
    <rPh sb="102" eb="104">
      <t>バアイ</t>
    </rPh>
    <rPh sb="108" eb="110">
      <t>ケンサ</t>
    </rPh>
    <rPh sb="110" eb="112">
      <t>ジッセキ</t>
    </rPh>
    <rPh sb="113" eb="114">
      <t>カイ</t>
    </rPh>
    <rPh sb="127" eb="128">
      <t>バアイヘ</t>
    </rPh>
    <rPh sb="130" eb="131">
      <t>ダイ</t>
    </rPh>
    <rPh sb="134" eb="136">
      <t>サイドカイブnシンセイカノウ</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</si>
</sst>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41" formatCode="_ * #,##0_ ;_ * \-#,##0_ ;_ * &quot;-&quot;_ ;_ @_ "/>
    <numFmt numFmtId="176" formatCode="[$¥-411]#,##0_);\([$¥-411]#,##0\)"/>
    <numFmt numFmtId="177" formatCode="&quot;¥&quot;#,##0_);[Red]\(&quot;¥&quot;#,##0\)"/>
    <numFmt numFmtId="178" formatCode="m&quot;月&quot;d&quot;日&quot;;@"/>
    <numFmt numFmtId="179" formatCode="0_);[Red]\(0\)"/>
  </numFmts>
  <fonts count="61">
    <font>
      <sz val="11"/>
      <color theme="1"/>
      <name val="ＭＳ 明朝"/>
      <family val="2"/>
      <charset val="128"/>
    </font>
    <font>
      <sz val="11"/>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57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12"/>
      <color theme="1"/>
      <name val="ＭＳ 明朝"/>
      <family val="1"/>
      <charset val="128"/>
    </font>
    <font>
      <vertAlign val="superscript"/>
      <sz val="12"/>
      <color theme="1"/>
      <name val="ＭＳ 明朝"/>
      <family val="1"/>
      <charset val="128"/>
    </font>
    <font>
      <u/>
      <sz val="12"/>
      <color theme="1"/>
      <name val="ＭＳ 明朝"/>
      <family val="1"/>
      <charset val="128"/>
    </font>
    <font>
      <sz val="6"/>
      <name val="ＭＳ 明朝"/>
      <family val="2"/>
      <charset val="128"/>
    </font>
    <font>
      <sz val="12"/>
      <color theme="1"/>
      <name val="ＭＳ 明朝"/>
      <family val="2"/>
      <charset val="128"/>
    </font>
    <font>
      <sz val="10"/>
      <color theme="1"/>
      <name val="ＭＳ 明朝"/>
      <family val="1"/>
      <charset val="128"/>
    </font>
    <font>
      <sz val="12"/>
      <color theme="1"/>
      <name val="游ゴシック"/>
      <family val="2"/>
      <charset val="128"/>
      <scheme val="minor"/>
    </font>
    <font>
      <b/>
      <sz val="18"/>
      <color theme="1"/>
      <name val="ＭＳ ゴシック"/>
      <family val="3"/>
      <charset val="128"/>
    </font>
    <font>
      <sz val="6"/>
      <name val="游ゴシック"/>
      <family val="2"/>
      <charset val="128"/>
      <scheme val="minor"/>
    </font>
    <font>
      <sz val="12"/>
      <color theme="1"/>
      <name val="ＭＳ ゴシック"/>
      <family val="2"/>
      <charset val="128"/>
    </font>
    <font>
      <sz val="11"/>
      <color theme="1"/>
      <name val="ＭＳ Ｐゴシック"/>
      <family val="2"/>
      <charset val="128"/>
    </font>
    <font>
      <sz val="14"/>
      <color theme="1"/>
      <name val="ＭＳ Ｐゴシック"/>
      <family val="2"/>
      <charset val="128"/>
    </font>
    <font>
      <sz val="14"/>
      <color theme="1"/>
      <name val="ＭＳ Ｐゴシック"/>
      <family val="3"/>
      <charset val="128"/>
    </font>
    <font>
      <sz val="11"/>
      <color rgb="FF000000"/>
      <name val="ＭＳ Ｐゴシック"/>
      <family val="2"/>
      <charset val="128"/>
    </font>
    <font>
      <sz val="12"/>
      <color rgb="FF000000"/>
      <name val="MS PGothic"/>
      <family val="2"/>
      <charset val="128"/>
    </font>
    <font>
      <b/>
      <sz val="24"/>
      <color theme="1"/>
      <name val="ＭＳ ゴシック"/>
      <family val="3"/>
      <charset val="128"/>
    </font>
    <font>
      <b/>
      <sz val="14"/>
      <color theme="1"/>
      <name val="ＭＳ ゴシック"/>
      <family val="3"/>
      <charset val="128"/>
    </font>
    <font>
      <sz val="20"/>
      <color rgb="FF000000"/>
      <name val="ＭＳ ゴシック"/>
      <family val="3"/>
      <charset val="128"/>
    </font>
    <font>
      <sz val="11"/>
      <color theme="1"/>
      <name val="ＭＳ ゴシック"/>
      <family val="3"/>
      <charset val="128"/>
    </font>
    <font>
      <sz val="12"/>
      <color rgb="FF000000"/>
      <name val="ＭＳ ゴシック"/>
      <family val="3"/>
      <charset val="128"/>
    </font>
    <font>
      <u/>
      <sz val="12"/>
      <color rgb="FF000000"/>
      <name val="ＭＳ ゴシック"/>
      <family val="3"/>
      <charset val="128"/>
    </font>
    <font>
      <sz val="12"/>
      <color theme="1"/>
      <name val="ＭＳ ゴシック"/>
      <family val="3"/>
      <charset val="128"/>
    </font>
    <font>
      <u/>
      <sz val="12"/>
      <color theme="1"/>
      <name val="ＭＳ ゴシック"/>
      <family val="3"/>
      <charset val="128"/>
    </font>
    <font>
      <sz val="18"/>
      <color rgb="FFFF0000"/>
      <name val="ＭＳ Ｐゴシック"/>
      <family val="2"/>
      <charset val="128"/>
    </font>
    <font>
      <sz val="22"/>
      <color rgb="FFFF0000"/>
      <name val="ＭＳ Ｐゴシック"/>
      <family val="2"/>
      <charset val="128"/>
    </font>
    <font>
      <u/>
      <sz val="18"/>
      <color rgb="FFFF0000"/>
      <name val="ＭＳ Ｐゴシック"/>
      <family val="2"/>
      <charset val="128"/>
    </font>
    <font>
      <u val="double"/>
      <sz val="22"/>
      <color rgb="FFFF0000"/>
      <name val="ＭＳ Ｐゴシック"/>
      <family val="2"/>
      <charset val="128"/>
    </font>
    <font>
      <b/>
      <sz val="10"/>
      <color rgb="FFFF0000"/>
      <name val="ＭＳ ゴシック"/>
      <family val="3"/>
      <charset val="128"/>
    </font>
    <font>
      <b/>
      <sz val="9"/>
      <color rgb="FF000000"/>
      <name val="MS P ゴシック"/>
      <charset val="128"/>
    </font>
    <font>
      <sz val="9"/>
      <color rgb="FF000000"/>
      <name val="MS P ゴシック"/>
      <charset val="128"/>
    </font>
    <font>
      <sz val="12"/>
      <color rgb="FF000000"/>
      <name val="ＭＳ 明朝"/>
      <family val="1"/>
      <charset val="128"/>
    </font>
    <font>
      <b/>
      <sz val="18"/>
      <name val="ＭＳ Ｐゴシック"/>
      <family val="3"/>
      <charset val="128"/>
    </font>
    <font>
      <u/>
      <sz val="16"/>
      <color theme="1"/>
      <name val="ＭＳ Ｐゴシック"/>
      <family val="3"/>
      <charset val="128"/>
    </font>
    <font>
      <sz val="16"/>
      <color theme="1"/>
      <name val="ＭＳ Ｐゴシック"/>
      <family val="3"/>
      <charset val="128"/>
    </font>
    <font>
      <sz val="10"/>
      <color rgb="FF000000"/>
      <name val="Yu Gothic UI"/>
      <family val="3"/>
      <charset val="128"/>
    </font>
    <font>
      <sz val="9"/>
      <color rgb="FF000000"/>
      <name val="ＭＳ 明朝"/>
      <family val="1"/>
      <charset val="128"/>
    </font>
    <font>
      <sz val="12"/>
      <color rgb="FFFF0000"/>
      <name val="ＭＳ ゴシック"/>
      <family val="2"/>
      <charset val="128"/>
    </font>
    <font>
      <b/>
      <sz val="18"/>
      <color rgb="FFFF0000"/>
      <name val="ＭＳ ゴシック"/>
      <family val="2"/>
      <charset val="128"/>
    </font>
    <font>
      <sz val="9"/>
      <color theme="1"/>
      <name val="ＭＳ Ｐゴシック"/>
      <family val="3"/>
      <charset val="128"/>
    </font>
    <font>
      <sz val="16"/>
      <color rgb="FF000000"/>
      <name val="ＭＳ Ｐゴシック"/>
      <family val="2"/>
      <charset val="128"/>
    </font>
    <font>
      <b/>
      <sz val="10"/>
      <color rgb="FF000000"/>
      <name val="Yu Gothic UI"/>
      <family val="3"/>
      <charset val="128"/>
    </font>
    <font>
      <sz val="12"/>
      <name val="ＭＳ ゴシック"/>
      <family val="2"/>
      <charset val="128"/>
    </font>
    <font>
      <sz val="11"/>
      <color rgb="FF000000"/>
      <name val="ＭＳ 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2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ck">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thin">
        <color auto="1"/>
      </left>
      <right/>
      <top/>
      <bottom style="thick">
        <color auto="1"/>
      </bottom>
      <diagonal/>
    </border>
    <border>
      <left/>
      <right/>
      <top/>
      <bottom style="thick">
        <color auto="1"/>
      </bottom>
      <diagonal/>
    </border>
    <border>
      <left/>
      <right style="medium">
        <color auto="1"/>
      </right>
      <top/>
      <bottom style="thick">
        <color auto="1"/>
      </bottom>
      <diagonal/>
    </border>
    <border>
      <left style="thin">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right style="thick">
        <color auto="1"/>
      </right>
      <top style="thick">
        <color auto="1"/>
      </top>
      <bottom/>
      <diagonal/>
    </border>
    <border>
      <left/>
      <right style="thick">
        <color auto="1"/>
      </right>
      <top style="medium">
        <color auto="1"/>
      </top>
      <bottom/>
      <diagonal/>
    </border>
    <border>
      <left/>
      <right/>
      <top style="medium">
        <color auto="1"/>
      </top>
      <bottom style="thick">
        <color auto="1"/>
      </bottom>
      <diagonal/>
    </border>
    <border>
      <left/>
      <right style="thick">
        <color auto="1"/>
      </right>
      <top style="medium">
        <color auto="1"/>
      </top>
      <bottom style="thick">
        <color auto="1"/>
      </bottom>
      <diagonal/>
    </border>
    <border>
      <left style="medium">
        <color auto="1"/>
      </left>
      <right/>
      <top style="thick">
        <color auto="1"/>
      </top>
      <bottom style="medium">
        <color auto="1"/>
      </bottom>
      <diagonal/>
    </border>
    <border>
      <left style="thick">
        <color auto="1"/>
      </left>
      <right/>
      <top style="thick">
        <color auto="1"/>
      </top>
      <bottom/>
      <diagonal/>
    </border>
    <border>
      <left style="thick">
        <color auto="1"/>
      </left>
      <right/>
      <top/>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ck">
        <color auto="1"/>
      </top>
      <bottom/>
      <diagonal/>
    </border>
    <border>
      <left style="thick">
        <color auto="1"/>
      </left>
      <right style="medium">
        <color auto="1"/>
      </right>
      <top style="thick">
        <color auto="1"/>
      </top>
      <bottom/>
      <diagonal/>
    </border>
    <border>
      <left style="medium">
        <color auto="1"/>
      </left>
      <right style="hair">
        <color auto="1"/>
      </right>
      <top style="thick">
        <color auto="1"/>
      </top>
      <bottom style="medium">
        <color auto="1"/>
      </bottom>
      <diagonal/>
    </border>
    <border>
      <left style="hair">
        <color auto="1"/>
      </left>
      <right style="hair">
        <color auto="1"/>
      </right>
      <top style="thick">
        <color auto="1"/>
      </top>
      <bottom style="medium">
        <color auto="1"/>
      </bottom>
      <diagonal/>
    </border>
    <border>
      <left style="hair">
        <color auto="1"/>
      </left>
      <right style="thick">
        <color auto="1"/>
      </right>
      <top style="thick">
        <color auto="1"/>
      </top>
      <bottom style="medium">
        <color auto="1"/>
      </bottom>
      <diagonal/>
    </border>
    <border>
      <left style="thick">
        <color auto="1"/>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thin">
        <color auto="1"/>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medium">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double">
        <color auto="1"/>
      </bottom>
      <diagonal/>
    </border>
    <border>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right style="medium">
        <color auto="1"/>
      </right>
      <top style="double">
        <color auto="1"/>
      </top>
      <bottom style="medium">
        <color auto="1"/>
      </bottom>
      <diagonal/>
    </border>
    <border>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top style="double">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style="thick">
        <color auto="1"/>
      </left>
      <right style="medium">
        <color auto="1"/>
      </right>
      <top/>
      <bottom style="thick">
        <color auto="1"/>
      </bottom>
      <diagonal/>
    </border>
    <border>
      <left style="medium">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top style="hair">
        <color auto="1"/>
      </top>
      <bottom style="thick">
        <color auto="1"/>
      </bottom>
      <diagonal/>
    </border>
    <border>
      <left style="thick">
        <color auto="1"/>
      </left>
      <right/>
      <top/>
      <bottom style="thick">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ck">
        <color auto="1"/>
      </right>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hair">
        <color auto="1"/>
      </left>
      <right style="thin">
        <color indexed="64"/>
      </right>
      <top/>
      <bottom style="hair">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medium">
        <color auto="1"/>
      </right>
      <top style="thick">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style="thin">
        <color auto="1"/>
      </top>
      <bottom/>
      <diagonal/>
    </border>
    <border>
      <left/>
      <right/>
      <top style="thick">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top/>
      <bottom style="thin">
        <color auto="1"/>
      </bottom>
      <diagonal/>
    </border>
    <border>
      <left style="thick">
        <color auto="1"/>
      </left>
      <right/>
      <top style="thin">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n">
        <color auto="1"/>
      </left>
      <right style="thick">
        <color auto="1"/>
      </right>
      <top style="medium">
        <color auto="1"/>
      </top>
      <bottom/>
      <diagonal/>
    </border>
    <border>
      <left style="thick">
        <color auto="1"/>
      </left>
      <right/>
      <top style="double">
        <color auto="1"/>
      </top>
      <bottom style="thick">
        <color auto="1"/>
      </bottom>
      <diagonal/>
    </border>
    <border>
      <left/>
      <right/>
      <top style="double">
        <color auto="1"/>
      </top>
      <bottom style="thick">
        <color auto="1"/>
      </bottom>
      <diagonal/>
    </border>
    <border>
      <left style="thin">
        <color auto="1"/>
      </left>
      <right style="thick">
        <color auto="1"/>
      </right>
      <top style="double">
        <color auto="1"/>
      </top>
      <bottom style="thick">
        <color auto="1"/>
      </bottom>
      <diagonal/>
    </border>
    <border>
      <left/>
      <right style="thin">
        <color auto="1"/>
      </right>
      <top/>
      <bottom/>
      <diagonal/>
    </border>
    <border>
      <left style="thick">
        <color auto="1"/>
      </left>
      <right/>
      <top style="thick">
        <color auto="1"/>
      </top>
      <bottom style="medium">
        <color auto="1"/>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ck">
        <color auto="1"/>
      </left>
      <right/>
      <top style="thick">
        <color auto="1"/>
      </top>
      <bottom style="thick">
        <color auto="1"/>
      </bottom>
      <diagonal/>
    </border>
    <border>
      <left style="thick">
        <color auto="1"/>
      </left>
      <right/>
      <top style="thin">
        <color auto="1"/>
      </top>
      <bottom style="thin">
        <color auto="1"/>
      </bottom>
      <diagonal/>
    </border>
    <border>
      <left/>
      <right style="thick">
        <color auto="1"/>
      </right>
      <top style="thick">
        <color auto="1"/>
      </top>
      <bottom style="thick">
        <color auto="1"/>
      </bottom>
      <diagonal/>
    </border>
    <border>
      <left/>
      <right style="thick">
        <color auto="1"/>
      </right>
      <top style="thin">
        <color auto="1"/>
      </top>
      <bottom style="thin">
        <color auto="1"/>
      </bottom>
      <diagonal/>
    </border>
    <border>
      <left/>
      <right style="thick">
        <color auto="1"/>
      </right>
      <top style="thin">
        <color auto="1"/>
      </top>
      <bottom/>
      <diagonal/>
    </border>
    <border>
      <left/>
      <right/>
      <top style="thick">
        <color auto="1"/>
      </top>
      <bottom style="thick">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double">
        <color auto="1"/>
      </top>
      <bottom style="thick">
        <color auto="1"/>
      </bottom>
      <diagonal/>
    </border>
    <border>
      <left style="medium">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medium">
        <color auto="1"/>
      </left>
      <right style="thin">
        <color auto="1"/>
      </right>
      <top style="double">
        <color auto="1"/>
      </top>
      <bottom style="thick">
        <color auto="1"/>
      </bottom>
      <diagonal/>
    </border>
    <border>
      <left style="thin">
        <color auto="1"/>
      </left>
      <right style="medium">
        <color auto="1"/>
      </right>
      <top style="double">
        <color auto="1"/>
      </top>
      <bottom style="thick">
        <color auto="1"/>
      </bottom>
      <diagonal/>
    </border>
    <border>
      <left style="medium">
        <color auto="1"/>
      </left>
      <right style="medium">
        <color auto="1"/>
      </right>
      <top/>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style="medium">
        <color auto="1"/>
      </left>
      <right style="thin">
        <color auto="1"/>
      </right>
      <top style="medium">
        <color auto="1"/>
      </top>
      <bottom style="thick">
        <color auto="1"/>
      </bottom>
      <diagonal/>
    </border>
    <border>
      <left/>
      <right style="thick">
        <color auto="1"/>
      </right>
      <top/>
      <bottom/>
      <diagonal/>
    </border>
    <border>
      <left style="double">
        <color auto="1"/>
      </left>
      <right style="hair">
        <color auto="1"/>
      </right>
      <top style="medium">
        <color auto="1"/>
      </top>
      <bottom style="thin">
        <color auto="1"/>
      </bottom>
      <diagonal/>
    </border>
    <border>
      <left style="double">
        <color auto="1"/>
      </left>
      <right style="hair">
        <color auto="1"/>
      </right>
      <top style="thick">
        <color auto="1"/>
      </top>
      <bottom/>
      <diagonal/>
    </border>
    <border>
      <left style="double">
        <color auto="1"/>
      </left>
      <right style="hair">
        <color auto="1"/>
      </right>
      <top/>
      <bottom style="double">
        <color auto="1"/>
      </bottom>
      <diagonal/>
    </border>
    <border>
      <left style="double">
        <color auto="1"/>
      </left>
      <right style="medium">
        <color auto="1"/>
      </right>
      <top style="double">
        <color auto="1"/>
      </top>
      <bottom style="medium">
        <color auto="1"/>
      </bottom>
      <diagonal/>
    </border>
    <border>
      <left style="double">
        <color auto="1"/>
      </left>
      <right style="medium">
        <color auto="1"/>
      </right>
      <top style="medium">
        <color auto="1"/>
      </top>
      <bottom style="double">
        <color auto="1"/>
      </bottom>
      <diagonal/>
    </border>
    <border>
      <left/>
      <right/>
      <top style="dotted">
        <color auto="1"/>
      </top>
      <bottom/>
      <diagonal/>
    </border>
    <border>
      <left style="medium">
        <color indexed="64"/>
      </left>
      <right style="hair">
        <color indexed="64"/>
      </right>
      <top style="medium">
        <color indexed="64"/>
      </top>
      <bottom/>
      <diagonal/>
    </border>
    <border>
      <left style="hair">
        <color auto="1"/>
      </left>
      <right style="hair">
        <color auto="1"/>
      </right>
      <top style="medium">
        <color auto="1"/>
      </top>
      <bottom/>
      <diagonal/>
    </border>
    <border>
      <left style="hair">
        <color indexed="64"/>
      </left>
      <right style="thick">
        <color indexed="64"/>
      </right>
      <top style="medium">
        <color indexed="64"/>
      </top>
      <bottom/>
      <diagonal/>
    </border>
    <border>
      <left/>
      <right style="thick">
        <color indexed="64"/>
      </right>
      <top style="medium">
        <color indexed="64"/>
      </top>
      <bottom style="hair">
        <color indexed="64"/>
      </bottom>
      <diagonal/>
    </border>
    <border>
      <left/>
      <right style="thick">
        <color auto="1"/>
      </right>
      <top style="hair">
        <color auto="1"/>
      </top>
      <bottom style="hair">
        <color auto="1"/>
      </bottom>
      <diagonal/>
    </border>
    <border>
      <left/>
      <right style="thick">
        <color indexed="64"/>
      </right>
      <top style="hair">
        <color indexed="64"/>
      </top>
      <bottom style="thick">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ck">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medium">
        <color auto="1"/>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thin">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double">
        <color auto="1"/>
      </top>
      <bottom style="medium">
        <color auto="1"/>
      </bottom>
      <diagonal/>
    </border>
    <border>
      <left style="hair">
        <color auto="1"/>
      </left>
      <right/>
      <top style="double">
        <color auto="1"/>
      </top>
      <bottom style="medium">
        <color auto="1"/>
      </bottom>
      <diagonal/>
    </border>
    <border>
      <left style="hair">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bottom style="thick">
        <color auto="1"/>
      </bottom>
      <diagonal/>
    </border>
    <border>
      <left style="thin">
        <color auto="1"/>
      </left>
      <right style="medium">
        <color auto="1"/>
      </right>
      <top/>
      <bottom style="thick">
        <color auto="1"/>
      </bottom>
      <diagonal/>
    </border>
    <border>
      <left style="medium">
        <color auto="1"/>
      </left>
      <right style="thin">
        <color auto="1"/>
      </right>
      <top style="thin">
        <color auto="1"/>
      </top>
      <bottom style="medium">
        <color auto="1"/>
      </bottom>
      <diagonal/>
    </border>
    <border>
      <left style="thin">
        <color auto="1"/>
      </left>
      <right/>
      <top style="hair">
        <color auto="1"/>
      </top>
      <bottom style="thick">
        <color auto="1"/>
      </bottom>
      <diagonal/>
    </border>
    <border>
      <left/>
      <right style="hair">
        <color auto="1"/>
      </right>
      <top style="hair">
        <color auto="1"/>
      </top>
      <bottom style="thick">
        <color auto="1"/>
      </bottom>
      <diagonal/>
    </border>
    <border>
      <left style="thin">
        <color auto="1"/>
      </left>
      <right/>
      <top style="hair">
        <color auto="1"/>
      </top>
      <bottom style="hair">
        <color auto="1"/>
      </bottom>
      <diagonal/>
    </border>
    <border>
      <left style="thick">
        <color auto="1"/>
      </left>
      <right/>
      <top style="hair">
        <color auto="1"/>
      </top>
      <bottom style="thick">
        <color auto="1"/>
      </bottom>
      <diagonal/>
    </border>
    <border>
      <left style="thick">
        <color auto="1"/>
      </left>
      <right/>
      <top style="hair">
        <color auto="1"/>
      </top>
      <bottom style="hair">
        <color auto="1"/>
      </bottom>
      <diagonal/>
    </border>
    <border>
      <left style="medium">
        <color auto="1"/>
      </left>
      <right/>
      <top style="hair">
        <color auto="1"/>
      </top>
      <bottom style="hair">
        <color auto="1"/>
      </bottom>
      <diagonal/>
    </border>
    <border>
      <left style="medium">
        <color indexed="64"/>
      </left>
      <right/>
      <top style="medium">
        <color indexed="64"/>
      </top>
      <bottom style="hair">
        <color auto="1"/>
      </bottom>
      <diagonal/>
    </border>
    <border>
      <left/>
      <right style="hair">
        <color auto="1"/>
      </right>
      <top style="medium">
        <color indexed="64"/>
      </top>
      <bottom style="hair">
        <color auto="1"/>
      </bottom>
      <diagonal/>
    </border>
    <border>
      <left style="thin">
        <color auto="1"/>
      </left>
      <right/>
      <top style="medium">
        <color auto="1"/>
      </top>
      <bottom style="hair">
        <color auto="1"/>
      </bottom>
      <diagonal/>
    </border>
    <border>
      <left style="medium">
        <color auto="1"/>
      </left>
      <right/>
      <top style="double">
        <color auto="1"/>
      </top>
      <bottom style="medium">
        <color auto="1"/>
      </bottom>
      <diagonal/>
    </border>
    <border>
      <left style="medium">
        <color auto="1"/>
      </left>
      <right/>
      <top style="medium">
        <color auto="1"/>
      </top>
      <bottom style="double">
        <color auto="1"/>
      </bottom>
      <diagonal/>
    </border>
    <border>
      <left style="hair">
        <color auto="1"/>
      </left>
      <right/>
      <top style="medium">
        <color auto="1"/>
      </top>
      <bottom style="thin">
        <color auto="1"/>
      </bottom>
      <diagonal/>
    </border>
    <border>
      <left style="hair">
        <color auto="1"/>
      </left>
      <right/>
      <top style="thick">
        <color auto="1"/>
      </top>
      <bottom/>
      <diagonal/>
    </border>
    <border>
      <left style="hair">
        <color auto="1"/>
      </left>
      <right/>
      <top/>
      <bottom style="double">
        <color auto="1"/>
      </bottom>
      <diagonal/>
    </border>
    <border>
      <left style="thick">
        <color auto="1"/>
      </left>
      <right style="medium">
        <color auto="1"/>
      </right>
      <top/>
      <bottom style="double">
        <color auto="1"/>
      </bottom>
      <diagonal/>
    </border>
    <border diagonalUp="1">
      <left style="hair">
        <color auto="1"/>
      </left>
      <right style="hair">
        <color auto="1"/>
      </right>
      <top style="double">
        <color auto="1"/>
      </top>
      <bottom style="medium">
        <color auto="1"/>
      </bottom>
      <diagonal style="hair">
        <color auto="1"/>
      </diagonal>
    </border>
    <border>
      <left style="medium">
        <color auto="1"/>
      </left>
      <right/>
      <top style="thick">
        <color auto="1"/>
      </top>
      <bottom style="thick">
        <color auto="1"/>
      </bottom>
      <diagonal/>
    </border>
    <border>
      <left style="hair">
        <color auto="1"/>
      </left>
      <right style="medium">
        <color auto="1"/>
      </right>
      <top style="hair">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hair">
        <color auto="1"/>
      </left>
      <right style="hair">
        <color auto="1"/>
      </right>
      <top style="hair">
        <color auto="1"/>
      </top>
      <bottom/>
      <diagonal/>
    </border>
    <border>
      <left/>
      <right style="thick">
        <color auto="1"/>
      </right>
      <top/>
      <bottom style="thick">
        <color auto="1"/>
      </bottom>
      <diagonal/>
    </border>
    <border>
      <left/>
      <right/>
      <top style="double">
        <color auto="1"/>
      </top>
      <bottom/>
      <diagonal/>
    </border>
    <border>
      <left/>
      <right style="hair">
        <color auto="1"/>
      </right>
      <top style="double">
        <color auto="1"/>
      </top>
      <bottom/>
      <diagonal/>
    </border>
    <border>
      <left style="hair">
        <color auto="1"/>
      </left>
      <right/>
      <top style="double">
        <color auto="1"/>
      </top>
      <bottom style="thick">
        <color auto="1"/>
      </bottom>
      <diagonal/>
    </border>
    <border>
      <left/>
      <right style="hair">
        <color auto="1"/>
      </right>
      <top style="double">
        <color auto="1"/>
      </top>
      <bottom style="thick">
        <color auto="1"/>
      </bottom>
      <diagonal/>
    </border>
    <border>
      <left style="hair">
        <color auto="1"/>
      </left>
      <right style="thick">
        <color auto="1"/>
      </right>
      <top style="medium">
        <color auto="1"/>
      </top>
      <bottom style="hair">
        <color auto="1"/>
      </bottom>
      <diagonal/>
    </border>
    <border>
      <left style="hair">
        <color auto="1"/>
      </left>
      <right style="hair">
        <color auto="1"/>
      </right>
      <top style="medium">
        <color auto="1"/>
      </top>
      <bottom style="hair">
        <color auto="1"/>
      </bottom>
      <diagonal/>
    </border>
    <border>
      <left style="double">
        <color auto="1"/>
      </left>
      <right style="hair">
        <color auto="1"/>
      </right>
      <top style="double">
        <color auto="1"/>
      </top>
      <bottom/>
      <diagonal/>
    </border>
    <border>
      <left style="hair">
        <color auto="1"/>
      </left>
      <right style="thick">
        <color auto="1"/>
      </right>
      <top style="double">
        <color auto="1"/>
      </top>
      <bottom/>
      <diagonal/>
    </border>
    <border>
      <left style="hair">
        <color auto="1"/>
      </left>
      <right style="thick">
        <color auto="1"/>
      </right>
      <top style="medium">
        <color auto="1"/>
      </top>
      <bottom style="thin">
        <color auto="1"/>
      </bottom>
      <diagonal/>
    </border>
    <border>
      <left style="double">
        <color auto="1"/>
      </left>
      <right style="hair">
        <color auto="1"/>
      </right>
      <top/>
      <bottom style="thick">
        <color auto="1"/>
      </bottom>
      <diagonal/>
    </border>
    <border>
      <left style="hair">
        <color auto="1"/>
      </left>
      <right style="thick">
        <color auto="1"/>
      </right>
      <top/>
      <bottom style="thick">
        <color auto="1"/>
      </bottom>
      <diagonal/>
    </border>
    <border>
      <left style="thick">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ck">
        <color auto="1"/>
      </right>
      <top style="medium">
        <color auto="1"/>
      </top>
      <bottom style="thin">
        <color auto="1"/>
      </bottom>
      <diagonal/>
    </border>
    <border>
      <left style="hair">
        <color auto="1"/>
      </left>
      <right style="hair">
        <color auto="1"/>
      </right>
      <top/>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right style="thin">
        <color auto="1"/>
      </right>
      <top style="thick">
        <color auto="1"/>
      </top>
      <bottom style="thick">
        <color auto="1"/>
      </bottom>
      <diagonal/>
    </border>
    <border>
      <left/>
      <right/>
      <top style="thin">
        <color auto="1"/>
      </top>
      <bottom style="thick">
        <color auto="1"/>
      </bottom>
      <diagonal/>
    </border>
    <border>
      <left style="thin">
        <color auto="1"/>
      </left>
      <right style="slantDashDot">
        <color auto="1"/>
      </right>
      <top style="thick">
        <color auto="1"/>
      </top>
      <bottom style="thin">
        <color auto="1"/>
      </bottom>
      <diagonal/>
    </border>
    <border>
      <left style="thin">
        <color auto="1"/>
      </left>
      <right style="slantDashDot">
        <color auto="1"/>
      </right>
      <top style="thin">
        <color auto="1"/>
      </top>
      <bottom style="thin">
        <color auto="1"/>
      </bottom>
      <diagonal/>
    </border>
    <border>
      <left style="thin">
        <color auto="1"/>
      </left>
      <right style="slantDashDot">
        <color auto="1"/>
      </right>
      <top style="thin">
        <color auto="1"/>
      </top>
      <bottom style="thick">
        <color auto="1"/>
      </bottom>
      <diagonal/>
    </border>
    <border>
      <left style="thin">
        <color auto="1"/>
      </left>
      <right style="slantDashDot">
        <color auto="1"/>
      </right>
      <top style="thick">
        <color auto="1"/>
      </top>
      <bottom style="thick">
        <color auto="1"/>
      </bottom>
      <diagonal/>
    </border>
    <border>
      <left/>
      <right/>
      <top style="double">
        <color auto="1"/>
      </top>
      <bottom style="medium">
        <color auto="1"/>
      </bottom>
      <diagonal/>
    </border>
    <border>
      <left/>
      <right style="hair">
        <color auto="1"/>
      </right>
      <top style="medium">
        <color auto="1"/>
      </top>
      <bottom style="thin">
        <color indexed="64"/>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diagonal/>
    </border>
    <border>
      <left style="hair">
        <color auto="1"/>
      </left>
      <right/>
      <top/>
      <bottom style="hair">
        <color auto="1"/>
      </bottom>
      <diagonal/>
    </border>
    <border>
      <left style="medium">
        <color auto="1"/>
      </left>
      <right style="medium">
        <color auto="1"/>
      </right>
      <top/>
      <bottom style="thin">
        <color auto="1"/>
      </bottom>
      <diagonal/>
    </border>
    <border>
      <left style="thin">
        <color auto="1"/>
      </left>
      <right style="thick">
        <color auto="1"/>
      </right>
      <top/>
      <bottom style="thin">
        <color auto="1"/>
      </bottom>
      <diagonal/>
    </border>
    <border>
      <left style="dotted">
        <color auto="1"/>
      </left>
      <right style="thick">
        <color auto="1"/>
      </right>
      <top style="dotted">
        <color auto="1"/>
      </top>
      <bottom/>
      <diagonal/>
    </border>
    <border>
      <left style="dotted">
        <color auto="1"/>
      </left>
      <right/>
      <top/>
      <bottom style="dotted">
        <color auto="1"/>
      </bottom>
      <diagonal/>
    </border>
    <border>
      <left style="thick">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thick">
        <color auto="1"/>
      </right>
      <top style="thin">
        <color auto="1"/>
      </top>
      <bottom style="medium">
        <color auto="1"/>
      </bottom>
      <diagonal/>
    </border>
    <border>
      <left style="medium">
        <color auto="1"/>
      </left>
      <right style="thick">
        <color auto="1"/>
      </right>
      <top/>
      <bottom/>
      <diagonal/>
    </border>
    <border>
      <left style="medium">
        <color auto="1"/>
      </left>
      <right style="thick">
        <color auto="1"/>
      </right>
      <top style="thin">
        <color auto="1"/>
      </top>
      <bottom style="thin">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lignment vertical="center"/>
    </xf>
    <xf numFmtId="6" fontId="24" fillId="0" borderId="0" applyFont="0" applyFill="0" applyBorder="0" applyAlignment="0" applyProtection="0">
      <alignment vertical="center"/>
    </xf>
  </cellStyleXfs>
  <cellXfs count="645">
    <xf numFmtId="0" fontId="0" fillId="0" borderId="0" xfId="0">
      <alignment vertical="center"/>
    </xf>
    <xf numFmtId="0" fontId="18" fillId="0" borderId="0" xfId="0" applyFont="1" applyFill="1" applyBorder="1" applyAlignment="1">
      <alignment horizontal="left" vertical="center" shrinkToFit="1"/>
    </xf>
    <xf numFmtId="0" fontId="18" fillId="33" borderId="0" xfId="0" applyFont="1" applyFill="1" applyAlignment="1">
      <alignment vertical="center" shrinkToFit="1"/>
    </xf>
    <xf numFmtId="0" fontId="27" fillId="0" borderId="0" xfId="42" applyFont="1" applyAlignment="1">
      <alignment vertical="center" shrinkToFit="1"/>
    </xf>
    <xf numFmtId="0" fontId="27" fillId="0" borderId="0" xfId="42" applyFont="1" applyFill="1" applyBorder="1" applyAlignment="1">
      <alignment vertical="center" shrinkToFit="1"/>
    </xf>
    <xf numFmtId="0" fontId="27" fillId="0" borderId="0" xfId="42" applyFont="1" applyFill="1" applyAlignment="1">
      <alignment vertical="center" shrinkToFit="1"/>
    </xf>
    <xf numFmtId="0" fontId="28" fillId="0" borderId="46" xfId="42" applyFont="1" applyBorder="1" applyAlignment="1">
      <alignment horizontal="center" vertical="center"/>
    </xf>
    <xf numFmtId="0" fontId="28" fillId="0" borderId="47" xfId="42" applyFont="1" applyBorder="1" applyAlignment="1">
      <alignment horizontal="center" vertical="center"/>
    </xf>
    <xf numFmtId="0" fontId="27" fillId="0" borderId="0" xfId="42" applyFont="1" applyAlignment="1">
      <alignment horizontal="center" vertical="center" shrinkToFit="1"/>
    </xf>
    <xf numFmtId="0" fontId="31" fillId="0" borderId="46" xfId="42" applyFont="1" applyBorder="1" applyAlignment="1">
      <alignment horizontal="center" vertical="center"/>
    </xf>
    <xf numFmtId="0" fontId="27" fillId="34" borderId="61" xfId="42" applyFont="1" applyFill="1" applyBorder="1" applyAlignment="1">
      <alignment vertical="center" shrinkToFit="1"/>
    </xf>
    <xf numFmtId="0" fontId="27" fillId="34" borderId="39" xfId="42" applyFont="1" applyFill="1" applyBorder="1" applyAlignment="1">
      <alignment vertical="center" shrinkToFit="1"/>
    </xf>
    <xf numFmtId="0" fontId="27" fillId="0" borderId="62" xfId="42" applyFont="1" applyFill="1" applyBorder="1" applyAlignment="1">
      <alignment vertical="center" shrinkToFit="1"/>
    </xf>
    <xf numFmtId="0" fontId="27" fillId="0" borderId="56" xfId="42" applyFont="1" applyFill="1" applyBorder="1" applyAlignment="1">
      <alignment vertical="center" shrinkToFit="1"/>
    </xf>
    <xf numFmtId="0" fontId="31" fillId="0" borderId="47" xfId="42" applyFont="1" applyBorder="1" applyAlignment="1">
      <alignment horizontal="center" vertical="center"/>
    </xf>
    <xf numFmtId="0" fontId="27" fillId="34" borderId="49" xfId="42" applyFont="1" applyFill="1" applyBorder="1" applyAlignment="1">
      <alignment vertical="center" shrinkToFit="1"/>
    </xf>
    <xf numFmtId="0" fontId="27" fillId="0" borderId="63" xfId="42" applyFont="1" applyFill="1" applyBorder="1" applyAlignment="1">
      <alignment vertical="center" shrinkToFit="1"/>
    </xf>
    <xf numFmtId="0" fontId="28" fillId="0" borderId="69" xfId="42" applyFont="1" applyBorder="1" applyAlignment="1">
      <alignment horizontal="center" vertical="center"/>
    </xf>
    <xf numFmtId="0" fontId="31" fillId="0" borderId="69" xfId="42" applyFont="1" applyBorder="1" applyAlignment="1">
      <alignment horizontal="center" vertical="center"/>
    </xf>
    <xf numFmtId="0" fontId="28" fillId="0" borderId="70" xfId="42" applyFont="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Alignment="1">
      <alignment vertical="center"/>
    </xf>
    <xf numFmtId="0" fontId="27" fillId="34" borderId="11" xfId="42" applyFont="1" applyFill="1" applyBorder="1" applyAlignment="1">
      <alignment vertical="center" shrinkToFit="1"/>
    </xf>
    <xf numFmtId="0" fontId="27" fillId="34" borderId="80" xfId="42" applyFont="1" applyFill="1" applyBorder="1" applyAlignment="1">
      <alignment horizontal="left" vertical="center" shrinkToFit="1"/>
    </xf>
    <xf numFmtId="0" fontId="27" fillId="34" borderId="83" xfId="42" applyFont="1" applyFill="1" applyBorder="1" applyAlignment="1">
      <alignment vertical="center" shrinkToFit="1"/>
    </xf>
    <xf numFmtId="0" fontId="27" fillId="0" borderId="84" xfId="42" applyFont="1" applyFill="1" applyBorder="1" applyAlignment="1">
      <alignment horizontal="right" vertical="center" shrinkToFit="1"/>
    </xf>
    <xf numFmtId="0" fontId="27" fillId="0" borderId="85" xfId="42" applyFont="1" applyBorder="1" applyAlignment="1">
      <alignment horizontal="left" vertical="center" shrinkToFit="1"/>
    </xf>
    <xf numFmtId="0" fontId="27" fillId="0" borderId="85" xfId="42" applyFont="1" applyBorder="1" applyAlignment="1">
      <alignment horizontal="center" vertical="center" shrinkToFit="1"/>
    </xf>
    <xf numFmtId="41" fontId="27" fillId="35" borderId="85" xfId="42" applyNumberFormat="1" applyFont="1" applyFill="1" applyBorder="1" applyAlignment="1">
      <alignment horizontal="right" vertical="center" shrinkToFit="1"/>
    </xf>
    <xf numFmtId="0" fontId="27" fillId="0" borderId="85" xfId="42" applyFont="1" applyBorder="1" applyAlignment="1">
      <alignment vertical="center" shrinkToFit="1"/>
    </xf>
    <xf numFmtId="0" fontId="27" fillId="34" borderId="86" xfId="42" applyFont="1" applyFill="1" applyBorder="1" applyAlignment="1">
      <alignment vertical="center" shrinkToFit="1"/>
    </xf>
    <xf numFmtId="0" fontId="27" fillId="35" borderId="87" xfId="42" applyFont="1" applyFill="1" applyBorder="1" applyAlignment="1">
      <alignment horizontal="right" vertical="center" shrinkToFit="1"/>
    </xf>
    <xf numFmtId="0" fontId="27" fillId="0" borderId="88" xfId="42" applyFont="1" applyBorder="1" applyAlignment="1">
      <alignment horizontal="left" vertical="center" shrinkToFit="1"/>
    </xf>
    <xf numFmtId="0" fontId="27" fillId="0" borderId="88" xfId="42" applyFont="1" applyBorder="1" applyAlignment="1">
      <alignment horizontal="center" vertical="center" shrinkToFit="1"/>
    </xf>
    <xf numFmtId="41" fontId="27" fillId="35" borderId="88" xfId="42" applyNumberFormat="1" applyFont="1" applyFill="1" applyBorder="1" applyAlignment="1">
      <alignment horizontal="right" vertical="center" shrinkToFit="1"/>
    </xf>
    <xf numFmtId="0" fontId="27" fillId="0" borderId="88" xfId="42" applyFont="1" applyBorder="1" applyAlignment="1">
      <alignment vertical="center" shrinkToFit="1"/>
    </xf>
    <xf numFmtId="0" fontId="27" fillId="34" borderId="90" xfId="42" applyFont="1" applyFill="1" applyBorder="1" applyAlignment="1">
      <alignment vertical="center" shrinkToFit="1"/>
    </xf>
    <xf numFmtId="0" fontId="27" fillId="35" borderId="91" xfId="42" applyFont="1" applyFill="1" applyBorder="1" applyAlignment="1">
      <alignment horizontal="right" vertical="center" shrinkToFit="1"/>
    </xf>
    <xf numFmtId="0" fontId="27" fillId="0" borderId="92" xfId="42" applyFont="1" applyBorder="1" applyAlignment="1">
      <alignment horizontal="left" vertical="center" shrinkToFit="1"/>
    </xf>
    <xf numFmtId="0" fontId="27" fillId="0" borderId="92" xfId="42" applyFont="1" applyBorder="1" applyAlignment="1">
      <alignment horizontal="center" vertical="center" shrinkToFit="1"/>
    </xf>
    <xf numFmtId="41" fontId="27" fillId="35" borderId="92" xfId="42" applyNumberFormat="1" applyFont="1" applyFill="1" applyBorder="1" applyAlignment="1">
      <alignment horizontal="right" vertical="center" shrinkToFit="1"/>
    </xf>
    <xf numFmtId="0" fontId="27" fillId="0" borderId="92" xfId="42" applyFont="1" applyBorder="1" applyAlignment="1">
      <alignment vertical="center" shrinkToFit="1"/>
    </xf>
    <xf numFmtId="0" fontId="27" fillId="34" borderId="93" xfId="42" applyFont="1" applyFill="1" applyBorder="1" applyAlignment="1">
      <alignment horizontal="center" vertical="center" shrinkToFit="1"/>
    </xf>
    <xf numFmtId="0" fontId="27" fillId="0" borderId="94" xfId="42" applyFont="1" applyBorder="1" applyAlignment="1">
      <alignment horizontal="right" vertical="center" shrinkToFit="1"/>
    </xf>
    <xf numFmtId="0" fontId="27" fillId="0" borderId="95" xfId="42" applyFont="1" applyBorder="1" applyAlignment="1">
      <alignment vertical="center" shrinkToFit="1"/>
    </xf>
    <xf numFmtId="41" fontId="27" fillId="36" borderId="96" xfId="42" applyNumberFormat="1" applyFont="1" applyFill="1" applyBorder="1" applyAlignment="1">
      <alignment horizontal="right" vertical="center" shrinkToFit="1"/>
    </xf>
    <xf numFmtId="0" fontId="27" fillId="0" borderId="97" xfId="42" applyFont="1" applyBorder="1" applyAlignment="1">
      <alignment vertical="center" shrinkToFit="1"/>
    </xf>
    <xf numFmtId="0" fontId="27" fillId="35" borderId="98" xfId="42" applyFont="1" applyFill="1" applyBorder="1" applyAlignment="1">
      <alignment vertical="center" shrinkToFit="1"/>
    </xf>
    <xf numFmtId="0" fontId="27" fillId="0" borderId="98" xfId="42" applyFont="1" applyBorder="1" applyAlignment="1">
      <alignment vertical="center" shrinkToFit="1"/>
    </xf>
    <xf numFmtId="0" fontId="27" fillId="0" borderId="62" xfId="42" applyFont="1" applyBorder="1" applyAlignment="1">
      <alignment vertical="center" shrinkToFit="1"/>
    </xf>
    <xf numFmtId="0" fontId="27" fillId="0" borderId="101" xfId="42" applyFont="1" applyBorder="1" applyAlignment="1">
      <alignment vertical="center" shrinkToFit="1"/>
    </xf>
    <xf numFmtId="0" fontId="27" fillId="35" borderId="102" xfId="42" applyFont="1" applyFill="1" applyBorder="1" applyAlignment="1">
      <alignment vertical="center" shrinkToFit="1"/>
    </xf>
    <xf numFmtId="0" fontId="27" fillId="0" borderId="102" xfId="42" applyFont="1" applyBorder="1" applyAlignment="1">
      <alignment vertical="center" shrinkToFit="1"/>
    </xf>
    <xf numFmtId="0" fontId="27" fillId="0" borderId="103" xfId="42" applyFont="1" applyBorder="1" applyAlignment="1">
      <alignment vertical="center" shrinkToFit="1"/>
    </xf>
    <xf numFmtId="0" fontId="27" fillId="0" borderId="104" xfId="42" applyFont="1" applyBorder="1" applyAlignment="1">
      <alignment vertical="center" shrinkToFit="1"/>
    </xf>
    <xf numFmtId="0" fontId="25" fillId="0" borderId="0" xfId="42" applyFont="1" applyAlignment="1">
      <alignment horizontal="center" vertical="center" shrinkToFit="1"/>
    </xf>
    <xf numFmtId="0" fontId="34" fillId="0" borderId="0" xfId="42" applyFont="1" applyAlignment="1">
      <alignment shrinkToFit="1"/>
    </xf>
    <xf numFmtId="0" fontId="34" fillId="0" borderId="0" xfId="42" applyFont="1" applyAlignment="1">
      <alignment vertical="center" shrinkToFit="1"/>
    </xf>
    <xf numFmtId="0" fontId="27" fillId="34" borderId="117" xfId="42" applyFont="1" applyFill="1" applyBorder="1" applyAlignment="1">
      <alignment vertical="center" shrinkToFit="1"/>
    </xf>
    <xf numFmtId="0" fontId="27" fillId="34" borderId="42" xfId="42" applyFont="1" applyFill="1" applyBorder="1" applyAlignment="1">
      <alignment vertical="center" shrinkToFit="1"/>
    </xf>
    <xf numFmtId="0" fontId="27" fillId="34" borderId="19" xfId="42" applyFont="1" applyFill="1" applyBorder="1" applyAlignment="1">
      <alignment vertical="center" shrinkToFit="1"/>
    </xf>
    <xf numFmtId="0" fontId="36" fillId="0" borderId="0" xfId="0" applyFont="1">
      <alignment vertical="center"/>
    </xf>
    <xf numFmtId="0" fontId="35" fillId="0" borderId="0" xfId="0" applyFont="1" applyAlignment="1">
      <alignment horizontal="center" vertical="center" wrapText="1"/>
    </xf>
    <xf numFmtId="0" fontId="35" fillId="0" borderId="0" xfId="0" applyFont="1">
      <alignment vertical="center"/>
    </xf>
    <xf numFmtId="0" fontId="37" fillId="0" borderId="0" xfId="0" applyFont="1" applyAlignment="1">
      <alignment horizontal="left" vertical="center" indent="1"/>
    </xf>
    <xf numFmtId="0" fontId="37" fillId="0" borderId="0" xfId="0" applyFont="1">
      <alignment vertical="center"/>
    </xf>
    <xf numFmtId="0" fontId="36" fillId="0" borderId="88" xfId="0" applyFont="1" applyBorder="1" applyAlignment="1">
      <alignment horizontal="center" vertical="center"/>
    </xf>
    <xf numFmtId="0" fontId="36" fillId="0" borderId="88" xfId="0" applyFont="1" applyBorder="1" applyAlignment="1">
      <alignment horizontal="center" vertical="center" wrapText="1"/>
    </xf>
    <xf numFmtId="0" fontId="36" fillId="0" borderId="0" xfId="0" applyFont="1" applyAlignment="1">
      <alignment horizontal="center" vertical="top"/>
    </xf>
    <xf numFmtId="0" fontId="37"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Alignment="1">
      <alignment horizontal="left" vertical="center" indent="1"/>
    </xf>
    <xf numFmtId="0" fontId="37" fillId="0" borderId="0" xfId="0" applyFont="1" applyAlignment="1">
      <alignment horizontal="left" vertical="center" indent="15"/>
    </xf>
    <xf numFmtId="0" fontId="27" fillId="0" borderId="56" xfId="42" applyFont="1" applyBorder="1" applyAlignment="1">
      <alignment vertical="center" shrinkToFit="1"/>
    </xf>
    <xf numFmtId="0" fontId="28" fillId="0" borderId="120" xfId="42" applyFont="1" applyBorder="1" applyAlignment="1">
      <alignment horizontal="center" vertical="center"/>
    </xf>
    <xf numFmtId="0" fontId="31" fillId="0" borderId="120" xfId="42" applyFont="1" applyBorder="1" applyAlignment="1">
      <alignment horizontal="center" vertical="center"/>
    </xf>
    <xf numFmtId="0" fontId="28" fillId="0" borderId="121" xfId="42" applyFont="1" applyBorder="1" applyAlignment="1">
      <alignment horizontal="center" vertical="center"/>
    </xf>
    <xf numFmtId="0" fontId="27" fillId="0" borderId="0" xfId="42" applyFont="1" applyBorder="1" applyAlignment="1">
      <alignment vertical="center" shrinkToFit="1"/>
    </xf>
    <xf numFmtId="0" fontId="27" fillId="0" borderId="51" xfId="42" applyFont="1" applyBorder="1" applyAlignment="1">
      <alignment vertical="center" shrinkToFit="1"/>
    </xf>
    <xf numFmtId="0" fontId="31" fillId="0" borderId="36" xfId="42" applyFont="1" applyBorder="1" applyAlignment="1">
      <alignment horizontal="center" vertical="center"/>
    </xf>
    <xf numFmtId="0" fontId="28" fillId="0" borderId="36" xfId="42" applyFont="1" applyBorder="1" applyAlignment="1">
      <alignment horizontal="center" vertical="center"/>
    </xf>
    <xf numFmtId="0" fontId="27" fillId="34" borderId="25" xfId="42" applyFont="1" applyFill="1" applyBorder="1" applyAlignment="1">
      <alignment horizontal="center" vertical="center" shrinkToFit="1"/>
    </xf>
    <xf numFmtId="0" fontId="27" fillId="34" borderId="31" xfId="42" applyFont="1" applyFill="1" applyBorder="1" applyAlignment="1">
      <alignment horizontal="center" vertical="center" shrinkToFit="1"/>
    </xf>
    <xf numFmtId="0" fontId="28" fillId="0" borderId="37" xfId="42" applyFont="1" applyBorder="1" applyAlignment="1">
      <alignment horizontal="center" vertical="center"/>
    </xf>
    <xf numFmtId="0" fontId="27" fillId="34" borderId="39" xfId="42" applyFont="1" applyFill="1" applyBorder="1" applyAlignment="1">
      <alignment horizontal="center" vertical="center" shrinkToFit="1"/>
    </xf>
    <xf numFmtId="0" fontId="27" fillId="34" borderId="49" xfId="42" applyFont="1" applyFill="1" applyBorder="1" applyAlignment="1">
      <alignment horizontal="center" vertical="center" shrinkToFit="1"/>
    </xf>
    <xf numFmtId="0" fontId="28" fillId="0" borderId="0" xfId="42" applyFont="1" applyProtection="1">
      <alignment vertical="center"/>
      <protection locked="0"/>
    </xf>
    <xf numFmtId="0" fontId="28" fillId="0" borderId="0" xfId="42" applyFont="1" applyBorder="1" applyAlignment="1" applyProtection="1">
      <alignment horizontal="left" vertical="top" wrapText="1"/>
      <protection locked="0"/>
    </xf>
    <xf numFmtId="0" fontId="28" fillId="0" borderId="0" xfId="42" applyFont="1" applyBorder="1" applyAlignment="1" applyProtection="1">
      <alignment horizontal="left" vertical="top"/>
      <protection locked="0"/>
    </xf>
    <xf numFmtId="49" fontId="28" fillId="0" borderId="0" xfId="42" applyNumberFormat="1" applyFont="1" applyBorder="1" applyAlignment="1" applyProtection="1">
      <alignment horizontal="left" vertical="center"/>
      <protection locked="0"/>
    </xf>
    <xf numFmtId="0" fontId="28" fillId="0" borderId="0" xfId="42" applyFont="1" applyAlignment="1" applyProtection="1">
      <alignment horizontal="right" vertical="center"/>
      <protection locked="0"/>
    </xf>
    <xf numFmtId="0" fontId="29" fillId="0" borderId="0" xfId="42" applyFont="1" applyAlignment="1" applyProtection="1">
      <alignment vertical="center"/>
      <protection locked="0"/>
    </xf>
    <xf numFmtId="0" fontId="28" fillId="37" borderId="0" xfId="42" applyFont="1" applyFill="1" applyBorder="1" applyAlignment="1" applyProtection="1">
      <alignment horizontal="center" vertical="center"/>
      <protection locked="0"/>
    </xf>
    <xf numFmtId="0" fontId="28" fillId="0" borderId="0" xfId="42" applyFont="1" applyAlignment="1" applyProtection="1">
      <alignment horizontal="center" vertical="center"/>
      <protection locked="0"/>
    </xf>
    <xf numFmtId="0" fontId="28" fillId="35" borderId="98" xfId="42" applyFont="1" applyFill="1" applyBorder="1" applyAlignment="1" applyProtection="1">
      <alignment vertical="center" shrinkToFit="1"/>
      <protection locked="0"/>
    </xf>
    <xf numFmtId="0" fontId="28" fillId="35" borderId="88" xfId="42" applyFont="1" applyFill="1" applyBorder="1" applyAlignment="1" applyProtection="1">
      <alignment horizontal="center" vertical="center" shrinkToFit="1"/>
      <protection locked="0"/>
    </xf>
    <xf numFmtId="176" fontId="28" fillId="35" borderId="98" xfId="43" applyNumberFormat="1" applyFont="1" applyFill="1" applyBorder="1" applyAlignment="1" applyProtection="1">
      <alignment vertical="center" shrinkToFit="1"/>
      <protection locked="0"/>
    </xf>
    <xf numFmtId="177" fontId="28" fillId="0" borderId="98" xfId="42" applyNumberFormat="1" applyFont="1" applyBorder="1" applyAlignment="1" applyProtection="1">
      <alignment horizontal="right" vertical="center" shrinkToFit="1"/>
      <protection locked="0"/>
    </xf>
    <xf numFmtId="177" fontId="28" fillId="0" borderId="110" xfId="42" applyNumberFormat="1" applyFont="1" applyBorder="1" applyAlignment="1" applyProtection="1">
      <alignment horizontal="right" vertical="center" shrinkToFit="1"/>
      <protection locked="0"/>
    </xf>
    <xf numFmtId="177" fontId="28" fillId="0" borderId="0" xfId="42" applyNumberFormat="1" applyFont="1" applyBorder="1" applyAlignment="1" applyProtection="1">
      <alignment horizontal="right" vertical="center"/>
      <protection locked="0"/>
    </xf>
    <xf numFmtId="0" fontId="28" fillId="35" borderId="88" xfId="42" applyFont="1" applyFill="1" applyBorder="1" applyAlignment="1" applyProtection="1">
      <alignment vertical="center" shrinkToFit="1"/>
      <protection locked="0"/>
    </xf>
    <xf numFmtId="177" fontId="28" fillId="35" borderId="88" xfId="43" applyNumberFormat="1" applyFont="1" applyFill="1" applyBorder="1" applyAlignment="1" applyProtection="1">
      <alignment vertical="center" shrinkToFit="1"/>
      <protection locked="0"/>
    </xf>
    <xf numFmtId="0" fontId="28" fillId="0" borderId="0" xfId="42" applyFont="1" applyBorder="1" applyAlignment="1" applyProtection="1">
      <alignment vertical="center" wrapText="1"/>
      <protection locked="0"/>
    </xf>
    <xf numFmtId="0" fontId="28" fillId="39" borderId="193" xfId="42" applyFont="1" applyFill="1" applyBorder="1" applyProtection="1">
      <alignment vertical="center"/>
      <protection locked="0"/>
    </xf>
    <xf numFmtId="0" fontId="28" fillId="39" borderId="0" xfId="42" applyFont="1" applyFill="1" applyProtection="1">
      <alignment vertical="center"/>
      <protection locked="0"/>
    </xf>
    <xf numFmtId="0" fontId="28" fillId="39" borderId="191" xfId="42" applyFont="1" applyFill="1" applyBorder="1" applyProtection="1">
      <alignment vertical="center"/>
      <protection locked="0"/>
    </xf>
    <xf numFmtId="176" fontId="28" fillId="39" borderId="122" xfId="42" applyNumberFormat="1" applyFont="1" applyFill="1" applyBorder="1" applyProtection="1">
      <alignment vertical="center"/>
      <protection locked="0"/>
    </xf>
    <xf numFmtId="0" fontId="28" fillId="39" borderId="192" xfId="42" applyFont="1" applyFill="1" applyBorder="1" applyProtection="1">
      <alignment vertical="center"/>
      <protection locked="0"/>
    </xf>
    <xf numFmtId="0" fontId="28" fillId="39" borderId="0" xfId="42" applyFont="1" applyFill="1" applyAlignment="1" applyProtection="1">
      <alignment horizontal="left" vertical="center"/>
      <protection locked="0"/>
    </xf>
    <xf numFmtId="0" fontId="28" fillId="39" borderId="65" xfId="42" applyFont="1" applyFill="1" applyBorder="1" applyAlignment="1" applyProtection="1">
      <alignment horizontal="center" vertical="center"/>
      <protection locked="0"/>
    </xf>
    <xf numFmtId="0" fontId="28" fillId="39" borderId="176" xfId="42" applyFont="1" applyFill="1" applyBorder="1" applyAlignment="1" applyProtection="1">
      <alignment horizontal="center" vertical="center"/>
      <protection locked="0"/>
    </xf>
    <xf numFmtId="0" fontId="28" fillId="39" borderId="177" xfId="42" applyFont="1" applyFill="1" applyBorder="1" applyAlignment="1" applyProtection="1">
      <alignment horizontal="center" vertical="center"/>
      <protection locked="0"/>
    </xf>
    <xf numFmtId="0" fontId="28" fillId="39" borderId="188" xfId="42" applyFont="1" applyFill="1" applyBorder="1" applyAlignment="1" applyProtection="1">
      <alignment horizontal="right" vertical="center"/>
      <protection locked="0"/>
    </xf>
    <xf numFmtId="0" fontId="28" fillId="39" borderId="71" xfId="42" applyFont="1" applyFill="1" applyBorder="1" applyAlignment="1" applyProtection="1">
      <alignment horizontal="center" vertical="center" shrinkToFit="1"/>
      <protection locked="0"/>
    </xf>
    <xf numFmtId="0" fontId="28" fillId="39" borderId="184" xfId="42" applyFont="1" applyFill="1" applyBorder="1" applyAlignment="1" applyProtection="1">
      <alignment horizontal="right" vertical="center"/>
      <protection locked="0"/>
    </xf>
    <xf numFmtId="3" fontId="28" fillId="39" borderId="185" xfId="42" applyNumberFormat="1" applyFont="1" applyFill="1" applyBorder="1" applyAlignment="1" applyProtection="1">
      <alignment horizontal="right" vertical="center"/>
      <protection locked="0"/>
    </xf>
    <xf numFmtId="0" fontId="28" fillId="39" borderId="56" xfId="42" applyFont="1" applyFill="1" applyBorder="1" applyAlignment="1" applyProtection="1">
      <alignment horizontal="right" vertical="center"/>
      <protection locked="0"/>
    </xf>
    <xf numFmtId="3" fontId="28" fillId="39" borderId="145" xfId="42" applyNumberFormat="1" applyFont="1" applyFill="1" applyBorder="1" applyAlignment="1" applyProtection="1">
      <alignment horizontal="right" vertical="center"/>
      <protection locked="0"/>
    </xf>
    <xf numFmtId="0" fontId="28" fillId="39" borderId="54" xfId="42" applyFont="1" applyFill="1" applyBorder="1" applyAlignment="1" applyProtection="1">
      <alignment horizontal="center" vertical="center" shrinkToFit="1"/>
      <protection locked="0"/>
    </xf>
    <xf numFmtId="0" fontId="28" fillId="39" borderId="186" xfId="42" applyFont="1" applyFill="1" applyBorder="1" applyAlignment="1" applyProtection="1">
      <alignment horizontal="right" vertical="center"/>
      <protection locked="0"/>
    </xf>
    <xf numFmtId="3" fontId="28" fillId="39" borderId="53" xfId="42" applyNumberFormat="1" applyFont="1" applyFill="1" applyBorder="1" applyAlignment="1" applyProtection="1">
      <alignment horizontal="right" vertical="center"/>
      <protection locked="0"/>
    </xf>
    <xf numFmtId="0" fontId="28" fillId="39" borderId="59" xfId="42" applyFont="1" applyFill="1" applyBorder="1" applyAlignment="1" applyProtection="1">
      <alignment horizontal="right" vertical="center"/>
      <protection locked="0"/>
    </xf>
    <xf numFmtId="3" fontId="28" fillId="39" borderId="158" xfId="42" applyNumberFormat="1" applyFont="1" applyFill="1" applyBorder="1" applyAlignment="1" applyProtection="1">
      <alignment horizontal="right" vertical="center"/>
      <protection locked="0"/>
    </xf>
    <xf numFmtId="0" fontId="28" fillId="39" borderId="189" xfId="42" applyFont="1" applyFill="1" applyBorder="1" applyAlignment="1" applyProtection="1">
      <alignment horizontal="right" vertical="center"/>
      <protection locked="0"/>
    </xf>
    <xf numFmtId="0" fontId="28" fillId="39" borderId="190" xfId="42" applyFont="1" applyFill="1" applyBorder="1" applyAlignment="1" applyProtection="1">
      <alignment horizontal="right" vertical="center"/>
      <protection locked="0"/>
    </xf>
    <xf numFmtId="0" fontId="28" fillId="39" borderId="173" xfId="42" applyFont="1" applyFill="1" applyBorder="1" applyAlignment="1" applyProtection="1">
      <alignment horizontal="center" vertical="center" shrinkToFit="1"/>
      <protection locked="0"/>
    </xf>
    <xf numFmtId="0" fontId="28" fillId="39" borderId="179" xfId="42" applyFont="1" applyFill="1" applyBorder="1" applyAlignment="1" applyProtection="1">
      <alignment horizontal="right" vertical="center"/>
      <protection locked="0"/>
    </xf>
    <xf numFmtId="3" fontId="28" fillId="39" borderId="180" xfId="42" applyNumberFormat="1" applyFont="1" applyFill="1" applyBorder="1" applyAlignment="1" applyProtection="1">
      <alignment horizontal="right" vertical="center"/>
      <protection locked="0"/>
    </xf>
    <xf numFmtId="0" fontId="28" fillId="39" borderId="142" xfId="42" applyFont="1" applyFill="1" applyBorder="1" applyAlignment="1" applyProtection="1">
      <alignment horizontal="right" vertical="center"/>
      <protection locked="0"/>
    </xf>
    <xf numFmtId="3" fontId="28" fillId="39" borderId="132" xfId="42" applyNumberFormat="1" applyFont="1" applyFill="1" applyBorder="1" applyAlignment="1" applyProtection="1">
      <alignment horizontal="right" vertical="center"/>
      <protection locked="0"/>
    </xf>
    <xf numFmtId="0" fontId="28" fillId="39" borderId="0" xfId="42" applyFont="1" applyFill="1" applyBorder="1" applyProtection="1">
      <alignment vertical="center"/>
      <protection locked="0"/>
    </xf>
    <xf numFmtId="0" fontId="28" fillId="39" borderId="187" xfId="42" applyFont="1" applyFill="1" applyBorder="1" applyProtection="1">
      <alignment vertical="center"/>
      <protection locked="0"/>
    </xf>
    <xf numFmtId="0" fontId="28" fillId="39" borderId="174" xfId="42" applyFont="1" applyFill="1" applyBorder="1" applyAlignment="1" applyProtection="1">
      <alignment horizontal="center" vertical="center" shrinkToFit="1"/>
      <protection locked="0"/>
    </xf>
    <xf numFmtId="0" fontId="28" fillId="39" borderId="129" xfId="42" applyFont="1" applyFill="1" applyBorder="1" applyAlignment="1" applyProtection="1">
      <alignment horizontal="right" vertical="center"/>
      <protection locked="0"/>
    </xf>
    <xf numFmtId="3" fontId="28" fillId="39" borderId="121" xfId="42" applyNumberFormat="1" applyFont="1" applyFill="1" applyBorder="1" applyAlignment="1" applyProtection="1">
      <alignment horizontal="right" vertical="center"/>
      <protection locked="0"/>
    </xf>
    <xf numFmtId="0" fontId="28" fillId="39" borderId="114" xfId="42" applyFont="1" applyFill="1" applyBorder="1" applyAlignment="1" applyProtection="1">
      <alignment horizontal="right" vertical="center"/>
      <protection locked="0"/>
    </xf>
    <xf numFmtId="3" fontId="28" fillId="39" borderId="141" xfId="42" applyNumberFormat="1" applyFont="1" applyFill="1" applyBorder="1" applyAlignment="1" applyProtection="1">
      <alignment horizontal="right" vertical="center"/>
      <protection locked="0"/>
    </xf>
    <xf numFmtId="0" fontId="28" fillId="39" borderId="183" xfId="42" applyFont="1" applyFill="1" applyBorder="1" applyAlignment="1" applyProtection="1">
      <alignment horizontal="center" vertical="center" shrinkToFit="1"/>
      <protection locked="0"/>
    </xf>
    <xf numFmtId="0" fontId="28" fillId="39" borderId="126" xfId="42" applyFont="1" applyFill="1" applyBorder="1" applyAlignment="1" applyProtection="1">
      <alignment horizontal="right" vertical="center"/>
      <protection locked="0"/>
    </xf>
    <xf numFmtId="3" fontId="28" fillId="39" borderId="128" xfId="42" applyNumberFormat="1" applyFont="1" applyFill="1" applyBorder="1" applyAlignment="1" applyProtection="1">
      <alignment horizontal="right" vertical="center"/>
      <protection locked="0"/>
    </xf>
    <xf numFmtId="0" fontId="28" fillId="39" borderId="0" xfId="42" applyFont="1" applyFill="1" applyBorder="1" applyAlignment="1" applyProtection="1">
      <alignment horizontal="right" vertical="center"/>
      <protection locked="0"/>
    </xf>
    <xf numFmtId="3" fontId="28" fillId="39" borderId="155" xfId="42" applyNumberFormat="1" applyFont="1" applyFill="1" applyBorder="1" applyAlignment="1" applyProtection="1">
      <alignment horizontal="right" vertical="center"/>
      <protection locked="0"/>
    </xf>
    <xf numFmtId="0" fontId="28" fillId="39" borderId="32" xfId="42" applyFont="1" applyFill="1" applyBorder="1" applyAlignment="1" applyProtection="1">
      <alignment horizontal="center" vertical="center" shrinkToFit="1"/>
      <protection locked="0"/>
    </xf>
    <xf numFmtId="0" fontId="28" fillId="39" borderId="111" xfId="42" applyFont="1" applyFill="1" applyBorder="1" applyAlignment="1" applyProtection="1">
      <alignment horizontal="right" vertical="center"/>
      <protection locked="0"/>
    </xf>
    <xf numFmtId="3" fontId="28" fillId="39" borderId="30" xfId="42" applyNumberFormat="1" applyFont="1" applyFill="1" applyBorder="1" applyAlignment="1" applyProtection="1">
      <alignment horizontal="right" vertical="center"/>
      <protection locked="0"/>
    </xf>
    <xf numFmtId="0" fontId="28" fillId="39" borderId="14" xfId="42" applyFont="1" applyFill="1" applyBorder="1" applyAlignment="1" applyProtection="1">
      <alignment horizontal="right" vertical="center"/>
      <protection locked="0"/>
    </xf>
    <xf numFmtId="3" fontId="28" fillId="39" borderId="159" xfId="42" applyNumberFormat="1" applyFont="1" applyFill="1" applyBorder="1" applyAlignment="1" applyProtection="1">
      <alignment horizontal="right" vertical="center"/>
      <protection locked="0"/>
    </xf>
    <xf numFmtId="0" fontId="28" fillId="39" borderId="160" xfId="42" applyFont="1" applyFill="1" applyBorder="1" applyAlignment="1" applyProtection="1">
      <alignment horizontal="center" vertical="center"/>
      <protection locked="0"/>
    </xf>
    <xf numFmtId="0" fontId="28" fillId="39" borderId="175" xfId="42" applyFont="1" applyFill="1" applyBorder="1" applyProtection="1">
      <alignment vertical="center"/>
      <protection locked="0"/>
    </xf>
    <xf numFmtId="0" fontId="28" fillId="0" borderId="130" xfId="42" applyFont="1" applyBorder="1" applyProtection="1">
      <alignment vertical="center"/>
      <protection locked="0"/>
    </xf>
    <xf numFmtId="0" fontId="28" fillId="0" borderId="132" xfId="42" applyFont="1" applyBorder="1" applyProtection="1">
      <alignment vertical="center"/>
      <protection locked="0"/>
    </xf>
    <xf numFmtId="0" fontId="28" fillId="0" borderId="133" xfId="42" applyFont="1" applyBorder="1" applyProtection="1">
      <alignment vertical="center"/>
      <protection locked="0"/>
    </xf>
    <xf numFmtId="0" fontId="28" fillId="0" borderId="134" xfId="42" applyFont="1" applyBorder="1" applyProtection="1">
      <alignment vertical="center"/>
      <protection locked="0"/>
    </xf>
    <xf numFmtId="0" fontId="28" fillId="0" borderId="135" xfId="42" applyFont="1" applyBorder="1" applyProtection="1">
      <alignment vertical="center"/>
      <protection locked="0"/>
    </xf>
    <xf numFmtId="0" fontId="28" fillId="0" borderId="137" xfId="42" applyFont="1" applyBorder="1" applyProtection="1">
      <alignment vertical="center"/>
      <protection locked="0"/>
    </xf>
    <xf numFmtId="0" fontId="28" fillId="0" borderId="149" xfId="42" applyFont="1" applyBorder="1" applyProtection="1">
      <alignment vertical="center"/>
      <protection locked="0"/>
    </xf>
    <xf numFmtId="0" fontId="28" fillId="0" borderId="150" xfId="42" applyFont="1" applyBorder="1" applyProtection="1">
      <alignment vertical="center"/>
      <protection locked="0"/>
    </xf>
    <xf numFmtId="0" fontId="28" fillId="0" borderId="151" xfId="42" applyFont="1" applyBorder="1" applyProtection="1">
      <alignment vertical="center"/>
      <protection locked="0"/>
    </xf>
    <xf numFmtId="0" fontId="28" fillId="0" borderId="143" xfId="42" applyFont="1" applyBorder="1" applyAlignment="1" applyProtection="1">
      <alignment horizontal="right" vertical="center"/>
      <protection locked="0"/>
    </xf>
    <xf numFmtId="0" fontId="28" fillId="0" borderId="146" xfId="42" applyFont="1" applyBorder="1" applyProtection="1">
      <alignment vertical="center"/>
      <protection locked="0"/>
    </xf>
    <xf numFmtId="0" fontId="28" fillId="0" borderId="131" xfId="42" applyFont="1" applyBorder="1" applyAlignment="1" applyProtection="1">
      <alignment horizontal="center" vertical="center"/>
      <protection locked="0"/>
    </xf>
    <xf numFmtId="0" fontId="28" fillId="0" borderId="132" xfId="42" applyFont="1" applyBorder="1" applyAlignment="1" applyProtection="1">
      <alignment horizontal="center" vertical="center"/>
      <protection locked="0"/>
    </xf>
    <xf numFmtId="0" fontId="28" fillId="0" borderId="46" xfId="42" applyFont="1" applyBorder="1" applyAlignment="1" applyProtection="1">
      <alignment horizontal="center" vertical="center"/>
      <protection locked="0"/>
    </xf>
    <xf numFmtId="0" fontId="28" fillId="0" borderId="134" xfId="42" applyFont="1" applyBorder="1" applyAlignment="1" applyProtection="1">
      <alignment horizontal="center" vertical="center"/>
      <protection locked="0"/>
    </xf>
    <xf numFmtId="0" fontId="28" fillId="0" borderId="136" xfId="42" applyFont="1" applyBorder="1" applyAlignment="1" applyProtection="1">
      <alignment horizontal="center" vertical="center"/>
      <protection locked="0"/>
    </xf>
    <xf numFmtId="0" fontId="28" fillId="0" borderId="137" xfId="42" applyFont="1" applyBorder="1" applyAlignment="1" applyProtection="1">
      <alignment horizontal="center" vertical="center"/>
      <protection locked="0"/>
    </xf>
    <xf numFmtId="0" fontId="31" fillId="0" borderId="131" xfId="42" applyFont="1" applyBorder="1" applyAlignment="1" applyProtection="1">
      <alignment horizontal="center" vertical="center"/>
      <protection locked="0"/>
    </xf>
    <xf numFmtId="0" fontId="31" fillId="0" borderId="46" xfId="42" applyFont="1" applyBorder="1" applyAlignment="1" applyProtection="1">
      <alignment horizontal="center" vertical="center"/>
      <protection locked="0"/>
    </xf>
    <xf numFmtId="0" fontId="31" fillId="0" borderId="136" xfId="42" applyFont="1" applyBorder="1" applyAlignment="1" applyProtection="1">
      <alignment horizontal="center" vertical="center"/>
      <protection locked="0"/>
    </xf>
    <xf numFmtId="0" fontId="28" fillId="0" borderId="138" xfId="42" applyFont="1" applyBorder="1" applyProtection="1">
      <alignment vertical="center"/>
      <protection locked="0"/>
    </xf>
    <xf numFmtId="0" fontId="28" fillId="0" borderId="139" xfId="42" applyFont="1" applyBorder="1" applyAlignment="1" applyProtection="1">
      <alignment horizontal="center" vertical="center"/>
      <protection locked="0"/>
    </xf>
    <xf numFmtId="0" fontId="31" fillId="0" borderId="139" xfId="42" applyFont="1" applyBorder="1" applyAlignment="1" applyProtection="1">
      <alignment horizontal="center" vertical="center"/>
      <protection locked="0"/>
    </xf>
    <xf numFmtId="0" fontId="28" fillId="0" borderId="140" xfId="42" applyFont="1" applyBorder="1" applyAlignment="1" applyProtection="1">
      <alignment horizontal="center" vertical="center"/>
      <protection locked="0"/>
    </xf>
    <xf numFmtId="0" fontId="31" fillId="0" borderId="140" xfId="42" applyFont="1" applyBorder="1" applyAlignment="1" applyProtection="1">
      <alignment horizontal="center" vertical="center"/>
      <protection locked="0"/>
    </xf>
    <xf numFmtId="0" fontId="28" fillId="0" borderId="0" xfId="42" applyFont="1" applyBorder="1" applyProtection="1">
      <alignment vertical="center"/>
      <protection locked="0"/>
    </xf>
    <xf numFmtId="0" fontId="28" fillId="0" borderId="0" xfId="42" applyFont="1" applyBorder="1" applyAlignment="1" applyProtection="1">
      <alignment horizontal="center" vertical="center"/>
      <protection locked="0"/>
    </xf>
    <xf numFmtId="0" fontId="31" fillId="0" borderId="0" xfId="42" applyFont="1" applyBorder="1" applyAlignment="1" applyProtection="1">
      <alignment horizontal="center" vertical="center"/>
      <protection locked="0"/>
    </xf>
    <xf numFmtId="0" fontId="28" fillId="0" borderId="51" xfId="42" applyFont="1" applyBorder="1" applyAlignment="1" applyProtection="1">
      <alignment horizontal="center" vertical="center"/>
      <protection locked="0"/>
    </xf>
    <xf numFmtId="0" fontId="28" fillId="0" borderId="167" xfId="42" applyFont="1" applyBorder="1" applyAlignment="1" applyProtection="1">
      <alignment horizontal="center" vertical="center"/>
      <protection locked="0"/>
    </xf>
    <xf numFmtId="0" fontId="28" fillId="0" borderId="65" xfId="42" applyFont="1" applyBorder="1" applyAlignment="1" applyProtection="1">
      <alignment horizontal="center" vertical="center"/>
      <protection locked="0"/>
    </xf>
    <xf numFmtId="0" fontId="28" fillId="0" borderId="176" xfId="42" applyFont="1" applyBorder="1" applyAlignment="1" applyProtection="1">
      <alignment horizontal="center" vertical="center"/>
      <protection locked="0"/>
    </xf>
    <xf numFmtId="0" fontId="28" fillId="0" borderId="177" xfId="42" applyFont="1" applyBorder="1" applyAlignment="1" applyProtection="1">
      <alignment horizontal="center" vertical="center"/>
      <protection locked="0"/>
    </xf>
    <xf numFmtId="0" fontId="28" fillId="0" borderId="169" xfId="42" applyFont="1" applyBorder="1" applyAlignment="1" applyProtection="1">
      <alignment horizontal="center" vertical="center"/>
      <protection locked="0"/>
    </xf>
    <xf numFmtId="0" fontId="28" fillId="0" borderId="172" xfId="42" applyFont="1" applyBorder="1" applyAlignment="1" applyProtection="1">
      <alignment horizontal="center" vertical="center"/>
      <protection locked="0"/>
    </xf>
    <xf numFmtId="0" fontId="28" fillId="0" borderId="108" xfId="42" applyFont="1" applyBorder="1" applyAlignment="1" applyProtection="1">
      <alignment horizontal="center" vertical="center"/>
      <protection locked="0"/>
    </xf>
    <xf numFmtId="0" fontId="28" fillId="0" borderId="109" xfId="42" applyFont="1" applyBorder="1" applyAlignment="1" applyProtection="1">
      <alignment horizontal="center" vertical="center"/>
      <protection locked="0"/>
    </xf>
    <xf numFmtId="0" fontId="28" fillId="0" borderId="164" xfId="42" applyFont="1" applyBorder="1" applyAlignment="1" applyProtection="1">
      <alignment horizontal="center" vertical="center"/>
      <protection locked="0"/>
    </xf>
    <xf numFmtId="0" fontId="28" fillId="0" borderId="152" xfId="42" applyFont="1" applyBorder="1" applyProtection="1">
      <alignment vertical="center"/>
      <protection locked="0"/>
    </xf>
    <xf numFmtId="0" fontId="28" fillId="0" borderId="112" xfId="42" applyFont="1" applyBorder="1" applyProtection="1">
      <alignment vertical="center"/>
      <protection locked="0"/>
    </xf>
    <xf numFmtId="3" fontId="28" fillId="0" borderId="37" xfId="42" applyNumberFormat="1" applyFont="1" applyBorder="1" applyProtection="1">
      <alignment vertical="center"/>
      <protection locked="0"/>
    </xf>
    <xf numFmtId="0" fontId="28" fillId="0" borderId="15" xfId="42" applyFont="1" applyBorder="1" applyAlignment="1" applyProtection="1">
      <alignment horizontal="center" vertical="center"/>
      <protection locked="0"/>
    </xf>
    <xf numFmtId="0" fontId="28" fillId="0" borderId="62" xfId="42" applyFont="1" applyBorder="1" applyAlignment="1" applyProtection="1">
      <alignment horizontal="center" vertical="center"/>
      <protection locked="0"/>
    </xf>
    <xf numFmtId="0" fontId="28" fillId="0" borderId="184" xfId="42" applyFont="1" applyBorder="1" applyAlignment="1" applyProtection="1">
      <alignment horizontal="right" vertical="center"/>
      <protection locked="0"/>
    </xf>
    <xf numFmtId="3" fontId="28" fillId="0" borderId="185" xfId="42" applyNumberFormat="1" applyFont="1" applyBorder="1" applyAlignment="1" applyProtection="1">
      <alignment horizontal="right" vertical="center"/>
      <protection locked="0"/>
    </xf>
    <xf numFmtId="0" fontId="28" fillId="0" borderId="56" xfId="42" applyFont="1" applyBorder="1" applyAlignment="1" applyProtection="1">
      <alignment horizontal="right" vertical="center"/>
      <protection locked="0"/>
    </xf>
    <xf numFmtId="3" fontId="28" fillId="0" borderId="145" xfId="42" applyNumberFormat="1" applyFont="1" applyBorder="1" applyAlignment="1" applyProtection="1">
      <alignment horizontal="right" vertical="center"/>
      <protection locked="0"/>
    </xf>
    <xf numFmtId="0" fontId="28" fillId="0" borderId="163" xfId="42" applyFont="1" applyBorder="1" applyAlignment="1" applyProtection="1">
      <alignment horizontal="center" vertical="center"/>
      <protection locked="0"/>
    </xf>
    <xf numFmtId="0" fontId="28" fillId="0" borderId="155" xfId="42" applyFont="1" applyBorder="1" applyAlignment="1" applyProtection="1">
      <alignment horizontal="center" vertical="center"/>
      <protection locked="0"/>
    </xf>
    <xf numFmtId="0" fontId="28" fillId="0" borderId="154" xfId="42" applyFont="1" applyBorder="1" applyAlignment="1" applyProtection="1">
      <alignment horizontal="center" vertical="center"/>
      <protection locked="0"/>
    </xf>
    <xf numFmtId="0" fontId="28" fillId="0" borderId="168" xfId="42" applyFont="1" applyBorder="1" applyProtection="1">
      <alignment vertical="center"/>
      <protection locked="0"/>
    </xf>
    <xf numFmtId="0" fontId="28" fillId="0" borderId="113" xfId="42" applyFont="1" applyBorder="1" applyProtection="1">
      <alignment vertical="center"/>
      <protection locked="0"/>
    </xf>
    <xf numFmtId="3" fontId="28" fillId="0" borderId="47" xfId="42" applyNumberFormat="1" applyFont="1" applyBorder="1" applyProtection="1">
      <alignment vertical="center"/>
      <protection locked="0"/>
    </xf>
    <xf numFmtId="0" fontId="28" fillId="0" borderId="18" xfId="42" applyFont="1" applyBorder="1" applyAlignment="1" applyProtection="1">
      <alignment horizontal="center" vertical="center"/>
      <protection locked="0"/>
    </xf>
    <xf numFmtId="0" fontId="28" fillId="0" borderId="104" xfId="42" applyFont="1" applyBorder="1" applyAlignment="1" applyProtection="1">
      <alignment horizontal="center" vertical="center"/>
      <protection locked="0"/>
    </xf>
    <xf numFmtId="0" fontId="28" fillId="0" borderId="186" xfId="42" applyFont="1" applyBorder="1" applyAlignment="1" applyProtection="1">
      <alignment horizontal="right" vertical="center"/>
      <protection locked="0"/>
    </xf>
    <xf numFmtId="3" fontId="28" fillId="0" borderId="53" xfId="42" applyNumberFormat="1" applyFont="1" applyBorder="1" applyAlignment="1" applyProtection="1">
      <alignment horizontal="right" vertical="center"/>
      <protection locked="0"/>
    </xf>
    <xf numFmtId="0" fontId="28" fillId="0" borderId="59" xfId="42" applyFont="1" applyBorder="1" applyAlignment="1" applyProtection="1">
      <alignment horizontal="right" vertical="center"/>
      <protection locked="0"/>
    </xf>
    <xf numFmtId="3" fontId="28" fillId="0" borderId="158" xfId="42" applyNumberFormat="1" applyFont="1" applyBorder="1" applyAlignment="1" applyProtection="1">
      <alignment horizontal="right" vertical="center"/>
      <protection locked="0"/>
    </xf>
    <xf numFmtId="3" fontId="28" fillId="0" borderId="166" xfId="42" applyNumberFormat="1" applyFont="1" applyBorder="1" applyAlignment="1" applyProtection="1">
      <alignment horizontal="right" vertical="center"/>
      <protection locked="0"/>
    </xf>
    <xf numFmtId="3" fontId="28" fillId="0" borderId="157" xfId="42" applyNumberFormat="1" applyFont="1" applyBorder="1" applyAlignment="1" applyProtection="1">
      <alignment horizontal="right" vertical="center"/>
      <protection locked="0"/>
    </xf>
    <xf numFmtId="3" fontId="28" fillId="0" borderId="165" xfId="42" applyNumberFormat="1" applyFont="1" applyBorder="1" applyAlignment="1" applyProtection="1">
      <alignment horizontal="right" vertical="center"/>
      <protection locked="0"/>
    </xf>
    <xf numFmtId="3" fontId="28" fillId="0" borderId="156" xfId="42" applyNumberFormat="1" applyFont="1" applyBorder="1" applyAlignment="1" applyProtection="1">
      <alignment horizontal="right" vertical="center"/>
      <protection locked="0"/>
    </xf>
    <xf numFmtId="0" fontId="28" fillId="0" borderId="170" xfId="42" applyFont="1" applyBorder="1" applyAlignment="1" applyProtection="1">
      <alignment horizontal="center" vertical="center"/>
      <protection locked="0"/>
    </xf>
    <xf numFmtId="0" fontId="28" fillId="0" borderId="179" xfId="42" applyFont="1" applyBorder="1" applyAlignment="1" applyProtection="1">
      <alignment horizontal="right" vertical="center"/>
      <protection locked="0"/>
    </xf>
    <xf numFmtId="3" fontId="28" fillId="0" borderId="180" xfId="42" applyNumberFormat="1" applyFont="1" applyBorder="1" applyAlignment="1" applyProtection="1">
      <alignment horizontal="right" vertical="center"/>
      <protection locked="0"/>
    </xf>
    <xf numFmtId="0" fontId="28" fillId="0" borderId="142" xfId="42" applyFont="1" applyBorder="1" applyAlignment="1" applyProtection="1">
      <alignment horizontal="right" vertical="center"/>
      <protection locked="0"/>
    </xf>
    <xf numFmtId="3" fontId="28" fillId="0" borderId="132" xfId="42" applyNumberFormat="1" applyFont="1" applyBorder="1" applyAlignment="1" applyProtection="1">
      <alignment horizontal="right" vertical="center"/>
      <protection locked="0"/>
    </xf>
    <xf numFmtId="0" fontId="28" fillId="0" borderId="63" xfId="42" applyFont="1" applyBorder="1" applyAlignment="1" applyProtection="1">
      <alignment horizontal="center" vertical="center"/>
      <protection locked="0"/>
    </xf>
    <xf numFmtId="0" fontId="28" fillId="0" borderId="129" xfId="42" applyFont="1" applyBorder="1" applyAlignment="1" applyProtection="1">
      <alignment horizontal="right" vertical="center"/>
      <protection locked="0"/>
    </xf>
    <xf numFmtId="3" fontId="28" fillId="0" borderId="121" xfId="42" applyNumberFormat="1" applyFont="1" applyBorder="1" applyAlignment="1" applyProtection="1">
      <alignment horizontal="right" vertical="center"/>
      <protection locked="0"/>
    </xf>
    <xf numFmtId="0" fontId="28" fillId="0" borderId="114" xfId="42" applyFont="1" applyBorder="1" applyAlignment="1" applyProtection="1">
      <alignment horizontal="right" vertical="center"/>
      <protection locked="0"/>
    </xf>
    <xf numFmtId="3" fontId="28" fillId="0" borderId="141" xfId="42" applyNumberFormat="1" applyFont="1" applyBorder="1" applyAlignment="1" applyProtection="1">
      <alignment horizontal="right" vertical="center"/>
      <protection locked="0"/>
    </xf>
    <xf numFmtId="0" fontId="28" fillId="0" borderId="115" xfId="42" applyFont="1" applyBorder="1" applyAlignment="1" applyProtection="1">
      <alignment horizontal="center" vertical="center"/>
      <protection locked="0"/>
    </xf>
    <xf numFmtId="0" fontId="28" fillId="0" borderId="126" xfId="42" applyFont="1" applyBorder="1" applyAlignment="1" applyProtection="1">
      <alignment horizontal="right" vertical="center"/>
      <protection locked="0"/>
    </xf>
    <xf numFmtId="3" fontId="28" fillId="0" borderId="128" xfId="42" applyNumberFormat="1" applyFont="1" applyBorder="1" applyAlignment="1" applyProtection="1">
      <alignment horizontal="right" vertical="center"/>
      <protection locked="0"/>
    </xf>
    <xf numFmtId="0" fontId="28" fillId="0" borderId="0" xfId="42" applyFont="1" applyBorder="1" applyAlignment="1" applyProtection="1">
      <alignment horizontal="right" vertical="center"/>
      <protection locked="0"/>
    </xf>
    <xf numFmtId="3" fontId="28" fillId="0" borderId="155" xfId="42" applyNumberFormat="1" applyFont="1" applyBorder="1" applyAlignment="1" applyProtection="1">
      <alignment horizontal="right" vertical="center"/>
      <protection locked="0"/>
    </xf>
    <xf numFmtId="0" fontId="28" fillId="0" borderId="111" xfId="42" applyFont="1" applyBorder="1" applyAlignment="1" applyProtection="1">
      <alignment horizontal="right" vertical="center"/>
      <protection locked="0"/>
    </xf>
    <xf numFmtId="3" fontId="28" fillId="0" borderId="30" xfId="42" applyNumberFormat="1" applyFont="1" applyBorder="1" applyAlignment="1" applyProtection="1">
      <alignment horizontal="right" vertical="center"/>
      <protection locked="0"/>
    </xf>
    <xf numFmtId="0" fontId="28" fillId="0" borderId="14" xfId="42" applyFont="1" applyBorder="1" applyAlignment="1" applyProtection="1">
      <alignment horizontal="right" vertical="center"/>
      <protection locked="0"/>
    </xf>
    <xf numFmtId="3" fontId="28" fillId="0" borderId="159" xfId="42" applyNumberFormat="1" applyFont="1" applyBorder="1" applyAlignment="1" applyProtection="1">
      <alignment horizontal="right" vertical="center"/>
      <protection locked="0"/>
    </xf>
    <xf numFmtId="0" fontId="28" fillId="0" borderId="160" xfId="42" applyFont="1" applyBorder="1" applyAlignment="1" applyProtection="1">
      <alignment horizontal="center" vertical="center"/>
      <protection locked="0"/>
    </xf>
    <xf numFmtId="0" fontId="28" fillId="0" borderId="175" xfId="42" applyFont="1" applyBorder="1" applyProtection="1">
      <alignment vertical="center"/>
      <protection locked="0"/>
    </xf>
    <xf numFmtId="0" fontId="28" fillId="0" borderId="181" xfId="42" applyFont="1" applyBorder="1" applyProtection="1">
      <alignment vertical="center"/>
      <protection locked="0"/>
    </xf>
    <xf numFmtId="3" fontId="28" fillId="0" borderId="182" xfId="42" applyNumberFormat="1" applyFont="1" applyBorder="1" applyProtection="1">
      <alignment vertical="center"/>
      <protection locked="0"/>
    </xf>
    <xf numFmtId="0" fontId="28" fillId="0" borderId="161" xfId="42" applyFont="1" applyBorder="1" applyProtection="1">
      <alignment vertical="center"/>
      <protection locked="0"/>
    </xf>
    <xf numFmtId="3" fontId="28" fillId="0" borderId="162" xfId="42" applyNumberFormat="1" applyFont="1" applyBorder="1" applyProtection="1">
      <alignment vertical="center"/>
      <protection locked="0"/>
    </xf>
    <xf numFmtId="3" fontId="28" fillId="0" borderId="0" xfId="42" applyNumberFormat="1" applyFont="1" applyBorder="1" applyProtection="1">
      <alignment vertical="center"/>
      <protection locked="0"/>
    </xf>
    <xf numFmtId="0" fontId="28" fillId="0" borderId="153" xfId="42" applyFont="1" applyBorder="1" applyProtection="1">
      <alignment vertical="center"/>
      <protection locked="0"/>
    </xf>
    <xf numFmtId="0" fontId="28" fillId="0" borderId="129" xfId="42" applyFont="1" applyBorder="1" applyProtection="1">
      <alignment vertical="center"/>
      <protection locked="0"/>
    </xf>
    <xf numFmtId="3" fontId="28" fillId="0" borderId="121" xfId="42" applyNumberFormat="1" applyFont="1" applyBorder="1" applyProtection="1">
      <alignment vertical="center"/>
      <protection locked="0"/>
    </xf>
    <xf numFmtId="0" fontId="28" fillId="0" borderId="171" xfId="42" applyFont="1" applyBorder="1" applyAlignment="1" applyProtection="1">
      <alignment horizontal="center" vertical="center"/>
      <protection locked="0"/>
    </xf>
    <xf numFmtId="3" fontId="28" fillId="0" borderId="0" xfId="42" applyNumberFormat="1" applyFont="1" applyProtection="1">
      <alignment vertical="center"/>
      <protection locked="0"/>
    </xf>
    <xf numFmtId="0" fontId="30" fillId="0" borderId="67" xfId="42" applyFont="1" applyBorder="1" applyAlignment="1">
      <alignment vertical="center"/>
    </xf>
    <xf numFmtId="0" fontId="30" fillId="0" borderId="68" xfId="42" applyFont="1" applyBorder="1" applyAlignment="1">
      <alignment vertical="center"/>
    </xf>
    <xf numFmtId="0" fontId="29" fillId="0" borderId="34" xfId="42" applyFont="1" applyBorder="1" applyAlignment="1">
      <alignment vertical="center"/>
    </xf>
    <xf numFmtId="0" fontId="30" fillId="0" borderId="35" xfId="42" applyFont="1" applyBorder="1" applyAlignment="1">
      <alignment vertical="center"/>
    </xf>
    <xf numFmtId="0" fontId="29" fillId="0" borderId="44" xfId="42" applyFont="1" applyBorder="1" applyAlignment="1">
      <alignment vertical="center"/>
    </xf>
    <xf numFmtId="0" fontId="30" fillId="0" borderId="45" xfId="42" applyFont="1" applyBorder="1" applyAlignment="1">
      <alignment vertical="center"/>
    </xf>
    <xf numFmtId="0" fontId="29" fillId="0" borderId="118" xfId="42" applyFont="1" applyBorder="1" applyAlignment="1">
      <alignment vertical="center"/>
    </xf>
    <xf numFmtId="0" fontId="30" fillId="0" borderId="119" xfId="42" applyFont="1" applyBorder="1" applyAlignment="1">
      <alignment vertical="center"/>
    </xf>
    <xf numFmtId="41" fontId="27" fillId="39" borderId="197" xfId="42" applyNumberFormat="1" applyFont="1" applyFill="1" applyBorder="1" applyAlignment="1">
      <alignment horizontal="right" vertical="center" shrinkToFit="1"/>
    </xf>
    <xf numFmtId="41" fontId="27" fillId="39" borderId="198" xfId="42" applyNumberFormat="1" applyFont="1" applyFill="1" applyBorder="1" applyAlignment="1">
      <alignment horizontal="center" vertical="center" shrinkToFit="1"/>
    </xf>
    <xf numFmtId="0" fontId="27" fillId="39" borderId="199" xfId="42" applyFont="1" applyFill="1" applyBorder="1" applyAlignment="1">
      <alignment horizontal="center" vertical="center" shrinkToFit="1"/>
    </xf>
    <xf numFmtId="0" fontId="27" fillId="34" borderId="200" xfId="42" applyFont="1" applyFill="1" applyBorder="1" applyAlignment="1">
      <alignment horizontal="center" vertical="center" shrinkToFit="1"/>
    </xf>
    <xf numFmtId="0" fontId="27" fillId="35" borderId="201" xfId="42" applyFont="1" applyFill="1" applyBorder="1" applyAlignment="1">
      <alignment horizontal="center" vertical="center" shrinkToFit="1"/>
    </xf>
    <xf numFmtId="0" fontId="27" fillId="35" borderId="202" xfId="42" applyFont="1" applyFill="1" applyBorder="1" applyAlignment="1">
      <alignment horizontal="center" vertical="center" shrinkToFit="1"/>
    </xf>
    <xf numFmtId="0" fontId="27" fillId="34" borderId="99" xfId="42" applyFont="1" applyFill="1" applyBorder="1" applyAlignment="1">
      <alignment horizontal="center" vertical="center" shrinkToFit="1"/>
    </xf>
    <xf numFmtId="0" fontId="27" fillId="35" borderId="89" xfId="42" applyFont="1" applyFill="1" applyBorder="1" applyAlignment="1">
      <alignment horizontal="center" vertical="center" shrinkToFit="1"/>
    </xf>
    <xf numFmtId="0" fontId="27" fillId="35" borderId="103" xfId="42" applyFont="1" applyFill="1" applyBorder="1" applyAlignment="1">
      <alignment horizontal="center" vertical="center" shrinkToFit="1"/>
    </xf>
    <xf numFmtId="0" fontId="28" fillId="35" borderId="88" xfId="42" applyFont="1" applyFill="1" applyBorder="1" applyAlignment="1" applyProtection="1">
      <alignment horizontal="left" vertical="top"/>
      <protection locked="0"/>
    </xf>
    <xf numFmtId="0" fontId="28" fillId="37" borderId="205" xfId="42" applyFont="1" applyFill="1" applyBorder="1" applyAlignment="1" applyProtection="1">
      <alignment horizontal="center" vertical="center"/>
      <protection locked="0"/>
    </xf>
    <xf numFmtId="0" fontId="28" fillId="37" borderId="206" xfId="42" applyFont="1" applyFill="1" applyBorder="1" applyAlignment="1" applyProtection="1">
      <alignment horizontal="center" vertical="center"/>
      <protection locked="0"/>
    </xf>
    <xf numFmtId="0" fontId="28" fillId="37" borderId="207" xfId="42" applyFont="1" applyFill="1" applyBorder="1" applyAlignment="1" applyProtection="1">
      <alignment horizontal="center" vertical="center"/>
      <protection locked="0"/>
    </xf>
    <xf numFmtId="0" fontId="28" fillId="0" borderId="209" xfId="42" applyFont="1" applyBorder="1" applyProtection="1">
      <alignment vertical="center"/>
      <protection locked="0"/>
    </xf>
    <xf numFmtId="0" fontId="28" fillId="0" borderId="211" xfId="42" applyFont="1" applyBorder="1" applyAlignment="1" applyProtection="1">
      <alignment horizontal="center" vertical="center"/>
      <protection locked="0"/>
    </xf>
    <xf numFmtId="0" fontId="28" fillId="38" borderId="212" xfId="42" applyFont="1" applyFill="1" applyBorder="1" applyAlignment="1" applyProtection="1">
      <alignment vertical="center"/>
      <protection locked="0"/>
    </xf>
    <xf numFmtId="0" fontId="28" fillId="38" borderId="211" xfId="42" applyFont="1" applyFill="1" applyBorder="1" applyAlignment="1" applyProtection="1">
      <alignment vertical="center"/>
      <protection locked="0"/>
    </xf>
    <xf numFmtId="0" fontId="28" fillId="38" borderId="211" xfId="42" applyFont="1" applyFill="1" applyBorder="1" applyAlignment="1" applyProtection="1">
      <alignment horizontal="center" vertical="center"/>
      <protection locked="0"/>
    </xf>
    <xf numFmtId="176" fontId="28" fillId="38" borderId="212" xfId="42" applyNumberFormat="1" applyFont="1" applyFill="1" applyBorder="1" applyAlignment="1" applyProtection="1">
      <alignment vertical="center"/>
      <protection locked="0"/>
    </xf>
    <xf numFmtId="177" fontId="28" fillId="0" borderId="213" xfId="42" applyNumberFormat="1" applyFont="1" applyBorder="1" applyProtection="1">
      <alignment vertical="center"/>
      <protection locked="0"/>
    </xf>
    <xf numFmtId="177" fontId="28" fillId="0" borderId="214" xfId="42" applyNumberFormat="1" applyFont="1" applyBorder="1" applyProtection="1">
      <alignment vertical="center"/>
      <protection locked="0"/>
    </xf>
    <xf numFmtId="0" fontId="28" fillId="0" borderId="215" xfId="42" applyFont="1" applyBorder="1" applyProtection="1">
      <alignment vertical="center"/>
      <protection locked="0"/>
    </xf>
    <xf numFmtId="3" fontId="28" fillId="0" borderId="216" xfId="42" applyNumberFormat="1" applyFont="1" applyBorder="1" applyProtection="1">
      <alignment vertical="center"/>
      <protection locked="0"/>
    </xf>
    <xf numFmtId="0" fontId="28" fillId="0" borderId="217" xfId="42" applyFont="1" applyBorder="1" applyAlignment="1" applyProtection="1">
      <alignment horizontal="right" vertical="center"/>
      <protection locked="0"/>
    </xf>
    <xf numFmtId="0" fontId="49" fillId="0" borderId="0" xfId="42" applyFont="1" applyAlignment="1" applyProtection="1">
      <alignment vertical="center"/>
      <protection locked="0"/>
    </xf>
    <xf numFmtId="0" fontId="0" fillId="0" borderId="0" xfId="0" applyAlignment="1">
      <alignment vertical="center" shrinkToFit="1"/>
    </xf>
    <xf numFmtId="0" fontId="18" fillId="0" borderId="0" xfId="0" applyFont="1" applyAlignment="1">
      <alignment vertical="center" shrinkToFit="1"/>
    </xf>
    <xf numFmtId="0" fontId="18" fillId="0" borderId="0" xfId="0" applyFont="1" applyFill="1" applyBorder="1" applyAlignment="1">
      <alignment vertical="center" shrinkToFit="1"/>
    </xf>
    <xf numFmtId="0" fontId="18" fillId="0" borderId="0" xfId="0" applyFont="1" applyAlignment="1">
      <alignment horizontal="left" vertical="center" shrinkToFit="1"/>
    </xf>
    <xf numFmtId="0" fontId="18" fillId="0" borderId="0" xfId="0" applyFont="1" applyAlignment="1">
      <alignment horizontal="justify" vertical="center" shrinkToFit="1"/>
    </xf>
    <xf numFmtId="0" fontId="18" fillId="0" borderId="15" xfId="0" applyFont="1" applyBorder="1" applyAlignment="1">
      <alignment vertical="center" shrinkToFit="1"/>
    </xf>
    <xf numFmtId="0" fontId="18" fillId="0" borderId="11" xfId="0" applyFont="1" applyBorder="1" applyAlignment="1">
      <alignment horizontal="center" vertical="top" shrinkToFit="1"/>
    </xf>
    <xf numFmtId="0" fontId="20" fillId="0" borderId="0" xfId="0" applyFont="1" applyAlignment="1">
      <alignment vertical="center" shrinkToFit="1"/>
    </xf>
    <xf numFmtId="0" fontId="18" fillId="0" borderId="0" xfId="0" applyFont="1" applyAlignment="1">
      <alignment horizontal="center" vertical="center" shrinkToFit="1"/>
    </xf>
    <xf numFmtId="0" fontId="22" fillId="0" borderId="0" xfId="0" applyFont="1" applyAlignment="1">
      <alignment vertical="center" shrinkToFit="1"/>
    </xf>
    <xf numFmtId="0" fontId="22" fillId="0" borderId="0" xfId="0" applyFont="1" applyAlignment="1">
      <alignment horizontal="center" vertical="center" shrinkToFit="1"/>
    </xf>
    <xf numFmtId="0" fontId="18" fillId="0" borderId="0" xfId="0" applyFont="1" applyFill="1" applyAlignment="1">
      <alignment vertical="center" shrinkToFit="1"/>
    </xf>
    <xf numFmtId="0" fontId="18" fillId="0" borderId="0" xfId="0" applyFont="1" applyFill="1" applyAlignment="1">
      <alignment horizontal="left" vertical="center" shrinkToFit="1"/>
    </xf>
    <xf numFmtId="41" fontId="18" fillId="0" borderId="0" xfId="0" applyNumberFormat="1" applyFont="1" applyFill="1" applyBorder="1" applyAlignment="1">
      <alignment horizontal="center" vertical="center" shrinkToFit="1"/>
    </xf>
    <xf numFmtId="0" fontId="0" fillId="0" borderId="0" xfId="0" applyFill="1" applyAlignment="1">
      <alignment vertical="center" shrinkToFit="1"/>
    </xf>
    <xf numFmtId="3" fontId="28" fillId="39" borderId="0" xfId="42" applyNumberFormat="1" applyFont="1" applyFill="1" applyProtection="1">
      <alignment vertical="center"/>
      <protection locked="0"/>
    </xf>
    <xf numFmtId="0" fontId="28" fillId="39" borderId="227" xfId="42" applyFont="1" applyFill="1" applyBorder="1" applyProtection="1">
      <alignment vertical="center"/>
      <protection locked="0"/>
    </xf>
    <xf numFmtId="5" fontId="28" fillId="39" borderId="228" xfId="42" applyNumberFormat="1" applyFont="1" applyFill="1" applyBorder="1" applyProtection="1">
      <alignment vertical="center"/>
      <protection locked="0"/>
    </xf>
    <xf numFmtId="0" fontId="28" fillId="39" borderId="229" xfId="42" applyFont="1" applyFill="1" applyBorder="1" applyProtection="1">
      <alignment vertical="center"/>
      <protection locked="0"/>
    </xf>
    <xf numFmtId="0" fontId="28" fillId="39" borderId="230" xfId="42" applyFont="1" applyFill="1" applyBorder="1" applyProtection="1">
      <alignment vertical="center"/>
      <protection locked="0"/>
    </xf>
    <xf numFmtId="5" fontId="28" fillId="39" borderId="231" xfId="42" applyNumberFormat="1" applyFont="1" applyFill="1" applyBorder="1" applyProtection="1">
      <alignment vertical="center"/>
      <protection locked="0"/>
    </xf>
    <xf numFmtId="5" fontId="28" fillId="39" borderId="0" xfId="42" applyNumberFormat="1" applyFont="1" applyFill="1" applyBorder="1" applyProtection="1">
      <alignment vertical="center"/>
      <protection locked="0"/>
    </xf>
    <xf numFmtId="0" fontId="28" fillId="39" borderId="64" xfId="42" applyFont="1" applyFill="1" applyBorder="1" applyAlignment="1" applyProtection="1">
      <alignment horizontal="center" vertical="center"/>
      <protection locked="0"/>
    </xf>
    <xf numFmtId="0" fontId="28" fillId="39" borderId="56" xfId="42" applyFont="1" applyFill="1" applyBorder="1" applyProtection="1">
      <alignment vertical="center"/>
      <protection locked="0"/>
    </xf>
    <xf numFmtId="41" fontId="27" fillId="0" borderId="233" xfId="42" applyNumberFormat="1" applyFont="1" applyBorder="1" applyAlignment="1">
      <alignment horizontal="right" vertical="center" shrinkToFit="1"/>
    </xf>
    <xf numFmtId="0" fontId="27" fillId="35" borderId="88" xfId="42" applyFont="1" applyFill="1" applyBorder="1" applyAlignment="1">
      <alignment vertical="center" shrinkToFit="1"/>
    </xf>
    <xf numFmtId="0" fontId="27" fillId="0" borderId="236" xfId="42" applyFont="1" applyBorder="1" applyAlignment="1">
      <alignment horizontal="center" vertical="center" shrinkToFit="1"/>
    </xf>
    <xf numFmtId="41" fontId="27" fillId="0" borderId="237" xfId="42" applyNumberFormat="1" applyFont="1" applyBorder="1" applyAlignment="1">
      <alignment horizontal="right" vertical="center" shrinkToFit="1"/>
    </xf>
    <xf numFmtId="0" fontId="27" fillId="0" borderId="238" xfId="42" applyFont="1" applyBorder="1" applyAlignment="1">
      <alignment horizontal="center" vertical="center" shrinkToFit="1"/>
    </xf>
    <xf numFmtId="41" fontId="27" fillId="0" borderId="235" xfId="42" applyNumberFormat="1" applyFont="1" applyBorder="1" applyAlignment="1">
      <alignment horizontal="right" vertical="center" shrinkToFit="1"/>
    </xf>
    <xf numFmtId="41" fontId="27" fillId="0" borderId="201" xfId="42" applyNumberFormat="1" applyFont="1" applyBorder="1" applyAlignment="1">
      <alignment horizontal="right" vertical="center" shrinkToFit="1"/>
    </xf>
    <xf numFmtId="178" fontId="28" fillId="35" borderId="210" xfId="42" applyNumberFormat="1" applyFont="1" applyFill="1" applyBorder="1" applyAlignment="1" applyProtection="1">
      <alignment vertical="center" shrinkToFit="1"/>
      <protection locked="0"/>
    </xf>
    <xf numFmtId="178" fontId="28" fillId="35" borderId="201" xfId="42" applyNumberFormat="1" applyFont="1" applyFill="1" applyBorder="1" applyAlignment="1" applyProtection="1">
      <alignment vertical="center" shrinkToFit="1"/>
      <protection locked="0"/>
    </xf>
    <xf numFmtId="0" fontId="27" fillId="35" borderId="245" xfId="42" applyFont="1" applyFill="1" applyBorder="1" applyAlignment="1">
      <alignment vertical="center" shrinkToFit="1"/>
    </xf>
    <xf numFmtId="0" fontId="27" fillId="0" borderId="244" xfId="42" applyFont="1" applyBorder="1" applyAlignment="1">
      <alignment vertical="center" shrinkToFit="1"/>
    </xf>
    <xf numFmtId="179" fontId="28" fillId="0" borderId="0" xfId="42" applyNumberFormat="1" applyFont="1" applyProtection="1">
      <alignment vertical="center"/>
      <protection locked="0"/>
    </xf>
    <xf numFmtId="179" fontId="28" fillId="0" borderId="0" xfId="42" applyNumberFormat="1" applyFont="1" applyAlignment="1" applyProtection="1">
      <alignment horizontal="right" vertical="center"/>
      <protection locked="0"/>
    </xf>
    <xf numFmtId="179" fontId="28" fillId="37" borderId="0" xfId="42" applyNumberFormat="1" applyFont="1" applyFill="1" applyBorder="1" applyAlignment="1" applyProtection="1">
      <alignment horizontal="left" vertical="center"/>
      <protection locked="0"/>
    </xf>
    <xf numFmtId="179" fontId="28" fillId="0" borderId="0" xfId="42" applyNumberFormat="1" applyFont="1" applyBorder="1" applyAlignment="1" applyProtection="1">
      <alignment horizontal="right" vertical="center"/>
      <protection locked="0"/>
    </xf>
    <xf numFmtId="179" fontId="28" fillId="0" borderId="0" xfId="42" applyNumberFormat="1" applyFont="1" applyBorder="1" applyProtection="1">
      <alignment vertical="center"/>
      <protection locked="0"/>
    </xf>
    <xf numFmtId="179" fontId="28" fillId="0" borderId="0" xfId="42" applyNumberFormat="1" applyFont="1" applyBorder="1" applyAlignment="1" applyProtection="1">
      <alignment vertical="center" wrapText="1"/>
      <protection locked="0"/>
    </xf>
    <xf numFmtId="0" fontId="54" fillId="0" borderId="0" xfId="42" applyFont="1" applyAlignment="1">
      <alignment vertical="center"/>
    </xf>
    <xf numFmtId="0" fontId="54" fillId="0" borderId="0" xfId="42" applyFont="1" applyAlignment="1">
      <alignment vertical="center" shrinkToFit="1"/>
    </xf>
    <xf numFmtId="0" fontId="55" fillId="0" borderId="0" xfId="42" applyFont="1" applyAlignment="1">
      <alignment horizontal="center" vertical="center" shrinkToFit="1"/>
    </xf>
    <xf numFmtId="0" fontId="28" fillId="0" borderId="127" xfId="42" applyFont="1" applyBorder="1" applyAlignment="1" applyProtection="1">
      <alignment horizontal="center" vertical="center" shrinkToFit="1"/>
      <protection locked="0"/>
    </xf>
    <xf numFmtId="0" fontId="28" fillId="39" borderId="172" xfId="42" applyFont="1" applyFill="1" applyBorder="1" applyAlignment="1" applyProtection="1">
      <alignment horizontal="center" vertical="center" shrinkToFit="1"/>
      <protection locked="0"/>
    </xf>
    <xf numFmtId="0" fontId="28" fillId="39" borderId="140" xfId="42" applyFont="1" applyFill="1" applyBorder="1" applyAlignment="1" applyProtection="1">
      <alignment horizontal="center" vertical="center" shrinkToFit="1"/>
      <protection locked="0"/>
    </xf>
    <xf numFmtId="0" fontId="28" fillId="39" borderId="246" xfId="42" applyFont="1" applyFill="1" applyBorder="1" applyAlignment="1" applyProtection="1">
      <alignment horizontal="right" vertical="center"/>
      <protection locked="0"/>
    </xf>
    <xf numFmtId="0" fontId="28" fillId="39" borderId="247" xfId="42" applyFont="1" applyFill="1" applyBorder="1" applyProtection="1">
      <alignment vertical="center"/>
      <protection locked="0"/>
    </xf>
    <xf numFmtId="0" fontId="28" fillId="39" borderId="248" xfId="42" applyFont="1" applyFill="1" applyBorder="1" applyProtection="1">
      <alignment vertical="center"/>
      <protection locked="0"/>
    </xf>
    <xf numFmtId="0" fontId="28" fillId="39" borderId="249" xfId="42" applyFont="1" applyFill="1" applyBorder="1" applyAlignment="1" applyProtection="1">
      <alignment horizontal="right" vertical="center"/>
      <protection locked="0"/>
    </xf>
    <xf numFmtId="5" fontId="28" fillId="39" borderId="250" xfId="42" applyNumberFormat="1" applyFont="1" applyFill="1" applyBorder="1" applyProtection="1">
      <alignment vertical="center"/>
      <protection locked="0"/>
    </xf>
    <xf numFmtId="0" fontId="28" fillId="0" borderId="126" xfId="42" applyFont="1" applyBorder="1" applyProtection="1">
      <alignment vertical="center"/>
      <protection locked="0"/>
    </xf>
    <xf numFmtId="3" fontId="28" fillId="0" borderId="128" xfId="42" applyNumberFormat="1" applyFont="1" applyBorder="1" applyProtection="1">
      <alignment vertical="center"/>
      <protection locked="0"/>
    </xf>
    <xf numFmtId="0" fontId="28" fillId="0" borderId="104" xfId="42" applyFont="1" applyBorder="1" applyProtection="1">
      <alignment vertical="center"/>
      <protection locked="0"/>
    </xf>
    <xf numFmtId="0" fontId="28" fillId="0" borderId="251" xfId="42" applyFont="1" applyBorder="1" applyProtection="1">
      <alignment vertical="center"/>
      <protection locked="0"/>
    </xf>
    <xf numFmtId="0" fontId="28" fillId="0" borderId="252" xfId="42" applyFont="1" applyBorder="1" applyProtection="1">
      <alignment vertical="center"/>
      <protection locked="0"/>
    </xf>
    <xf numFmtId="3" fontId="28" fillId="0" borderId="253" xfId="42" applyNumberFormat="1" applyFont="1" applyBorder="1" applyProtection="1">
      <alignment vertical="center"/>
      <protection locked="0"/>
    </xf>
    <xf numFmtId="0" fontId="28" fillId="0" borderId="254" xfId="42" applyFont="1" applyBorder="1" applyAlignment="1" applyProtection="1">
      <alignment horizontal="center" vertical="center"/>
      <protection locked="0"/>
    </xf>
    <xf numFmtId="0" fontId="28" fillId="0" borderId="76" xfId="42" applyFont="1" applyBorder="1" applyAlignment="1" applyProtection="1">
      <alignment horizontal="center" vertical="center"/>
      <protection locked="0"/>
    </xf>
    <xf numFmtId="0" fontId="28" fillId="0" borderId="71" xfId="42" applyFont="1" applyBorder="1" applyAlignment="1" applyProtection="1">
      <alignment horizontal="center" vertical="center" shrinkToFit="1"/>
      <protection locked="0"/>
    </xf>
    <xf numFmtId="0" fontId="28" fillId="0" borderId="54" xfId="42" applyFont="1" applyBorder="1" applyAlignment="1" applyProtection="1">
      <alignment horizontal="center" vertical="center" shrinkToFit="1"/>
      <protection locked="0"/>
    </xf>
    <xf numFmtId="0" fontId="28" fillId="0" borderId="173" xfId="42" applyFont="1" applyBorder="1" applyAlignment="1" applyProtection="1">
      <alignment horizontal="center" vertical="center" shrinkToFit="1"/>
      <protection locked="0"/>
    </xf>
    <xf numFmtId="0" fontId="28" fillId="0" borderId="174" xfId="42" applyFont="1" applyBorder="1" applyAlignment="1" applyProtection="1">
      <alignment horizontal="center" vertical="center" shrinkToFit="1"/>
      <protection locked="0"/>
    </xf>
    <xf numFmtId="0" fontId="28" fillId="0" borderId="183" xfId="42" applyFont="1" applyBorder="1" applyAlignment="1" applyProtection="1">
      <alignment horizontal="center" vertical="center" shrinkToFit="1"/>
      <protection locked="0"/>
    </xf>
    <xf numFmtId="0" fontId="28" fillId="0" borderId="32" xfId="42" applyFont="1" applyBorder="1" applyAlignment="1" applyProtection="1">
      <alignment horizontal="center" vertical="center" shrinkToFit="1"/>
      <protection locked="0"/>
    </xf>
    <xf numFmtId="0" fontId="27" fillId="35" borderId="236" xfId="42" applyFont="1" applyFill="1" applyBorder="1" applyAlignment="1">
      <alignment vertical="center" shrinkToFit="1"/>
    </xf>
    <xf numFmtId="0" fontId="27" fillId="35" borderId="255" xfId="42" applyFont="1" applyFill="1" applyBorder="1" applyAlignment="1">
      <alignment vertical="center" shrinkToFit="1"/>
    </xf>
    <xf numFmtId="0" fontId="28" fillId="0" borderId="256" xfId="42" applyFont="1" applyBorder="1" applyAlignment="1" applyProtection="1">
      <alignment horizontal="center" vertical="center"/>
      <protection locked="0"/>
    </xf>
    <xf numFmtId="0" fontId="28" fillId="0" borderId="45" xfId="42" applyFont="1" applyBorder="1" applyAlignment="1" applyProtection="1">
      <alignment horizontal="center" vertical="center"/>
      <protection locked="0"/>
    </xf>
    <xf numFmtId="0" fontId="28" fillId="0" borderId="257" xfId="42" applyFont="1" applyBorder="1" applyAlignment="1" applyProtection="1">
      <alignment horizontal="center" vertical="center"/>
      <protection locked="0"/>
    </xf>
    <xf numFmtId="0" fontId="31" fillId="0" borderId="256" xfId="42" applyFont="1" applyBorder="1" applyAlignment="1" applyProtection="1">
      <alignment horizontal="center" vertical="center"/>
      <protection locked="0"/>
    </xf>
    <xf numFmtId="0" fontId="31" fillId="0" borderId="45" xfId="42" applyFont="1" applyBorder="1" applyAlignment="1" applyProtection="1">
      <alignment horizontal="center" vertical="center"/>
      <protection locked="0"/>
    </xf>
    <xf numFmtId="0" fontId="31" fillId="0" borderId="257" xfId="42" applyFont="1" applyBorder="1" applyAlignment="1" applyProtection="1">
      <alignment horizontal="center" vertical="center"/>
      <protection locked="0"/>
    </xf>
    <xf numFmtId="0" fontId="31" fillId="0" borderId="258" xfId="42" applyFont="1" applyBorder="1" applyAlignment="1" applyProtection="1">
      <alignment horizontal="center" vertical="center"/>
      <protection locked="0"/>
    </xf>
    <xf numFmtId="0" fontId="28" fillId="0" borderId="180" xfId="42" applyFont="1" applyBorder="1" applyAlignment="1" applyProtection="1">
      <alignment horizontal="center" vertical="center"/>
      <protection locked="0"/>
    </xf>
    <xf numFmtId="0" fontId="28" fillId="0" borderId="47" xfId="42" applyFont="1" applyBorder="1" applyAlignment="1" applyProtection="1">
      <alignment horizontal="center" vertical="center"/>
      <protection locked="0"/>
    </xf>
    <xf numFmtId="0" fontId="28" fillId="0" borderId="178" xfId="42" applyFont="1" applyBorder="1" applyAlignment="1" applyProtection="1">
      <alignment horizontal="center" vertical="center"/>
      <protection locked="0"/>
    </xf>
    <xf numFmtId="0" fontId="31" fillId="0" borderId="142" xfId="42" applyFont="1" applyBorder="1" applyAlignment="1" applyProtection="1">
      <alignment horizontal="center" vertical="center"/>
      <protection locked="0"/>
    </xf>
    <xf numFmtId="0" fontId="31" fillId="0" borderId="18" xfId="42" applyFont="1" applyBorder="1" applyAlignment="1" applyProtection="1">
      <alignment horizontal="center" vertical="center"/>
      <protection locked="0"/>
    </xf>
    <xf numFmtId="0" fontId="31" fillId="0" borderId="259" xfId="42" applyFont="1" applyBorder="1" applyAlignment="1" applyProtection="1">
      <alignment horizontal="center" vertical="center"/>
      <protection locked="0"/>
    </xf>
    <xf numFmtId="0" fontId="31" fillId="0" borderId="172" xfId="42" applyFont="1" applyBorder="1" applyAlignment="1" applyProtection="1">
      <alignment horizontal="center" vertical="center"/>
      <protection locked="0"/>
    </xf>
    <xf numFmtId="0" fontId="31" fillId="0" borderId="260" xfId="42" applyFont="1" applyBorder="1" applyAlignment="1" applyProtection="1">
      <alignment horizontal="center" vertical="center"/>
      <protection locked="0"/>
    </xf>
    <xf numFmtId="0" fontId="31" fillId="0" borderId="261" xfId="42" applyFont="1" applyBorder="1" applyAlignment="1" applyProtection="1">
      <alignment horizontal="center" vertical="center"/>
      <protection locked="0"/>
    </xf>
    <xf numFmtId="0" fontId="31" fillId="0" borderId="262" xfId="42" applyFont="1" applyBorder="1" applyAlignment="1" applyProtection="1">
      <alignment horizontal="center" vertical="center"/>
      <protection locked="0"/>
    </xf>
    <xf numFmtId="0" fontId="31" fillId="0" borderId="263" xfId="42" applyFont="1" applyBorder="1" applyAlignment="1" applyProtection="1">
      <alignment horizontal="center" vertical="center"/>
      <protection locked="0"/>
    </xf>
    <xf numFmtId="0" fontId="28" fillId="0" borderId="185" xfId="42" applyFont="1" applyBorder="1" applyAlignment="1" applyProtection="1">
      <alignment horizontal="center" vertical="center" shrinkToFit="1"/>
      <protection locked="0"/>
    </xf>
    <xf numFmtId="0" fontId="28" fillId="0" borderId="216" xfId="42" applyFont="1" applyBorder="1" applyAlignment="1" applyProtection="1">
      <alignment horizontal="center" vertical="center" shrinkToFit="1"/>
      <protection locked="0"/>
    </xf>
    <xf numFmtId="0" fontId="28" fillId="38" borderId="264" xfId="42" applyFont="1" applyFill="1" applyBorder="1" applyAlignment="1" applyProtection="1">
      <alignment vertical="center"/>
      <protection locked="0"/>
    </xf>
    <xf numFmtId="0" fontId="28" fillId="35" borderId="267" xfId="42" applyFont="1" applyFill="1" applyBorder="1" applyAlignment="1" applyProtection="1">
      <alignment horizontal="left" vertical="center" shrinkToFit="1"/>
      <protection locked="0"/>
    </xf>
    <xf numFmtId="0" fontId="28" fillId="35" borderId="268" xfId="42" applyFont="1" applyFill="1" applyBorder="1" applyAlignment="1" applyProtection="1">
      <alignment horizontal="left" vertical="center" shrinkToFit="1"/>
      <protection locked="0"/>
    </xf>
    <xf numFmtId="0" fontId="28" fillId="35" borderId="89" xfId="42" applyFont="1" applyFill="1" applyBorder="1" applyAlignment="1" applyProtection="1">
      <alignment horizontal="left" vertical="center" shrinkToFit="1"/>
      <protection locked="0"/>
    </xf>
    <xf numFmtId="0" fontId="28" fillId="35" borderId="87" xfId="42" applyFont="1" applyFill="1" applyBorder="1" applyAlignment="1" applyProtection="1">
      <alignment horizontal="left" vertical="center" shrinkToFit="1"/>
      <protection locked="0"/>
    </xf>
    <xf numFmtId="0" fontId="28" fillId="35" borderId="266" xfId="42" applyFont="1" applyFill="1" applyBorder="1" applyAlignment="1" applyProtection="1">
      <alignment horizontal="left" vertical="center" shrinkToFit="1"/>
      <protection locked="0"/>
    </xf>
    <xf numFmtId="0" fontId="28" fillId="35" borderId="91" xfId="42" applyFont="1" applyFill="1" applyBorder="1" applyAlignment="1" applyProtection="1">
      <alignment horizontal="left" vertical="center" shrinkToFit="1"/>
      <protection locked="0"/>
    </xf>
    <xf numFmtId="0" fontId="28" fillId="0" borderId="0" xfId="42" applyFont="1" applyAlignment="1" applyProtection="1">
      <alignment horizontal="right" vertical="top"/>
      <protection locked="0"/>
    </xf>
    <xf numFmtId="0" fontId="28" fillId="39" borderId="271" xfId="42" applyFont="1" applyFill="1" applyBorder="1" applyAlignment="1" applyProtection="1">
      <alignment horizontal="center" vertical="center" shrinkToFit="1"/>
      <protection locked="0"/>
    </xf>
    <xf numFmtId="0" fontId="28" fillId="39" borderId="112" xfId="42" applyFont="1" applyFill="1" applyBorder="1" applyAlignment="1" applyProtection="1">
      <alignment horizontal="right" vertical="center"/>
      <protection locked="0"/>
    </xf>
    <xf numFmtId="3" fontId="28" fillId="39" borderId="37" xfId="42" applyNumberFormat="1" applyFont="1" applyFill="1" applyBorder="1" applyAlignment="1" applyProtection="1">
      <alignment horizontal="right" vertical="center"/>
      <protection locked="0"/>
    </xf>
    <xf numFmtId="0" fontId="28" fillId="39" borderId="15" xfId="42" applyFont="1" applyFill="1" applyBorder="1" applyAlignment="1" applyProtection="1">
      <alignment horizontal="right" vertical="center"/>
      <protection locked="0"/>
    </xf>
    <xf numFmtId="3" fontId="28" fillId="39" borderId="272" xfId="42" applyNumberFormat="1" applyFont="1" applyFill="1" applyBorder="1" applyAlignment="1" applyProtection="1">
      <alignment horizontal="right" vertical="center"/>
      <protection locked="0"/>
    </xf>
    <xf numFmtId="0" fontId="28" fillId="39" borderId="274" xfId="42" applyFont="1" applyFill="1" applyBorder="1" applyProtection="1">
      <alignment vertical="center"/>
      <protection locked="0"/>
    </xf>
    <xf numFmtId="0" fontId="28" fillId="39" borderId="273" xfId="42" applyFont="1" applyFill="1" applyBorder="1" applyProtection="1">
      <alignment vertical="center"/>
      <protection locked="0"/>
    </xf>
    <xf numFmtId="0" fontId="28" fillId="0" borderId="0" xfId="42" applyFont="1" applyFill="1" applyProtection="1">
      <alignment vertical="center"/>
      <protection locked="0"/>
    </xf>
    <xf numFmtId="179" fontId="28" fillId="39" borderId="0" xfId="42" applyNumberFormat="1" applyFont="1" applyFill="1" applyProtection="1">
      <alignment vertical="center"/>
      <protection locked="0"/>
    </xf>
    <xf numFmtId="0" fontId="28" fillId="0" borderId="275" xfId="42" applyFont="1" applyBorder="1" applyProtection="1">
      <alignment vertical="center"/>
      <protection locked="0"/>
    </xf>
    <xf numFmtId="0" fontId="28" fillId="0" borderId="141" xfId="42" applyFont="1" applyBorder="1" applyProtection="1">
      <alignment vertical="center"/>
      <protection locked="0"/>
    </xf>
    <xf numFmtId="0" fontId="28" fillId="0" borderId="0" xfId="42" applyFont="1" applyAlignment="1" applyProtection="1">
      <alignment vertical="center" shrinkToFit="1"/>
      <protection locked="0"/>
    </xf>
    <xf numFmtId="0" fontId="28" fillId="0" borderId="239" xfId="42" applyFont="1" applyBorder="1" applyProtection="1">
      <alignment vertical="center"/>
      <protection locked="0"/>
    </xf>
    <xf numFmtId="0" fontId="28" fillId="0" borderId="203" xfId="42" applyFont="1" applyBorder="1" applyProtection="1">
      <alignment vertical="center"/>
      <protection locked="0"/>
    </xf>
    <xf numFmtId="0" fontId="28" fillId="0" borderId="276" xfId="42" applyFont="1" applyBorder="1" applyProtection="1">
      <alignment vertical="center"/>
      <protection locked="0"/>
    </xf>
    <xf numFmtId="3" fontId="28" fillId="0" borderId="41" xfId="42" applyNumberFormat="1" applyFont="1" applyBorder="1" applyProtection="1">
      <alignment vertical="center"/>
      <protection locked="0"/>
    </xf>
    <xf numFmtId="0" fontId="28" fillId="0" borderId="79" xfId="42" applyFont="1" applyBorder="1" applyAlignment="1" applyProtection="1">
      <alignment horizontal="center" vertical="center"/>
      <protection locked="0"/>
    </xf>
    <xf numFmtId="0" fontId="28" fillId="0" borderId="277" xfId="42" applyFont="1" applyBorder="1" applyProtection="1">
      <alignment vertical="center"/>
      <protection locked="0"/>
    </xf>
    <xf numFmtId="0" fontId="28" fillId="0" borderId="217" xfId="42" applyFont="1" applyBorder="1" applyProtection="1">
      <alignment vertical="center"/>
      <protection locked="0"/>
    </xf>
    <xf numFmtId="3" fontId="28" fillId="0" borderId="70" xfId="42" applyNumberFormat="1" applyFont="1" applyBorder="1" applyProtection="1">
      <alignment vertical="center"/>
      <protection locked="0"/>
    </xf>
    <xf numFmtId="0" fontId="28" fillId="0" borderId="278" xfId="42" applyFont="1" applyBorder="1" applyAlignment="1" applyProtection="1">
      <alignment horizontal="center" vertical="center"/>
      <protection locked="0"/>
    </xf>
    <xf numFmtId="0" fontId="28" fillId="0" borderId="279" xfId="42" applyFont="1" applyBorder="1" applyAlignment="1" applyProtection="1">
      <alignment horizontal="center" vertical="center" shrinkToFit="1"/>
      <protection locked="0"/>
    </xf>
    <xf numFmtId="0" fontId="28" fillId="0" borderId="113" xfId="42" applyFont="1" applyBorder="1" applyAlignment="1" applyProtection="1">
      <alignment horizontal="right" vertical="center"/>
      <protection locked="0"/>
    </xf>
    <xf numFmtId="3" fontId="28" fillId="0" borderId="47" xfId="42" applyNumberFormat="1" applyFont="1" applyBorder="1" applyAlignment="1" applyProtection="1">
      <alignment horizontal="right" vertical="center"/>
      <protection locked="0"/>
    </xf>
    <xf numFmtId="0" fontId="28" fillId="0" borderId="18" xfId="42" applyFont="1" applyBorder="1" applyAlignment="1" applyProtection="1">
      <alignment horizontal="right" vertical="center"/>
      <protection locked="0"/>
    </xf>
    <xf numFmtId="3" fontId="28" fillId="0" borderId="134" xfId="42" applyNumberFormat="1" applyFont="1" applyBorder="1" applyAlignment="1" applyProtection="1">
      <alignment horizontal="right" vertical="center"/>
      <protection locked="0"/>
    </xf>
    <xf numFmtId="0" fontId="28" fillId="0" borderId="54" xfId="42" applyFont="1" applyBorder="1" applyAlignment="1" applyProtection="1">
      <alignment horizontal="right" vertical="center"/>
      <protection locked="0"/>
    </xf>
    <xf numFmtId="3" fontId="28" fillId="0" borderId="116" xfId="42" applyNumberFormat="1" applyFont="1" applyBorder="1" applyProtection="1">
      <alignment vertical="center"/>
      <protection locked="0"/>
    </xf>
    <xf numFmtId="0" fontId="28" fillId="0" borderId="280" xfId="42" applyFont="1" applyBorder="1" applyAlignment="1" applyProtection="1">
      <alignment horizontal="center" vertical="center" shrinkToFit="1"/>
      <protection locked="0"/>
    </xf>
    <xf numFmtId="3" fontId="28" fillId="0" borderId="70" xfId="42" applyNumberFormat="1" applyFont="1" applyBorder="1" applyAlignment="1" applyProtection="1">
      <alignment horizontal="right" vertical="center"/>
      <protection locked="0"/>
    </xf>
    <xf numFmtId="0" fontId="28" fillId="0" borderId="281" xfId="42" applyFont="1" applyBorder="1" applyAlignment="1" applyProtection="1">
      <alignment horizontal="right" vertical="center"/>
      <protection locked="0"/>
    </xf>
    <xf numFmtId="3" fontId="28" fillId="0" borderId="282" xfId="42" applyNumberFormat="1" applyFont="1" applyBorder="1" applyAlignment="1" applyProtection="1">
      <alignment horizontal="right" vertical="center"/>
      <protection locked="0"/>
    </xf>
    <xf numFmtId="0" fontId="28" fillId="39" borderId="279" xfId="42" applyFont="1" applyFill="1" applyBorder="1" applyAlignment="1" applyProtection="1">
      <alignment horizontal="center" vertical="center" shrinkToFit="1"/>
      <protection locked="0"/>
    </xf>
    <xf numFmtId="0" fontId="28" fillId="39" borderId="113" xfId="42" applyFont="1" applyFill="1" applyBorder="1" applyAlignment="1" applyProtection="1">
      <alignment horizontal="right" vertical="center"/>
      <protection locked="0"/>
    </xf>
    <xf numFmtId="3" fontId="28" fillId="39" borderId="47" xfId="42" applyNumberFormat="1" applyFont="1" applyFill="1" applyBorder="1" applyAlignment="1" applyProtection="1">
      <alignment horizontal="right" vertical="center"/>
      <protection locked="0"/>
    </xf>
    <xf numFmtId="0" fontId="28" fillId="39" borderId="18" xfId="42" applyFont="1" applyFill="1" applyBorder="1" applyAlignment="1" applyProtection="1">
      <alignment horizontal="right" vertical="center"/>
      <protection locked="0"/>
    </xf>
    <xf numFmtId="3" fontId="28" fillId="39" borderId="134" xfId="42" applyNumberFormat="1" applyFont="1" applyFill="1" applyBorder="1" applyAlignment="1" applyProtection="1">
      <alignment horizontal="right" vertical="center"/>
      <protection locked="0"/>
    </xf>
    <xf numFmtId="0" fontId="28" fillId="39" borderId="183" xfId="42" applyFont="1" applyFill="1" applyBorder="1" applyAlignment="1" applyProtection="1">
      <alignment horizontal="right" vertical="center" shrinkToFit="1"/>
      <protection locked="0"/>
    </xf>
    <xf numFmtId="0" fontId="28" fillId="39" borderId="279" xfId="42" applyFont="1" applyFill="1" applyBorder="1" applyAlignment="1" applyProtection="1">
      <alignment horizontal="right" vertical="center" shrinkToFit="1"/>
      <protection locked="0"/>
    </xf>
    <xf numFmtId="0" fontId="28" fillId="39" borderId="181" xfId="42" applyFont="1" applyFill="1" applyBorder="1" applyAlignment="1" applyProtection="1">
      <alignment horizontal="right" vertical="center"/>
      <protection locked="0"/>
    </xf>
    <xf numFmtId="3" fontId="28" fillId="39" borderId="182" xfId="42" applyNumberFormat="1" applyFont="1" applyFill="1" applyBorder="1" applyAlignment="1" applyProtection="1">
      <alignment horizontal="right" vertical="center"/>
      <protection locked="0"/>
    </xf>
    <xf numFmtId="0" fontId="28" fillId="39" borderId="161" xfId="42" applyFont="1" applyFill="1" applyBorder="1" applyAlignment="1" applyProtection="1">
      <alignment horizontal="right" vertical="center"/>
      <protection locked="0"/>
    </xf>
    <xf numFmtId="3" fontId="28" fillId="39" borderId="162" xfId="42" applyNumberFormat="1" applyFont="1" applyFill="1" applyBorder="1" applyAlignment="1" applyProtection="1">
      <alignment horizontal="right" vertical="center"/>
      <protection locked="0"/>
    </xf>
    <xf numFmtId="0" fontId="28" fillId="39" borderId="76" xfId="42" applyFont="1" applyFill="1" applyBorder="1" applyAlignment="1" applyProtection="1">
      <alignment horizontal="center" vertical="center" shrinkToFit="1"/>
      <protection locked="0"/>
    </xf>
    <xf numFmtId="0" fontId="28" fillId="39" borderId="72" xfId="42" applyFont="1" applyFill="1" applyBorder="1" applyAlignment="1" applyProtection="1">
      <alignment horizontal="center" vertical="center" shrinkToFit="1"/>
      <protection locked="0"/>
    </xf>
    <xf numFmtId="0" fontId="28" fillId="39" borderId="100" xfId="42" applyFont="1" applyFill="1" applyBorder="1" applyAlignment="1" applyProtection="1">
      <alignment horizontal="center" vertical="center" shrinkToFit="1"/>
      <protection locked="0"/>
    </xf>
    <xf numFmtId="0" fontId="28" fillId="39" borderId="232" xfId="42" applyFont="1" applyFill="1" applyBorder="1" applyAlignment="1" applyProtection="1">
      <alignment horizontal="center" vertical="center" shrinkToFit="1"/>
      <protection locked="0"/>
    </xf>
    <xf numFmtId="0" fontId="28" fillId="37" borderId="208" xfId="42" applyFont="1" applyFill="1" applyBorder="1" applyAlignment="1" applyProtection="1">
      <alignment horizontal="center" vertical="center" shrinkToFit="1"/>
      <protection locked="0"/>
    </xf>
    <xf numFmtId="0" fontId="28" fillId="39" borderId="283" xfId="42" applyFont="1" applyFill="1" applyBorder="1" applyAlignment="1" applyProtection="1">
      <alignment horizontal="right" vertical="center" shrinkToFit="1"/>
      <protection locked="0"/>
    </xf>
    <xf numFmtId="0" fontId="28" fillId="39" borderId="284" xfId="42" applyFont="1" applyFill="1" applyBorder="1" applyAlignment="1" applyProtection="1">
      <alignment horizontal="right" vertical="center" shrinkToFit="1"/>
      <protection locked="0"/>
    </xf>
    <xf numFmtId="41" fontId="59" fillId="0" borderId="48" xfId="42" applyNumberFormat="1" applyFont="1" applyFill="1" applyBorder="1" applyAlignment="1">
      <alignment horizontal="center" vertical="center" shrinkToFit="1"/>
    </xf>
    <xf numFmtId="0" fontId="36" fillId="0" borderId="0" xfId="0" applyFont="1">
      <alignment vertical="center"/>
    </xf>
    <xf numFmtId="0" fontId="22" fillId="0" borderId="0" xfId="0" applyFont="1" applyAlignment="1">
      <alignment horizontal="center" vertical="center" shrinkToFit="1"/>
    </xf>
    <xf numFmtId="0" fontId="18" fillId="33" borderId="0" xfId="0" applyFont="1" applyFill="1" applyAlignment="1">
      <alignment horizontal="left" vertical="center" shrinkToFit="1"/>
    </xf>
    <xf numFmtId="0" fontId="23" fillId="0" borderId="0" xfId="0" applyFont="1" applyBorder="1" applyAlignment="1">
      <alignment horizontal="right" vertical="center" shrinkToFit="1"/>
    </xf>
    <xf numFmtId="0" fontId="18" fillId="33" borderId="18" xfId="0" applyFont="1" applyFill="1" applyBorder="1" applyAlignment="1">
      <alignment horizontal="center" vertical="center" shrinkToFit="1"/>
    </xf>
    <xf numFmtId="0" fontId="18" fillId="33" borderId="15" xfId="0" applyFont="1" applyFill="1" applyBorder="1" applyAlignment="1">
      <alignment horizontal="center" vertical="center" shrinkToFit="1"/>
    </xf>
    <xf numFmtId="0" fontId="23" fillId="0" borderId="0" xfId="0" applyFont="1" applyAlignment="1">
      <alignment horizontal="right" vertical="center" shrinkToFit="1"/>
    </xf>
    <xf numFmtId="0" fontId="18" fillId="0" borderId="0" xfId="0" applyFont="1" applyAlignment="1">
      <alignment horizontal="center" vertical="center" shrinkToFit="1"/>
    </xf>
    <xf numFmtId="0" fontId="18" fillId="0" borderId="0" xfId="0" applyFont="1" applyFill="1" applyBorder="1" applyAlignment="1">
      <alignment horizontal="center" vertical="center" shrinkToFit="1"/>
    </xf>
    <xf numFmtId="0" fontId="18" fillId="33" borderId="15" xfId="0" applyFont="1" applyFill="1" applyBorder="1" applyAlignment="1">
      <alignment horizontal="left" vertical="center" shrinkToFit="1"/>
    </xf>
    <xf numFmtId="0" fontId="18" fillId="0" borderId="0" xfId="0" applyFont="1" applyAlignment="1">
      <alignment horizontal="left" vertical="center" shrinkToFit="1"/>
    </xf>
    <xf numFmtId="0" fontId="18" fillId="0" borderId="0" xfId="0" applyFont="1" applyFill="1" applyAlignment="1">
      <alignment horizontal="right" vertical="center" shrinkToFit="1"/>
    </xf>
    <xf numFmtId="41" fontId="18" fillId="33" borderId="15" xfId="0" applyNumberFormat="1" applyFont="1" applyFill="1" applyBorder="1" applyAlignment="1">
      <alignment horizontal="center" vertical="center" shrinkToFit="1"/>
    </xf>
    <xf numFmtId="0" fontId="18" fillId="0" borderId="0" xfId="0" applyFont="1" applyAlignment="1">
      <alignment horizontal="justify" vertical="center" shrinkToFit="1"/>
    </xf>
    <xf numFmtId="0" fontId="23" fillId="0" borderId="0" xfId="0" applyFont="1" applyAlignment="1">
      <alignment horizontal="justify" vertical="center" shrinkToFit="1"/>
    </xf>
    <xf numFmtId="0" fontId="18" fillId="0" borderId="0" xfId="0" applyFont="1" applyBorder="1" applyAlignment="1">
      <alignment horizontal="left" vertical="center" shrinkToFit="1"/>
    </xf>
    <xf numFmtId="0" fontId="18" fillId="33" borderId="16" xfId="0" applyFont="1" applyFill="1" applyBorder="1" applyAlignment="1">
      <alignment horizontal="left" vertical="center" shrinkToFit="1"/>
    </xf>
    <xf numFmtId="0" fontId="18" fillId="33" borderId="17"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27" fillId="35" borderId="218" xfId="42" applyFont="1" applyFill="1" applyBorder="1" applyAlignment="1">
      <alignment horizontal="left" vertical="center" shrinkToFit="1"/>
    </xf>
    <xf numFmtId="0" fontId="27" fillId="35" borderId="219" xfId="42" applyFont="1" applyFill="1" applyBorder="1" applyAlignment="1">
      <alignment horizontal="left" vertical="center" shrinkToFit="1"/>
    </xf>
    <xf numFmtId="0" fontId="27" fillId="34" borderId="224" xfId="42" applyFont="1" applyFill="1" applyBorder="1" applyAlignment="1">
      <alignment horizontal="center" vertical="center" shrinkToFit="1"/>
    </xf>
    <xf numFmtId="0" fontId="27" fillId="34" borderId="225" xfId="42" applyFont="1" applyFill="1" applyBorder="1" applyAlignment="1">
      <alignment horizontal="center" vertical="center" shrinkToFit="1"/>
    </xf>
    <xf numFmtId="41" fontId="27" fillId="34" borderId="226" xfId="42" applyNumberFormat="1" applyFont="1" applyFill="1" applyBorder="1" applyAlignment="1">
      <alignment horizontal="center" vertical="center" shrinkToFit="1"/>
    </xf>
    <xf numFmtId="41" fontId="27" fillId="34" borderId="225" xfId="42" applyNumberFormat="1" applyFont="1" applyFill="1" applyBorder="1" applyAlignment="1">
      <alignment horizontal="center" vertical="center" shrinkToFit="1"/>
    </xf>
    <xf numFmtId="0" fontId="27" fillId="35" borderId="223" xfId="42" applyFont="1" applyFill="1" applyBorder="1" applyAlignment="1">
      <alignment horizontal="left" vertical="center" shrinkToFit="1"/>
    </xf>
    <xf numFmtId="0" fontId="27" fillId="35" borderId="87" xfId="42" applyFont="1" applyFill="1" applyBorder="1" applyAlignment="1">
      <alignment horizontal="left" vertical="center" shrinkToFit="1"/>
    </xf>
    <xf numFmtId="41" fontId="27" fillId="35" borderId="220" xfId="42" applyNumberFormat="1" applyFont="1" applyFill="1" applyBorder="1" applyAlignment="1">
      <alignment horizontal="left" vertical="center" shrinkToFit="1"/>
    </xf>
    <xf numFmtId="41" fontId="27" fillId="35" borderId="87" xfId="42" applyNumberFormat="1" applyFont="1" applyFill="1" applyBorder="1" applyAlignment="1">
      <alignment horizontal="left" vertical="center" shrinkToFit="1"/>
    </xf>
    <xf numFmtId="0" fontId="27" fillId="35" borderId="222" xfId="42" applyFont="1" applyFill="1" applyBorder="1" applyAlignment="1">
      <alignment horizontal="left" vertical="center" shrinkToFit="1"/>
    </xf>
    <xf numFmtId="0" fontId="27" fillId="35" borderId="220" xfId="42" applyFont="1" applyFill="1" applyBorder="1" applyAlignment="1">
      <alignment horizontal="left" vertical="center" shrinkToFit="1"/>
    </xf>
    <xf numFmtId="0" fontId="27" fillId="35" borderId="221" xfId="42" applyFont="1" applyFill="1" applyBorder="1" applyAlignment="1">
      <alignment horizontal="left" vertical="center" shrinkToFit="1"/>
    </xf>
    <xf numFmtId="0" fontId="27" fillId="35" borderId="39" xfId="42" applyFont="1" applyFill="1" applyBorder="1" applyAlignment="1">
      <alignment horizontal="left" vertical="center" shrinkToFit="1"/>
    </xf>
    <xf numFmtId="0" fontId="27" fillId="35" borderId="77" xfId="42" applyFont="1" applyFill="1" applyBorder="1" applyAlignment="1">
      <alignment horizontal="left" vertical="center" shrinkToFit="1"/>
    </xf>
    <xf numFmtId="0" fontId="27" fillId="35" borderId="79" xfId="42" applyFont="1" applyFill="1" applyBorder="1" applyAlignment="1">
      <alignment horizontal="left" vertical="center" shrinkToFit="1"/>
    </xf>
    <xf numFmtId="0" fontId="27" fillId="34" borderId="81" xfId="42" applyFont="1" applyFill="1" applyBorder="1" applyAlignment="1">
      <alignment horizontal="center" vertical="center" shrinkToFit="1"/>
    </xf>
    <xf numFmtId="0" fontId="27" fillId="34" borderId="82" xfId="42" applyFont="1" applyFill="1" applyBorder="1" applyAlignment="1">
      <alignment horizontal="center" vertical="center" shrinkToFit="1"/>
    </xf>
    <xf numFmtId="0" fontId="27" fillId="34" borderId="194" xfId="42" applyFont="1" applyFill="1" applyBorder="1" applyAlignment="1">
      <alignment horizontal="center" vertical="center" shrinkToFit="1"/>
    </xf>
    <xf numFmtId="0" fontId="27" fillId="34" borderId="195" xfId="42" applyFont="1" applyFill="1" applyBorder="1" applyAlignment="1">
      <alignment horizontal="center" vertical="center" shrinkToFit="1"/>
    </xf>
    <xf numFmtId="0" fontId="27" fillId="34" borderId="196" xfId="42" applyFont="1" applyFill="1" applyBorder="1" applyAlignment="1">
      <alignment horizontal="center" vertical="center" shrinkToFit="1"/>
    </xf>
    <xf numFmtId="0" fontId="27" fillId="0" borderId="62" xfId="42" applyFont="1" applyBorder="1" applyAlignment="1">
      <alignment horizontal="center" vertical="center" shrinkToFit="1"/>
    </xf>
    <xf numFmtId="0" fontId="27" fillId="0" borderId="56" xfId="42" applyFont="1" applyBorder="1" applyAlignment="1">
      <alignment horizontal="center" vertical="center" shrinkToFit="1"/>
    </xf>
    <xf numFmtId="0" fontId="27" fillId="0" borderId="57" xfId="42" applyFont="1" applyBorder="1" applyAlignment="1">
      <alignment horizontal="center" vertical="center" shrinkToFit="1"/>
    </xf>
    <xf numFmtId="0" fontId="27" fillId="0" borderId="104" xfId="42" applyFont="1" applyBorder="1" applyAlignment="1">
      <alignment horizontal="center" vertical="center" shrinkToFit="1"/>
    </xf>
    <xf numFmtId="0" fontId="27" fillId="0" borderId="51" xfId="42" applyFont="1" applyBorder="1" applyAlignment="1">
      <alignment horizontal="center" vertical="center" shrinkToFit="1"/>
    </xf>
    <xf numFmtId="0" fontId="27" fillId="0" borderId="239" xfId="42" applyFont="1" applyBorder="1" applyAlignment="1">
      <alignment horizontal="center" vertical="center" shrinkToFit="1"/>
    </xf>
    <xf numFmtId="0" fontId="27" fillId="35" borderId="96" xfId="42" applyFont="1" applyFill="1" applyBorder="1" applyAlignment="1">
      <alignment horizontal="right" vertical="center" shrinkToFit="1"/>
    </xf>
    <xf numFmtId="0" fontId="27" fillId="35" borderId="240" xfId="42" applyFont="1" applyFill="1" applyBorder="1" applyAlignment="1">
      <alignment horizontal="right" vertical="center" shrinkToFit="1"/>
    </xf>
    <xf numFmtId="0" fontId="27" fillId="35" borderId="241" xfId="42" applyFont="1" applyFill="1" applyBorder="1" applyAlignment="1">
      <alignment horizontal="right" vertical="center" shrinkToFit="1"/>
    </xf>
    <xf numFmtId="0" fontId="27" fillId="0" borderId="242" xfId="42" applyFont="1" applyBorder="1" applyAlignment="1">
      <alignment horizontal="center" vertical="center" shrinkToFit="1"/>
    </xf>
    <xf numFmtId="0" fontId="27" fillId="0" borderId="243" xfId="42" applyFont="1" applyBorder="1" applyAlignment="1">
      <alignment horizontal="center" vertical="center" shrinkToFit="1"/>
    </xf>
    <xf numFmtId="0" fontId="33" fillId="0" borderId="0" xfId="42" applyFont="1" applyAlignment="1">
      <alignment horizontal="center" vertical="center" shrinkToFit="1"/>
    </xf>
    <xf numFmtId="0" fontId="34" fillId="0" borderId="0" xfId="42" applyFont="1" applyFill="1" applyBorder="1" applyAlignment="1">
      <alignment horizontal="left" vertical="center" shrinkToFit="1"/>
    </xf>
    <xf numFmtId="0" fontId="27" fillId="35" borderId="26" xfId="42" applyFont="1" applyFill="1" applyBorder="1" applyAlignment="1">
      <alignment horizontal="left" vertical="center" shrinkToFit="1"/>
    </xf>
    <xf numFmtId="0" fontId="27" fillId="35" borderId="27" xfId="42" applyFont="1" applyFill="1" applyBorder="1" applyAlignment="1">
      <alignment horizontal="left" vertical="center" shrinkToFit="1"/>
    </xf>
    <xf numFmtId="0" fontId="28" fillId="0" borderId="19" xfId="42" applyFont="1" applyBorder="1" applyAlignment="1">
      <alignment horizontal="right" vertical="center"/>
    </xf>
    <xf numFmtId="0" fontId="28" fillId="0" borderId="28" xfId="42" applyFont="1" applyBorder="1" applyAlignment="1">
      <alignment horizontal="right" vertical="center"/>
    </xf>
    <xf numFmtId="0" fontId="28" fillId="0" borderId="29" xfId="42" applyFont="1" applyBorder="1" applyAlignment="1">
      <alignment horizontal="center" vertical="center"/>
    </xf>
    <xf numFmtId="0" fontId="28" fillId="0" borderId="36" xfId="42" applyFont="1" applyBorder="1" applyAlignment="1">
      <alignment horizontal="center" vertical="center"/>
    </xf>
    <xf numFmtId="0" fontId="45" fillId="0" borderId="0" xfId="42" applyFont="1" applyAlignment="1">
      <alignment horizontal="right" vertical="center" wrapText="1" shrinkToFit="1"/>
    </xf>
    <xf numFmtId="0" fontId="27" fillId="34" borderId="25" xfId="42" applyFont="1" applyFill="1" applyBorder="1" applyAlignment="1">
      <alignment horizontal="center" vertical="center" shrinkToFit="1"/>
    </xf>
    <xf numFmtId="0" fontId="27" fillId="34" borderId="26" xfId="42" applyFont="1" applyFill="1" applyBorder="1" applyAlignment="1">
      <alignment horizontal="center" vertical="center" shrinkToFit="1"/>
    </xf>
    <xf numFmtId="0" fontId="27" fillId="35" borderId="56" xfId="42" applyFont="1" applyFill="1" applyBorder="1" applyAlignment="1">
      <alignment horizontal="left" vertical="center" wrapText="1" shrinkToFit="1"/>
    </xf>
    <xf numFmtId="0" fontId="27" fillId="35" borderId="57" xfId="42" applyFont="1" applyFill="1" applyBorder="1" applyAlignment="1">
      <alignment horizontal="left" vertical="center" wrapText="1" shrinkToFit="1"/>
    </xf>
    <xf numFmtId="0" fontId="28" fillId="0" borderId="30" xfId="42" applyFont="1" applyBorder="1" applyAlignment="1">
      <alignment horizontal="center" vertical="center"/>
    </xf>
    <xf numFmtId="0" fontId="28" fillId="0" borderId="37" xfId="42" applyFont="1" applyBorder="1" applyAlignment="1">
      <alignment horizontal="center" vertical="center"/>
    </xf>
    <xf numFmtId="0" fontId="27" fillId="35" borderId="32" xfId="42" applyFont="1" applyFill="1" applyBorder="1" applyAlignment="1">
      <alignment horizontal="left" vertical="center" shrinkToFit="1"/>
    </xf>
    <xf numFmtId="0" fontId="27" fillId="35" borderId="33" xfId="42" applyFont="1" applyFill="1" applyBorder="1" applyAlignment="1">
      <alignment horizontal="left" vertical="center" shrinkToFit="1"/>
    </xf>
    <xf numFmtId="0" fontId="28" fillId="0" borderId="34" xfId="42" applyFont="1" applyBorder="1" applyAlignment="1">
      <alignment horizontal="left" vertical="center"/>
    </xf>
    <xf numFmtId="0" fontId="28" fillId="0" borderId="35" xfId="42" applyFont="1" applyBorder="1" applyAlignment="1">
      <alignment horizontal="left" vertical="center"/>
    </xf>
    <xf numFmtId="0" fontId="27" fillId="34" borderId="38" xfId="42" applyFont="1" applyFill="1" applyBorder="1" applyAlignment="1">
      <alignment horizontal="center" vertical="center" shrinkToFit="1"/>
    </xf>
    <xf numFmtId="0" fontId="27" fillId="34" borderId="48" xfId="42" applyFont="1" applyFill="1" applyBorder="1" applyAlignment="1">
      <alignment horizontal="center" vertical="center" shrinkToFit="1"/>
    </xf>
    <xf numFmtId="0" fontId="27" fillId="34" borderId="39" xfId="42" applyFont="1" applyFill="1" applyBorder="1" applyAlignment="1">
      <alignment horizontal="center" vertical="center" shrinkToFit="1"/>
    </xf>
    <xf numFmtId="0" fontId="27" fillId="34" borderId="49" xfId="42" applyFont="1" applyFill="1" applyBorder="1" applyAlignment="1">
      <alignment horizontal="center" vertical="center" shrinkToFit="1"/>
    </xf>
    <xf numFmtId="0" fontId="27" fillId="35" borderId="40" xfId="42" applyFont="1" applyFill="1" applyBorder="1" applyAlignment="1">
      <alignment horizontal="left" vertical="center" wrapText="1" shrinkToFit="1"/>
    </xf>
    <xf numFmtId="0" fontId="27" fillId="35" borderId="14" xfId="42" applyFont="1" applyFill="1" applyBorder="1" applyAlignment="1">
      <alignment horizontal="left" vertical="center" shrinkToFit="1"/>
    </xf>
    <xf numFmtId="0" fontId="27" fillId="35" borderId="12" xfId="42" applyFont="1" applyFill="1" applyBorder="1" applyAlignment="1">
      <alignment horizontal="left" vertical="center" shrinkToFit="1"/>
    </xf>
    <xf numFmtId="0" fontId="27" fillId="35" borderId="50" xfId="42" applyFont="1" applyFill="1" applyBorder="1" applyAlignment="1">
      <alignment horizontal="left" vertical="center" shrinkToFit="1"/>
    </xf>
    <xf numFmtId="0" fontId="27" fillId="35" borderId="51" xfId="42" applyFont="1" applyFill="1" applyBorder="1" applyAlignment="1">
      <alignment horizontal="left" vertical="center" shrinkToFit="1"/>
    </xf>
    <xf numFmtId="0" fontId="27" fillId="35" borderId="52" xfId="42" applyFont="1" applyFill="1" applyBorder="1" applyAlignment="1">
      <alignment horizontal="left" vertical="center" shrinkToFit="1"/>
    </xf>
    <xf numFmtId="0" fontId="27" fillId="35" borderId="41" xfId="42" applyFont="1" applyFill="1" applyBorder="1" applyAlignment="1">
      <alignment horizontal="left" vertical="center" shrinkToFit="1"/>
    </xf>
    <xf numFmtId="0" fontId="27" fillId="35" borderId="42" xfId="42" applyFont="1" applyFill="1" applyBorder="1" applyAlignment="1">
      <alignment horizontal="left" vertical="center" shrinkToFit="1"/>
    </xf>
    <xf numFmtId="0" fontId="27" fillId="35" borderId="43" xfId="42" applyFont="1" applyFill="1" applyBorder="1" applyAlignment="1">
      <alignment horizontal="left" vertical="center" shrinkToFit="1"/>
    </xf>
    <xf numFmtId="0" fontId="27" fillId="35" borderId="53" xfId="42" applyFont="1" applyFill="1" applyBorder="1" applyAlignment="1">
      <alignment horizontal="left" vertical="center" shrinkToFit="1"/>
    </xf>
    <xf numFmtId="0" fontId="27" fillId="35" borderId="54" xfId="42" applyFont="1" applyFill="1" applyBorder="1" applyAlignment="1">
      <alignment horizontal="left" vertical="center" shrinkToFit="1"/>
    </xf>
    <xf numFmtId="0" fontId="27" fillId="35" borderId="55" xfId="42" applyFont="1" applyFill="1" applyBorder="1" applyAlignment="1">
      <alignment horizontal="left" vertical="center" shrinkToFit="1"/>
    </xf>
    <xf numFmtId="0" fontId="27" fillId="34" borderId="54" xfId="42" applyFont="1" applyFill="1" applyBorder="1" applyAlignment="1">
      <alignment horizontal="center" vertical="center" shrinkToFit="1"/>
    </xf>
    <xf numFmtId="0" fontId="27" fillId="35" borderId="59" xfId="42" applyFont="1" applyFill="1" applyBorder="1" applyAlignment="1">
      <alignment horizontal="center" vertical="center" shrinkToFit="1"/>
    </xf>
    <xf numFmtId="0" fontId="27" fillId="35" borderId="60" xfId="42" applyFont="1" applyFill="1" applyBorder="1" applyAlignment="1">
      <alignment horizontal="center" vertical="center" shrinkToFit="1"/>
    </xf>
    <xf numFmtId="0" fontId="27" fillId="34" borderId="31" xfId="42" applyFont="1" applyFill="1" applyBorder="1" applyAlignment="1">
      <alignment horizontal="center" vertical="center" shrinkToFit="1"/>
    </xf>
    <xf numFmtId="0" fontId="27" fillId="34" borderId="42" xfId="42" applyFont="1" applyFill="1" applyBorder="1" applyAlignment="1">
      <alignment horizontal="center" vertical="center" shrinkToFit="1"/>
    </xf>
    <xf numFmtId="0" fontId="27" fillId="35" borderId="14" xfId="42" applyFont="1" applyFill="1" applyBorder="1" applyAlignment="1">
      <alignment horizontal="left" vertical="center" wrapText="1" shrinkToFit="1"/>
    </xf>
    <xf numFmtId="0" fontId="27" fillId="35" borderId="58" xfId="42" applyFont="1" applyFill="1" applyBorder="1" applyAlignment="1">
      <alignment horizontal="left" vertical="center" wrapText="1" shrinkToFit="1"/>
    </xf>
    <xf numFmtId="0" fontId="27" fillId="34" borderId="32" xfId="42" applyFont="1" applyFill="1" applyBorder="1" applyAlignment="1">
      <alignment horizontal="center" vertical="center" shrinkToFit="1"/>
    </xf>
    <xf numFmtId="0" fontId="27" fillId="35" borderId="14" xfId="42" applyFont="1" applyFill="1" applyBorder="1" applyAlignment="1">
      <alignment horizontal="center" vertical="center" shrinkToFit="1"/>
    </xf>
    <xf numFmtId="0" fontId="27" fillId="35" borderId="58" xfId="42" applyFont="1" applyFill="1" applyBorder="1" applyAlignment="1">
      <alignment horizontal="center" vertical="center" shrinkToFit="1"/>
    </xf>
    <xf numFmtId="41" fontId="59" fillId="0" borderId="204" xfId="42" applyNumberFormat="1" applyFont="1" applyFill="1" applyBorder="1" applyAlignment="1">
      <alignment horizontal="center" vertical="center" shrinkToFit="1"/>
    </xf>
    <xf numFmtId="41" fontId="59" fillId="0" borderId="59" xfId="42" applyNumberFormat="1" applyFont="1" applyFill="1" applyBorder="1" applyAlignment="1">
      <alignment horizontal="center" vertical="center" shrinkToFit="1"/>
    </xf>
    <xf numFmtId="41" fontId="59" fillId="0" borderId="60" xfId="42" applyNumberFormat="1" applyFont="1" applyFill="1" applyBorder="1" applyAlignment="1">
      <alignment horizontal="center" vertical="center" shrinkToFit="1"/>
    </xf>
    <xf numFmtId="0" fontId="27" fillId="34" borderId="72" xfId="42" applyFont="1" applyFill="1" applyBorder="1" applyAlignment="1">
      <alignment vertical="center" textRotation="255" shrinkToFit="1"/>
    </xf>
    <xf numFmtId="0" fontId="24" fillId="34" borderId="76" xfId="42" applyFill="1" applyBorder="1" applyAlignment="1">
      <alignment vertical="center" textRotation="255" shrinkToFit="1"/>
    </xf>
    <xf numFmtId="0" fontId="24" fillId="34" borderId="100" xfId="42" applyFill="1" applyBorder="1" applyAlignment="1">
      <alignment vertical="center" textRotation="255" shrinkToFit="1"/>
    </xf>
    <xf numFmtId="0" fontId="27" fillId="35" borderId="73" xfId="42" applyFont="1" applyFill="1" applyBorder="1" applyAlignment="1">
      <alignment horizontal="left" vertical="center" shrinkToFit="1"/>
    </xf>
    <xf numFmtId="0" fontId="27" fillId="35" borderId="74" xfId="42" applyFont="1" applyFill="1" applyBorder="1" applyAlignment="1">
      <alignment horizontal="left" vertical="center" shrinkToFit="1"/>
    </xf>
    <xf numFmtId="0" fontId="27" fillId="35" borderId="75" xfId="42" applyFont="1" applyFill="1" applyBorder="1" applyAlignment="1">
      <alignment horizontal="left" vertical="center" shrinkToFit="1"/>
    </xf>
    <xf numFmtId="0" fontId="27" fillId="34" borderId="77" xfId="42" applyFont="1" applyFill="1" applyBorder="1" applyAlignment="1">
      <alignment horizontal="center" vertical="center" shrinkToFit="1"/>
    </xf>
    <xf numFmtId="0" fontId="27" fillId="34" borderId="78" xfId="42" applyFont="1" applyFill="1" applyBorder="1" applyAlignment="1">
      <alignment horizontal="center" vertical="center" shrinkToFit="1"/>
    </xf>
    <xf numFmtId="0" fontId="27" fillId="35" borderId="77" xfId="42" applyFont="1" applyFill="1" applyBorder="1" applyAlignment="1">
      <alignment horizontal="center" vertical="center" shrinkToFit="1"/>
    </xf>
    <xf numFmtId="0" fontId="27" fillId="35" borderId="79" xfId="42" applyFont="1" applyFill="1" applyBorder="1" applyAlignment="1">
      <alignment horizontal="center" vertical="center" shrinkToFit="1"/>
    </xf>
    <xf numFmtId="0" fontId="27" fillId="35" borderId="42" xfId="42" applyFont="1" applyFill="1" applyBorder="1" applyAlignment="1">
      <alignment horizontal="center" vertical="center" shrinkToFit="1"/>
    </xf>
    <xf numFmtId="0" fontId="27" fillId="35" borderId="39" xfId="42" applyFont="1" applyFill="1" applyBorder="1" applyAlignment="1">
      <alignment horizontal="center" vertical="center" shrinkToFit="1"/>
    </xf>
    <xf numFmtId="0" fontId="27" fillId="35" borderId="54" xfId="42" applyFont="1" applyFill="1" applyBorder="1" applyAlignment="1">
      <alignment horizontal="center" vertical="center" shrinkToFit="1"/>
    </xf>
    <xf numFmtId="0" fontId="27" fillId="35" borderId="49" xfId="42" applyFont="1" applyFill="1" applyBorder="1" applyAlignment="1">
      <alignment horizontal="center" vertical="center" shrinkToFit="1"/>
    </xf>
    <xf numFmtId="0" fontId="27" fillId="34" borderId="64" xfId="42" applyFont="1" applyFill="1" applyBorder="1" applyAlignment="1">
      <alignment horizontal="center" vertical="center" shrinkToFit="1"/>
    </xf>
    <xf numFmtId="0" fontId="27" fillId="34" borderId="65" xfId="42" applyFont="1" applyFill="1" applyBorder="1" applyAlignment="1">
      <alignment horizontal="center" vertical="center" shrinkToFit="1"/>
    </xf>
    <xf numFmtId="0" fontId="27" fillId="35" borderId="65" xfId="42" applyFont="1" applyFill="1" applyBorder="1" applyAlignment="1">
      <alignment horizontal="center" vertical="center" shrinkToFit="1"/>
    </xf>
    <xf numFmtId="0" fontId="27" fillId="35" borderId="234" xfId="42" applyFont="1" applyFill="1" applyBorder="1" applyAlignment="1">
      <alignment horizontal="center" vertical="center" shrinkToFit="1"/>
    </xf>
    <xf numFmtId="0" fontId="27" fillId="35" borderId="66" xfId="42" applyFont="1" applyFill="1" applyBorder="1" applyAlignment="1">
      <alignment horizontal="center" vertical="center" shrinkToFit="1"/>
    </xf>
    <xf numFmtId="0" fontId="27" fillId="34" borderId="12" xfId="42" applyFont="1" applyFill="1" applyBorder="1" applyAlignment="1">
      <alignment horizontal="center" vertical="center" shrinkToFit="1"/>
    </xf>
    <xf numFmtId="0" fontId="27" fillId="34" borderId="52" xfId="42" applyFont="1" applyFill="1" applyBorder="1" applyAlignment="1">
      <alignment horizontal="center" vertical="center" shrinkToFit="1"/>
    </xf>
    <xf numFmtId="0" fontId="27" fillId="34" borderId="164" xfId="42" applyFont="1" applyFill="1" applyBorder="1" applyAlignment="1">
      <alignment horizontal="center" vertical="center" shrinkToFit="1"/>
    </xf>
    <xf numFmtId="0" fontId="27" fillId="34" borderId="108" xfId="42" applyFont="1" applyFill="1" applyBorder="1" applyAlignment="1">
      <alignment horizontal="center" vertical="center" shrinkToFit="1"/>
    </xf>
    <xf numFmtId="0" fontId="27" fillId="34" borderId="109" xfId="42" applyFont="1" applyFill="1" applyBorder="1" applyAlignment="1">
      <alignment horizontal="center" vertical="center" shrinkToFit="1"/>
    </xf>
    <xf numFmtId="0" fontId="27" fillId="34" borderId="203" xfId="42" applyFont="1" applyFill="1" applyBorder="1" applyAlignment="1">
      <alignment horizontal="center" vertical="center" shrinkToFit="1"/>
    </xf>
    <xf numFmtId="0" fontId="27" fillId="34" borderId="79" xfId="42" applyFont="1" applyFill="1" applyBorder="1" applyAlignment="1">
      <alignment horizontal="center" vertical="center" shrinkToFit="1"/>
    </xf>
    <xf numFmtId="0" fontId="27" fillId="35" borderId="105" xfId="42" applyFont="1" applyFill="1" applyBorder="1" applyAlignment="1">
      <alignment horizontal="left" vertical="center" shrinkToFit="1"/>
    </xf>
    <xf numFmtId="0" fontId="27" fillId="35" borderId="106" xfId="42" applyFont="1" applyFill="1" applyBorder="1" applyAlignment="1">
      <alignment horizontal="left" vertical="center" shrinkToFit="1"/>
    </xf>
    <xf numFmtId="0" fontId="27" fillId="35" borderId="107" xfId="42" applyFont="1" applyFill="1" applyBorder="1" applyAlignment="1">
      <alignment horizontal="left" vertical="center" shrinkToFit="1"/>
    </xf>
    <xf numFmtId="0" fontId="27" fillId="0" borderId="26" xfId="42" applyFont="1" applyFill="1" applyBorder="1" applyAlignment="1">
      <alignment horizontal="left" vertical="center" shrinkToFit="1"/>
    </xf>
    <xf numFmtId="0" fontId="27" fillId="0" borderId="27" xfId="42" applyFont="1" applyFill="1" applyBorder="1" applyAlignment="1">
      <alignment horizontal="left" vertical="center" shrinkToFit="1"/>
    </xf>
    <xf numFmtId="0" fontId="27" fillId="0" borderId="32" xfId="42" applyFont="1" applyFill="1" applyBorder="1" applyAlignment="1">
      <alignment horizontal="left" vertical="center" shrinkToFit="1"/>
    </xf>
    <xf numFmtId="0" fontId="27" fillId="0" borderId="33" xfId="42" applyFont="1" applyFill="1" applyBorder="1" applyAlignment="1">
      <alignment horizontal="left" vertical="center" shrinkToFit="1"/>
    </xf>
    <xf numFmtId="0" fontId="27" fillId="0" borderId="40" xfId="42" applyFont="1" applyFill="1" applyBorder="1" applyAlignment="1">
      <alignment horizontal="left" vertical="center" wrapText="1" shrinkToFit="1"/>
    </xf>
    <xf numFmtId="0" fontId="27" fillId="0" borderId="14" xfId="42" applyFont="1" applyFill="1" applyBorder="1" applyAlignment="1">
      <alignment horizontal="left" vertical="center" shrinkToFit="1"/>
    </xf>
    <xf numFmtId="0" fontId="27" fillId="0" borderId="12" xfId="42" applyFont="1" applyFill="1" applyBorder="1" applyAlignment="1">
      <alignment horizontal="left" vertical="center" shrinkToFit="1"/>
    </xf>
    <xf numFmtId="0" fontId="27" fillId="0" borderId="50" xfId="42" applyFont="1" applyFill="1" applyBorder="1" applyAlignment="1">
      <alignment horizontal="left" vertical="center" shrinkToFit="1"/>
    </xf>
    <xf numFmtId="0" fontId="27" fillId="0" borderId="51" xfId="42" applyFont="1" applyFill="1" applyBorder="1" applyAlignment="1">
      <alignment horizontal="left" vertical="center" shrinkToFit="1"/>
    </xf>
    <xf numFmtId="0" fontId="27" fillId="0" borderId="52"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7" fillId="0" borderId="42" xfId="42" applyFont="1" applyFill="1" applyBorder="1" applyAlignment="1">
      <alignment horizontal="left" vertical="center" shrinkToFit="1"/>
    </xf>
    <xf numFmtId="0" fontId="27" fillId="0" borderId="43" xfId="42" applyFont="1" applyFill="1" applyBorder="1" applyAlignment="1">
      <alignment horizontal="left" vertical="center" shrinkToFit="1"/>
    </xf>
    <xf numFmtId="0" fontId="27" fillId="0" borderId="53" xfId="42" applyFont="1" applyFill="1" applyBorder="1" applyAlignment="1">
      <alignment horizontal="left" vertical="center" shrinkToFit="1"/>
    </xf>
    <xf numFmtId="0" fontId="27" fillId="0" borderId="54" xfId="42" applyFont="1" applyFill="1" applyBorder="1" applyAlignment="1">
      <alignment horizontal="left" vertical="center" shrinkToFit="1"/>
    </xf>
    <xf numFmtId="0" fontId="27" fillId="0" borderId="55" xfId="42" applyFont="1" applyFill="1" applyBorder="1" applyAlignment="1">
      <alignment horizontal="left" vertical="center" shrinkToFit="1"/>
    </xf>
    <xf numFmtId="0" fontId="27" fillId="35" borderId="61" xfId="42" applyFont="1" applyFill="1" applyBorder="1" applyAlignment="1">
      <alignment horizontal="left" vertical="center" shrinkToFit="1"/>
    </xf>
    <xf numFmtId="0" fontId="27" fillId="35" borderId="108" xfId="42" applyFont="1" applyFill="1" applyBorder="1" applyAlignment="1">
      <alignment horizontal="left" vertical="center" shrinkToFit="1"/>
    </xf>
    <xf numFmtId="0" fontId="27" fillId="35" borderId="109" xfId="42" applyFont="1" applyFill="1" applyBorder="1" applyAlignment="1">
      <alignment horizontal="left" vertical="center" shrinkToFit="1"/>
    </xf>
    <xf numFmtId="0" fontId="27" fillId="34" borderId="76" xfId="42" applyFont="1" applyFill="1" applyBorder="1" applyAlignment="1">
      <alignment vertical="center" textRotation="255" shrinkToFit="1"/>
    </xf>
    <xf numFmtId="0" fontId="27" fillId="34" borderId="100" xfId="42" applyFont="1" applyFill="1" applyBorder="1" applyAlignment="1">
      <alignment vertical="center" textRotation="255" shrinkToFit="1"/>
    </xf>
    <xf numFmtId="0" fontId="54" fillId="0" borderId="0" xfId="42" applyFont="1" applyAlignment="1">
      <alignment horizontal="left" vertical="top" wrapText="1"/>
    </xf>
    <xf numFmtId="0" fontId="18" fillId="33" borderId="0" xfId="0" applyFont="1" applyFill="1" applyAlignment="1">
      <alignment horizontal="left" vertical="top" shrinkToFit="1"/>
    </xf>
    <xf numFmtId="41" fontId="18" fillId="33" borderId="15" xfId="0" applyNumberFormat="1" applyFont="1" applyFill="1" applyBorder="1" applyAlignment="1">
      <alignment horizontal="left" vertical="center" shrinkToFit="1"/>
    </xf>
    <xf numFmtId="0" fontId="28" fillId="35" borderId="270" xfId="42" applyFont="1" applyFill="1" applyBorder="1" applyAlignment="1" applyProtection="1">
      <alignment horizontal="center" vertical="center" shrinkToFit="1"/>
      <protection locked="0"/>
    </xf>
    <xf numFmtId="0" fontId="28" fillId="35" borderId="97" xfId="42" applyFont="1" applyFill="1" applyBorder="1" applyAlignment="1" applyProtection="1">
      <alignment horizontal="center" vertical="center" shrinkToFit="1"/>
      <protection locked="0"/>
    </xf>
    <xf numFmtId="0" fontId="50" fillId="35" borderId="13" xfId="42" applyFont="1" applyFill="1" applyBorder="1" applyAlignment="1" applyProtection="1">
      <alignment horizontal="left" vertical="center" shrinkToFit="1"/>
      <protection locked="0"/>
    </xf>
    <xf numFmtId="0" fontId="28" fillId="35" borderId="89" xfId="42" applyFont="1" applyFill="1" applyBorder="1" applyAlignment="1" applyProtection="1">
      <alignment horizontal="center" vertical="center" shrinkToFit="1"/>
      <protection locked="0"/>
    </xf>
    <xf numFmtId="0" fontId="28" fillId="35" borderId="87" xfId="42" applyFont="1" applyFill="1" applyBorder="1" applyAlignment="1" applyProtection="1">
      <alignment horizontal="center" vertical="center" shrinkToFit="1"/>
      <protection locked="0"/>
    </xf>
    <xf numFmtId="0" fontId="28" fillId="0" borderId="123" xfId="42" applyFont="1" applyBorder="1" applyAlignment="1" applyProtection="1">
      <alignment horizontal="left" vertical="top" wrapText="1"/>
      <protection locked="0"/>
    </xf>
    <xf numFmtId="0" fontId="28" fillId="0" borderId="124" xfId="42" applyFont="1" applyBorder="1" applyAlignment="1" applyProtection="1">
      <alignment horizontal="left" vertical="top"/>
      <protection locked="0"/>
    </xf>
    <xf numFmtId="0" fontId="28" fillId="0" borderId="125" xfId="42" applyFont="1" applyBorder="1" applyAlignment="1" applyProtection="1">
      <alignment horizontal="left" vertical="top"/>
      <protection locked="0"/>
    </xf>
    <xf numFmtId="0" fontId="28" fillId="0" borderId="0" xfId="42" applyFont="1" applyBorder="1" applyAlignment="1" applyProtection="1">
      <alignment vertical="top" wrapText="1"/>
      <protection locked="0"/>
    </xf>
    <xf numFmtId="0" fontId="28" fillId="0" borderId="144" xfId="42" applyFont="1" applyBorder="1" applyAlignment="1" applyProtection="1">
      <alignment horizontal="center" vertical="center"/>
      <protection locked="0"/>
    </xf>
    <xf numFmtId="0" fontId="28" fillId="0" borderId="147" xfId="42" applyFont="1" applyBorder="1" applyAlignment="1" applyProtection="1">
      <alignment horizontal="center" vertical="center"/>
      <protection locked="0"/>
    </xf>
    <xf numFmtId="0" fontId="28" fillId="0" borderId="145" xfId="42" applyFont="1" applyBorder="1" applyAlignment="1" applyProtection="1">
      <alignment horizontal="center" vertical="center"/>
      <protection locked="0"/>
    </xf>
    <xf numFmtId="0" fontId="28" fillId="0" borderId="148" xfId="42" applyFont="1" applyBorder="1" applyAlignment="1" applyProtection="1">
      <alignment horizontal="center" vertical="center"/>
      <protection locked="0"/>
    </xf>
    <xf numFmtId="0" fontId="28" fillId="37" borderId="229" xfId="42" applyFont="1" applyFill="1" applyBorder="1" applyAlignment="1" applyProtection="1">
      <alignment horizontal="center" vertical="center"/>
      <protection locked="0"/>
    </xf>
    <xf numFmtId="0" fontId="28" fillId="37" borderId="265" xfId="42" applyFont="1" applyFill="1" applyBorder="1" applyAlignment="1" applyProtection="1">
      <alignment horizontal="center" vertical="center"/>
      <protection locked="0"/>
    </xf>
    <xf numFmtId="0" fontId="28" fillId="35" borderId="237" xfId="42" applyFont="1" applyFill="1" applyBorder="1" applyAlignment="1" applyProtection="1">
      <alignment horizontal="center" vertical="center" shrinkToFit="1"/>
      <protection locked="0"/>
    </xf>
    <xf numFmtId="0" fontId="28" fillId="35" borderId="269" xfId="42" applyFont="1" applyFill="1" applyBorder="1" applyAlignment="1" applyProtection="1">
      <alignment horizontal="center" vertical="center" shrinkToFit="1"/>
      <protection locked="0"/>
    </xf>
    <xf numFmtId="0" fontId="18" fillId="0" borderId="0" xfId="0" applyFont="1" applyBorder="1" applyAlignment="1">
      <alignment horizontal="right" vertical="center" shrinkToFit="1"/>
    </xf>
    <xf numFmtId="0" fontId="18" fillId="0" borderId="14" xfId="0" applyFont="1" applyBorder="1" applyAlignment="1">
      <alignment horizontal="right" vertical="center" shrinkToFit="1"/>
    </xf>
    <xf numFmtId="0" fontId="18" fillId="0" borderId="0" xfId="0" applyFont="1" applyBorder="1" applyAlignment="1">
      <alignment horizontal="left" vertical="top" shrinkToFit="1"/>
    </xf>
    <xf numFmtId="0" fontId="18" fillId="0" borderId="11" xfId="0" applyFont="1" applyBorder="1" applyAlignment="1">
      <alignment horizontal="left" vertical="top" shrinkToFit="1"/>
    </xf>
    <xf numFmtId="0" fontId="18" fillId="0" borderId="13" xfId="0" applyFont="1" applyBorder="1" applyAlignment="1">
      <alignment horizontal="left" vertical="top" shrinkToFit="1"/>
    </xf>
    <xf numFmtId="0" fontId="18" fillId="0" borderId="10" xfId="0" applyFont="1" applyBorder="1" applyAlignment="1">
      <alignment horizontal="left" vertical="top" shrinkToFit="1"/>
    </xf>
    <xf numFmtId="0" fontId="18" fillId="0" borderId="11" xfId="0" applyFont="1" applyBorder="1" applyAlignment="1">
      <alignment horizontal="center" vertical="top" shrinkToFit="1"/>
    </xf>
    <xf numFmtId="0" fontId="18" fillId="0" borderId="19"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0" xfId="0" applyFont="1" applyBorder="1" applyAlignment="1">
      <alignment horizontal="center" vertical="center" shrinkToFit="1"/>
    </xf>
    <xf numFmtId="0" fontId="18" fillId="33" borderId="14" xfId="0" applyFont="1" applyFill="1" applyBorder="1" applyAlignment="1">
      <alignment horizontal="center" vertical="center" shrinkToFit="1"/>
    </xf>
    <xf numFmtId="0" fontId="18" fillId="33" borderId="12" xfId="0" applyFont="1" applyFill="1" applyBorder="1" applyAlignment="1">
      <alignment horizontal="center" vertical="center" shrinkToFit="1"/>
    </xf>
    <xf numFmtId="0" fontId="18" fillId="33" borderId="0" xfId="0" applyFont="1" applyFill="1" applyBorder="1" applyAlignment="1">
      <alignment horizontal="center" vertical="center" shrinkToFit="1"/>
    </xf>
    <xf numFmtId="0" fontId="18" fillId="33" borderId="11" xfId="0" applyFont="1" applyFill="1" applyBorder="1" applyAlignment="1">
      <alignment horizontal="center" vertical="center" shrinkToFit="1"/>
    </xf>
    <xf numFmtId="0" fontId="18" fillId="33" borderId="13" xfId="0" applyFont="1" applyFill="1" applyBorder="1" applyAlignment="1">
      <alignment horizontal="center" vertical="center" shrinkToFit="1"/>
    </xf>
    <xf numFmtId="0" fontId="18" fillId="33" borderId="10" xfId="0" applyFont="1" applyFill="1" applyBorder="1" applyAlignment="1">
      <alignment horizontal="center" vertical="center" shrinkToFit="1"/>
    </xf>
    <xf numFmtId="0" fontId="18" fillId="33" borderId="19" xfId="0" applyFont="1" applyFill="1" applyBorder="1" applyAlignment="1">
      <alignment horizontal="left" vertical="center" shrinkToFit="1"/>
    </xf>
    <xf numFmtId="0" fontId="18" fillId="33" borderId="14" xfId="0" applyFont="1" applyFill="1" applyBorder="1" applyAlignment="1">
      <alignment horizontal="left" vertical="center" shrinkToFit="1"/>
    </xf>
    <xf numFmtId="0" fontId="18" fillId="33" borderId="12" xfId="0" applyFont="1" applyFill="1" applyBorder="1" applyAlignment="1">
      <alignment horizontal="left" vertical="center" shrinkToFit="1"/>
    </xf>
    <xf numFmtId="0" fontId="18" fillId="0" borderId="2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33" borderId="22" xfId="0" applyFont="1" applyFill="1" applyBorder="1" applyAlignment="1">
      <alignment horizontal="left" vertical="center" shrinkToFit="1"/>
    </xf>
    <xf numFmtId="0" fontId="18" fillId="33" borderId="23" xfId="0" applyFont="1" applyFill="1" applyBorder="1" applyAlignment="1">
      <alignment horizontal="left" vertical="center" shrinkToFit="1"/>
    </xf>
    <xf numFmtId="0" fontId="18" fillId="33" borderId="24" xfId="0" applyFont="1" applyFill="1" applyBorder="1" applyAlignment="1">
      <alignment horizontal="left" vertical="center" shrinkToFit="1"/>
    </xf>
    <xf numFmtId="0" fontId="18" fillId="33" borderId="20" xfId="0" applyFont="1" applyFill="1" applyBorder="1" applyAlignment="1">
      <alignment horizontal="left" vertical="center" shrinkToFit="1"/>
    </xf>
    <xf numFmtId="0" fontId="18" fillId="33" borderId="0" xfId="0" applyFont="1" applyFill="1" applyBorder="1" applyAlignment="1">
      <alignment horizontal="left" vertical="center" shrinkToFit="1"/>
    </xf>
    <xf numFmtId="0" fontId="18" fillId="33" borderId="11" xfId="0" applyFont="1" applyFill="1" applyBorder="1" applyAlignment="1">
      <alignment horizontal="left" vertical="center" shrinkToFit="1"/>
    </xf>
    <xf numFmtId="0" fontId="18" fillId="33" borderId="21" xfId="0" applyFont="1" applyFill="1" applyBorder="1" applyAlignment="1">
      <alignment horizontal="left" vertical="center" shrinkToFit="1"/>
    </xf>
    <xf numFmtId="0" fontId="18" fillId="33" borderId="13" xfId="0" applyFont="1" applyFill="1" applyBorder="1" applyAlignment="1">
      <alignment horizontal="left" vertical="center" shrinkToFit="1"/>
    </xf>
    <xf numFmtId="0" fontId="18" fillId="33" borderId="10" xfId="0" applyFont="1" applyFill="1" applyBorder="1" applyAlignment="1">
      <alignment horizontal="left" vertical="center" shrinkToFit="1"/>
    </xf>
    <xf numFmtId="0" fontId="18" fillId="0" borderId="0" xfId="0" applyFont="1" applyBorder="1" applyAlignment="1">
      <alignment horizontal="justify" vertical="center" shrinkToFit="1"/>
    </xf>
    <xf numFmtId="0" fontId="18" fillId="33" borderId="19" xfId="0" applyFont="1" applyFill="1" applyBorder="1" applyAlignment="1">
      <alignment horizontal="center" vertical="center" shrinkToFit="1"/>
    </xf>
    <xf numFmtId="0" fontId="18" fillId="33" borderId="20" xfId="0" applyFont="1" applyFill="1" applyBorder="1" applyAlignment="1">
      <alignment horizontal="center" vertical="center" shrinkToFit="1"/>
    </xf>
    <xf numFmtId="0" fontId="18" fillId="33" borderId="21" xfId="0" applyFont="1" applyFill="1" applyBorder="1" applyAlignment="1">
      <alignment horizontal="center" vertical="center" shrinkToFit="1"/>
    </xf>
    <xf numFmtId="0" fontId="18" fillId="0" borderId="14" xfId="0" applyFont="1" applyBorder="1" applyAlignment="1">
      <alignment horizontal="left" vertical="top" shrinkToFit="1"/>
    </xf>
    <xf numFmtId="0" fontId="18" fillId="0" borderId="14" xfId="0" applyFont="1" applyBorder="1" applyAlignment="1">
      <alignment horizontal="center" vertical="top" shrinkToFit="1"/>
    </xf>
    <xf numFmtId="0" fontId="18" fillId="0" borderId="12" xfId="0" applyFont="1" applyBorder="1" applyAlignment="1">
      <alignment horizontal="center" vertical="top" shrinkToFit="1"/>
    </xf>
    <xf numFmtId="0" fontId="18" fillId="0" borderId="0" xfId="0" applyFont="1" applyAlignment="1">
      <alignment horizontal="right" vertical="center" shrinkToFit="1"/>
    </xf>
    <xf numFmtId="0" fontId="37" fillId="0" borderId="88" xfId="0" applyFont="1" applyBorder="1" applyAlignment="1">
      <alignment horizontal="left" vertical="center" wrapText="1"/>
    </xf>
    <xf numFmtId="0" fontId="37" fillId="0" borderId="0" xfId="0" applyFont="1" applyAlignment="1">
      <alignment horizontal="left" vertical="center"/>
    </xf>
    <xf numFmtId="0" fontId="35" fillId="0" borderId="0" xfId="0" applyFont="1" applyAlignment="1">
      <alignment horizontal="center" vertical="center" wrapText="1"/>
    </xf>
    <xf numFmtId="0" fontId="37" fillId="0" borderId="0" xfId="0" applyFont="1" applyAlignment="1">
      <alignment horizontal="center" vertical="center" wrapText="1"/>
    </xf>
    <xf numFmtId="0" fontId="36" fillId="0" borderId="0" xfId="0" applyFont="1">
      <alignment vertical="center"/>
    </xf>
    <xf numFmtId="0" fontId="39" fillId="0" borderId="0" xfId="0" applyFont="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43"/>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145675</xdr:colOff>
      <xdr:row>0</xdr:row>
      <xdr:rowOff>134471</xdr:rowOff>
    </xdr:from>
    <xdr:to>
      <xdr:col>19</xdr:col>
      <xdr:colOff>813954</xdr:colOff>
      <xdr:row>0</xdr:row>
      <xdr:rowOff>381001</xdr:rowOff>
    </xdr:to>
    <xdr:sp macro="" textlink="">
      <xdr:nvSpPr>
        <xdr:cNvPr id="2" name="正方形/長方形 1">
          <a:extLst>
            <a:ext uri="{FF2B5EF4-FFF2-40B4-BE49-F238E27FC236}">
              <a16:creationId xmlns="" xmlns:a16="http://schemas.microsoft.com/office/drawing/2014/main" id="{75923BE1-6471-C248-A266-5E60DA33BE71}"/>
            </a:ext>
          </a:extLst>
        </xdr:cNvPr>
        <xdr:cNvSpPr/>
      </xdr:nvSpPr>
      <xdr:spPr>
        <a:xfrm>
          <a:off x="10089775" y="134471"/>
          <a:ext cx="668279" cy="246530"/>
        </a:xfrm>
        <a:prstGeom prst="rect">
          <a:avLst/>
        </a:prstGeom>
        <a:noFill/>
        <a:ln w="412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おもて</a:t>
          </a:r>
        </a:p>
      </xdr:txBody>
    </xdr:sp>
    <xdr:clientData/>
  </xdr:twoCellAnchor>
  <xdr:twoCellAnchor>
    <xdr:from>
      <xdr:col>19</xdr:col>
      <xdr:colOff>100852</xdr:colOff>
      <xdr:row>61</xdr:row>
      <xdr:rowOff>33618</xdr:rowOff>
    </xdr:from>
    <xdr:to>
      <xdr:col>19</xdr:col>
      <xdr:colOff>796635</xdr:colOff>
      <xdr:row>62</xdr:row>
      <xdr:rowOff>121228</xdr:rowOff>
    </xdr:to>
    <xdr:sp macro="" textlink="">
      <xdr:nvSpPr>
        <xdr:cNvPr id="3" name="正方形/長方形 2">
          <a:extLst>
            <a:ext uri="{FF2B5EF4-FFF2-40B4-BE49-F238E27FC236}">
              <a16:creationId xmlns="" xmlns:a16="http://schemas.microsoft.com/office/drawing/2014/main" id="{F76B2B8A-3933-FA4F-9DB1-765CE4916C53}"/>
            </a:ext>
          </a:extLst>
        </xdr:cNvPr>
        <xdr:cNvSpPr/>
      </xdr:nvSpPr>
      <xdr:spPr>
        <a:xfrm>
          <a:off x="10044952" y="17508818"/>
          <a:ext cx="695783" cy="278110"/>
        </a:xfrm>
        <a:prstGeom prst="rect">
          <a:avLst/>
        </a:prstGeom>
        <a:noFill/>
        <a:ln w="412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う　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122464</xdr:colOff>
      <xdr:row>0</xdr:row>
      <xdr:rowOff>136071</xdr:rowOff>
    </xdr:from>
    <xdr:to>
      <xdr:col>16</xdr:col>
      <xdr:colOff>107678</xdr:colOff>
      <xdr:row>3</xdr:row>
      <xdr:rowOff>121285</xdr:rowOff>
    </xdr:to>
    <xdr:sp macro="" textlink="">
      <xdr:nvSpPr>
        <xdr:cNvPr id="2" name="円/楕円 1"/>
        <xdr:cNvSpPr/>
      </xdr:nvSpPr>
      <xdr:spPr bwMode="auto">
        <a:xfrm>
          <a:off x="3306535" y="136071"/>
          <a:ext cx="720000" cy="720000"/>
        </a:xfrm>
        <a:prstGeom prst="ellipse">
          <a:avLst/>
        </a:prstGeom>
        <a:noFill/>
        <a:ln w="9525" cap="flat" cmpd="sng" algn="ctr">
          <a:solidFill>
            <a:schemeClr val="bg1">
              <a:lumMod val="75000"/>
            </a:schemeClr>
          </a:solidFill>
          <a:prstDash val="dash"/>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solidFill>
                <a:schemeClr val="bg1">
                  <a:lumMod val="8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tabSelected="1" view="pageBreakPreview" zoomScaleNormal="100" zoomScaleSheetLayoutView="100" workbookViewId="0">
      <selection activeCell="AE8" sqref="AE8"/>
    </sheetView>
  </sheetViews>
  <sheetFormatPr defaultColWidth="8.875" defaultRowHeight="17.25" customHeight="1"/>
  <cols>
    <col min="1" max="26" width="3.125" style="278" customWidth="1"/>
    <col min="27" max="28" width="2" style="278" customWidth="1"/>
    <col min="29" max="16384" width="8.875" style="278"/>
  </cols>
  <sheetData>
    <row r="1" spans="1:26" ht="19.5" customHeight="1">
      <c r="A1" s="438" t="s">
        <v>74</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26" ht="19.5" customHeight="1">
      <c r="A2" s="279"/>
      <c r="B2" s="279"/>
      <c r="C2" s="279"/>
      <c r="D2" s="279"/>
      <c r="E2" s="279"/>
      <c r="F2" s="279"/>
      <c r="G2" s="279"/>
      <c r="H2" s="279"/>
      <c r="I2" s="279"/>
      <c r="J2" s="279"/>
      <c r="K2" s="279"/>
      <c r="L2" s="279"/>
      <c r="M2" s="279"/>
      <c r="N2" s="279"/>
      <c r="O2" s="279"/>
      <c r="P2" s="279"/>
      <c r="Q2" s="279"/>
      <c r="R2" s="279"/>
      <c r="S2" s="279"/>
      <c r="T2" s="279"/>
      <c r="U2" s="432" t="s">
        <v>0</v>
      </c>
      <c r="V2" s="432"/>
      <c r="W2" s="432"/>
      <c r="X2" s="432"/>
      <c r="Y2" s="432"/>
      <c r="Z2" s="432"/>
    </row>
    <row r="3" spans="1:26" ht="19.5" customHeight="1">
      <c r="A3" s="438"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row>
    <row r="4" spans="1:26" ht="19.5" customHeight="1">
      <c r="A4" s="438" t="s">
        <v>25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1:26" ht="19.5" customHeight="1">
      <c r="B5" s="279"/>
      <c r="C5" s="279"/>
      <c r="D5" s="279"/>
      <c r="E5" s="279"/>
      <c r="F5" s="279"/>
      <c r="G5" s="279"/>
      <c r="H5" s="279"/>
      <c r="I5" s="279"/>
      <c r="J5" s="279"/>
      <c r="K5" s="279"/>
      <c r="L5" s="443" t="s">
        <v>2</v>
      </c>
      <c r="M5" s="443"/>
      <c r="N5" s="443"/>
      <c r="O5" s="443"/>
      <c r="P5" s="443"/>
      <c r="Q5" s="443"/>
      <c r="R5" s="1"/>
      <c r="S5" s="1"/>
      <c r="T5" s="1"/>
      <c r="U5" s="433"/>
      <c r="V5" s="433"/>
      <c r="W5" s="433"/>
      <c r="X5" s="433"/>
      <c r="Y5" s="433"/>
      <c r="Z5" s="433"/>
    </row>
    <row r="6" spans="1:26" ht="19.5" customHeight="1">
      <c r="B6" s="279"/>
      <c r="C6" s="279"/>
      <c r="D6" s="279"/>
      <c r="E6" s="279"/>
      <c r="F6" s="279"/>
      <c r="G6" s="279"/>
      <c r="H6" s="279"/>
      <c r="I6" s="279"/>
      <c r="J6" s="279"/>
      <c r="K6" s="279"/>
      <c r="L6" s="440" t="s">
        <v>26</v>
      </c>
      <c r="M6" s="440"/>
      <c r="N6" s="440"/>
      <c r="O6" s="440"/>
      <c r="P6" s="441"/>
      <c r="Q6" s="441"/>
      <c r="R6" s="441"/>
      <c r="S6" s="441"/>
      <c r="T6" s="441"/>
      <c r="U6" s="441"/>
      <c r="V6" s="441"/>
      <c r="W6" s="441"/>
      <c r="X6" s="441"/>
      <c r="Y6" s="441"/>
      <c r="Z6" s="280"/>
    </row>
    <row r="7" spans="1:26" ht="19.5" customHeight="1">
      <c r="B7" s="279"/>
      <c r="C7" s="279"/>
      <c r="D7" s="279"/>
      <c r="E7" s="279"/>
      <c r="F7" s="279"/>
      <c r="G7" s="279"/>
      <c r="H7" s="279"/>
      <c r="I7" s="279"/>
      <c r="J7" s="279"/>
      <c r="K7" s="279"/>
      <c r="L7" s="440" t="s">
        <v>3</v>
      </c>
      <c r="M7" s="440"/>
      <c r="N7" s="440"/>
      <c r="O7" s="440"/>
      <c r="P7" s="442"/>
      <c r="Q7" s="442"/>
      <c r="R7" s="442"/>
      <c r="S7" s="442"/>
      <c r="T7" s="442"/>
      <c r="U7" s="442"/>
      <c r="V7" s="442"/>
      <c r="W7" s="442"/>
      <c r="X7" s="442"/>
      <c r="Y7" s="442"/>
      <c r="Z7" s="280"/>
    </row>
    <row r="8" spans="1:26" ht="19.5" customHeight="1">
      <c r="A8" s="281"/>
      <c r="B8" s="281"/>
      <c r="C8" s="281"/>
      <c r="D8" s="281"/>
      <c r="E8" s="281"/>
      <c r="F8" s="281"/>
      <c r="G8" s="281"/>
      <c r="H8" s="281"/>
      <c r="I8" s="281"/>
      <c r="J8" s="281"/>
      <c r="K8" s="281"/>
      <c r="L8" s="440" t="s">
        <v>284</v>
      </c>
      <c r="M8" s="440"/>
      <c r="N8" s="440"/>
      <c r="O8" s="440"/>
      <c r="P8" s="442"/>
      <c r="Q8" s="442"/>
      <c r="R8" s="442"/>
      <c r="S8" s="442"/>
      <c r="T8" s="442"/>
      <c r="U8" s="442"/>
      <c r="V8" s="442"/>
      <c r="W8" s="442"/>
      <c r="X8" s="442"/>
      <c r="Y8" s="442"/>
      <c r="Z8" s="280" t="s">
        <v>27</v>
      </c>
    </row>
    <row r="9" spans="1:26" ht="19.5"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row>
    <row r="10" spans="1:26" ht="19.5" customHeight="1">
      <c r="A10" s="432" t="s">
        <v>44</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row>
    <row r="11" spans="1:26" ht="19.5" customHeight="1">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row>
    <row r="12" spans="1:26" ht="19.5" customHeight="1">
      <c r="A12" s="432" t="s">
        <v>30</v>
      </c>
      <c r="B12" s="432"/>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row>
    <row r="13" spans="1:26" ht="19.5" customHeight="1">
      <c r="A13" s="432" t="s">
        <v>31</v>
      </c>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row>
    <row r="14" spans="1:26" ht="19.5" customHeight="1">
      <c r="A14" s="432" t="s">
        <v>33</v>
      </c>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26" ht="19.5" customHeight="1">
      <c r="A15" s="432" t="s">
        <v>32</v>
      </c>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row>
    <row r="16" spans="1:26" ht="19.5" customHeight="1">
      <c r="A16" s="282"/>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row>
    <row r="17" spans="1:26" ht="19.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row>
    <row r="18" spans="1:26" ht="19.5" customHeight="1">
      <c r="A18" s="432" t="s">
        <v>4</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row>
    <row r="19" spans="1:26" ht="19.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row>
    <row r="20" spans="1:26" ht="19.5" customHeight="1">
      <c r="A20" s="435" t="s">
        <v>286</v>
      </c>
      <c r="B20" s="435"/>
      <c r="C20" s="435"/>
      <c r="D20" s="435"/>
      <c r="E20" s="435"/>
      <c r="F20" s="435"/>
      <c r="G20" s="427"/>
      <c r="H20" s="427"/>
      <c r="I20" s="427"/>
      <c r="J20" s="427"/>
      <c r="K20" s="427"/>
      <c r="L20" s="427"/>
      <c r="M20" s="427"/>
      <c r="N20" s="427"/>
      <c r="O20" s="427"/>
      <c r="P20" s="427"/>
      <c r="Q20" s="427"/>
      <c r="R20" s="427"/>
      <c r="S20" s="427"/>
      <c r="T20" s="427"/>
      <c r="U20" s="427"/>
      <c r="V20" s="427"/>
      <c r="W20" s="427"/>
      <c r="X20" s="427"/>
      <c r="Y20" s="289"/>
      <c r="Z20" s="289"/>
    </row>
    <row r="21" spans="1:26" ht="19.5" customHeight="1">
      <c r="A21" s="279"/>
      <c r="B21" s="279"/>
      <c r="C21" s="282"/>
      <c r="D21" s="282"/>
      <c r="E21" s="282"/>
      <c r="F21" s="282"/>
      <c r="G21" s="282"/>
      <c r="H21" s="282"/>
      <c r="I21" s="282"/>
      <c r="J21" s="282"/>
      <c r="K21" s="282"/>
      <c r="L21" s="282"/>
      <c r="M21" s="282"/>
      <c r="N21" s="282"/>
      <c r="O21" s="282"/>
      <c r="P21" s="282"/>
      <c r="Q21" s="282"/>
      <c r="R21" s="282"/>
      <c r="S21" s="282"/>
      <c r="T21" s="282"/>
      <c r="U21" s="282"/>
      <c r="V21" s="282"/>
      <c r="W21" s="282"/>
      <c r="X21" s="282"/>
      <c r="Y21" s="282"/>
    </row>
    <row r="22" spans="1:26" ht="19.5" customHeight="1">
      <c r="A22" s="435" t="s">
        <v>287</v>
      </c>
      <c r="B22" s="435"/>
      <c r="C22" s="435"/>
      <c r="D22" s="435"/>
      <c r="E22" s="435"/>
      <c r="F22" s="435"/>
      <c r="G22" s="436" t="s">
        <v>43</v>
      </c>
      <c r="H22" s="436"/>
      <c r="I22" s="436"/>
      <c r="J22" s="2"/>
      <c r="K22" s="2"/>
      <c r="L22" s="2"/>
      <c r="M22" s="2"/>
      <c r="N22" s="2"/>
      <c r="O22" s="2"/>
      <c r="P22" s="2"/>
      <c r="Q22" s="2"/>
      <c r="R22" s="2"/>
      <c r="S22" s="2"/>
      <c r="T22" s="2"/>
      <c r="U22" s="2"/>
      <c r="V22" s="2"/>
      <c r="W22" s="2"/>
      <c r="X22" s="2"/>
      <c r="Y22" s="289"/>
      <c r="Z22" s="289"/>
    </row>
    <row r="23" spans="1:26" ht="19.5" customHeight="1">
      <c r="A23" s="279"/>
      <c r="B23" s="279"/>
      <c r="C23" s="282"/>
      <c r="D23" s="282"/>
      <c r="E23" s="282"/>
      <c r="F23" s="282"/>
      <c r="G23" s="282"/>
      <c r="H23" s="282"/>
      <c r="I23" s="282"/>
      <c r="J23" s="282"/>
      <c r="K23" s="282"/>
      <c r="L23" s="282"/>
      <c r="M23" s="282"/>
      <c r="N23" s="282"/>
      <c r="O23" s="282"/>
      <c r="P23" s="282"/>
      <c r="Q23" s="282"/>
      <c r="R23" s="282"/>
      <c r="S23" s="282"/>
      <c r="T23" s="282"/>
      <c r="U23" s="282"/>
      <c r="V23" s="282"/>
      <c r="W23" s="282"/>
      <c r="X23" s="282"/>
      <c r="Y23" s="282"/>
    </row>
    <row r="24" spans="1:26" ht="19.5" customHeight="1">
      <c r="A24" s="435" t="s">
        <v>28</v>
      </c>
      <c r="B24" s="435"/>
      <c r="C24" s="435"/>
      <c r="D24" s="435"/>
      <c r="E24" s="435"/>
      <c r="F24" s="435"/>
      <c r="G24" s="283" t="s">
        <v>29</v>
      </c>
      <c r="H24" s="437"/>
      <c r="I24" s="437"/>
      <c r="J24" s="437"/>
      <c r="K24" s="437"/>
      <c r="L24" s="437"/>
      <c r="M24" s="437"/>
      <c r="N24" s="437"/>
      <c r="O24" s="283" t="s">
        <v>34</v>
      </c>
      <c r="P24" s="279"/>
      <c r="Q24" s="279"/>
      <c r="R24" s="279"/>
      <c r="S24" s="279"/>
      <c r="T24" s="279"/>
      <c r="U24" s="279"/>
      <c r="V24" s="279"/>
      <c r="W24" s="279"/>
      <c r="X24" s="279"/>
      <c r="Y24" s="279"/>
      <c r="Z24" s="279"/>
    </row>
    <row r="25" spans="1:26" ht="19.5" customHeight="1">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6" ht="19.5" customHeight="1">
      <c r="A26" s="438" t="s">
        <v>5</v>
      </c>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row>
    <row r="27" spans="1:26" ht="19.5" customHeight="1">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row>
    <row r="28" spans="1:26" ht="19.5" customHeight="1">
      <c r="A28" s="438" t="s">
        <v>6</v>
      </c>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row>
    <row r="29" spans="1:26" ht="19.5" customHeight="1">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row>
    <row r="30" spans="1:26" ht="19.5" customHeight="1">
      <c r="A30" s="438" t="s">
        <v>7</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row>
    <row r="31" spans="1:26" ht="19.5" customHeight="1">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row>
    <row r="32" spans="1:26" ht="19.5" customHeight="1">
      <c r="A32" s="438" t="s">
        <v>8</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row>
    <row r="33" spans="1:26" ht="19.5" customHeight="1">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row>
    <row r="34" spans="1:26" ht="19.5" customHeight="1">
      <c r="A34" s="439" t="s">
        <v>35</v>
      </c>
      <c r="B34" s="439"/>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row>
    <row r="35" spans="1:26" ht="19.5" customHeight="1">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6" ht="19.5" customHeight="1">
      <c r="A36" s="279" t="s">
        <v>36</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row>
    <row r="37" spans="1:26" ht="19.5" customHeight="1">
      <c r="A37" s="285"/>
      <c r="B37" s="285"/>
      <c r="C37" s="285"/>
      <c r="D37" s="285"/>
      <c r="E37" s="285"/>
      <c r="F37" s="285"/>
      <c r="G37" s="285"/>
      <c r="H37" s="285"/>
      <c r="I37" s="285"/>
      <c r="J37" s="285"/>
      <c r="K37" s="432" t="s">
        <v>288</v>
      </c>
      <c r="L37" s="432"/>
      <c r="M37" s="432"/>
      <c r="N37" s="432"/>
      <c r="O37" s="433" t="s">
        <v>39</v>
      </c>
      <c r="P37" s="433"/>
      <c r="Q37" s="433"/>
      <c r="R37" s="434"/>
      <c r="S37" s="434"/>
      <c r="T37" s="434"/>
      <c r="U37" s="434"/>
      <c r="V37" s="434"/>
      <c r="W37" s="434"/>
      <c r="X37" s="434"/>
      <c r="Y37" s="434"/>
      <c r="Z37" s="434"/>
    </row>
    <row r="38" spans="1:26" ht="19.5" customHeight="1">
      <c r="A38" s="285"/>
      <c r="B38" s="285"/>
      <c r="C38" s="285"/>
      <c r="D38" s="285"/>
      <c r="E38" s="285"/>
      <c r="F38" s="285"/>
      <c r="G38" s="285"/>
      <c r="H38" s="285"/>
      <c r="I38" s="285"/>
      <c r="J38" s="285"/>
      <c r="K38" s="286"/>
      <c r="L38" s="286"/>
      <c r="M38" s="286"/>
      <c r="N38" s="286"/>
      <c r="O38" s="426" t="s">
        <v>38</v>
      </c>
      <c r="P38" s="426"/>
      <c r="Q38" s="426"/>
      <c r="R38" s="1"/>
      <c r="S38" s="1"/>
      <c r="T38" s="1"/>
      <c r="U38" s="1"/>
      <c r="V38" s="1"/>
      <c r="W38" s="1"/>
      <c r="X38" s="1"/>
      <c r="Y38" s="1"/>
      <c r="Z38" s="1"/>
    </row>
    <row r="39" spans="1:26" ht="19.5" customHeight="1">
      <c r="O39" s="287"/>
      <c r="P39" s="431" t="s">
        <v>40</v>
      </c>
      <c r="Q39" s="431"/>
      <c r="R39" s="427"/>
      <c r="S39" s="427"/>
      <c r="T39" s="427"/>
      <c r="U39" s="427"/>
      <c r="V39" s="427"/>
      <c r="W39" s="427"/>
      <c r="X39" s="427"/>
      <c r="Y39" s="427"/>
      <c r="Z39" s="427"/>
    </row>
    <row r="40" spans="1:26" ht="19.5" customHeight="1">
      <c r="O40" s="288"/>
      <c r="P40" s="428" t="s">
        <v>42</v>
      </c>
      <c r="Q40" s="428"/>
      <c r="R40" s="429"/>
      <c r="S40" s="429"/>
      <c r="T40" s="429"/>
      <c r="U40" s="429"/>
      <c r="V40" s="429"/>
      <c r="W40" s="429"/>
      <c r="X40" s="429"/>
      <c r="Y40" s="429"/>
      <c r="Z40" s="429"/>
    </row>
    <row r="41" spans="1:26" ht="19.5" customHeight="1">
      <c r="O41" s="288"/>
      <c r="P41" s="428" t="s">
        <v>41</v>
      </c>
      <c r="Q41" s="428"/>
      <c r="R41" s="430"/>
      <c r="S41" s="430"/>
      <c r="T41" s="430"/>
      <c r="U41" s="430"/>
      <c r="V41" s="430"/>
      <c r="W41" s="430"/>
      <c r="X41" s="430"/>
      <c r="Y41" s="430"/>
      <c r="Z41" s="430"/>
    </row>
  </sheetData>
  <mergeCells count="39">
    <mergeCell ref="A1:Z1"/>
    <mergeCell ref="U2:Z2"/>
    <mergeCell ref="A3:Z3"/>
    <mergeCell ref="A4:Z4"/>
    <mergeCell ref="L5:Q5"/>
    <mergeCell ref="U5:Z5"/>
    <mergeCell ref="A18:Z18"/>
    <mergeCell ref="L6:O6"/>
    <mergeCell ref="P6:Y6"/>
    <mergeCell ref="L7:O7"/>
    <mergeCell ref="P7:Y7"/>
    <mergeCell ref="L8:O8"/>
    <mergeCell ref="P8:Y8"/>
    <mergeCell ref="A10:Z10"/>
    <mergeCell ref="A12:Z12"/>
    <mergeCell ref="A13:Z13"/>
    <mergeCell ref="A14:Z14"/>
    <mergeCell ref="A15:Z15"/>
    <mergeCell ref="K37:N37"/>
    <mergeCell ref="O37:Q37"/>
    <mergeCell ref="R37:Z37"/>
    <mergeCell ref="A20:F20"/>
    <mergeCell ref="G20:X20"/>
    <mergeCell ref="A22:F22"/>
    <mergeCell ref="G22:I22"/>
    <mergeCell ref="A24:F24"/>
    <mergeCell ref="H24:N24"/>
    <mergeCell ref="A26:Z26"/>
    <mergeCell ref="A28:Z28"/>
    <mergeCell ref="A30:Z30"/>
    <mergeCell ref="A32:Z32"/>
    <mergeCell ref="A34:Z34"/>
    <mergeCell ref="O38:Q38"/>
    <mergeCell ref="R39:Z39"/>
    <mergeCell ref="P40:Q40"/>
    <mergeCell ref="R40:Z40"/>
    <mergeCell ref="P41:Q41"/>
    <mergeCell ref="R41:Z41"/>
    <mergeCell ref="P39:Q39"/>
  </mergeCells>
  <phoneticPr fontId="21"/>
  <pageMargins left="0.94488188976377963" right="0.59055118110236227" top="0.83" bottom="0.59"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70"/>
  <sheetViews>
    <sheetView view="pageBreakPreview" zoomScale="70" zoomScaleNormal="101" zoomScaleSheetLayoutView="70" zoomScalePageLayoutView="70" workbookViewId="0">
      <selection activeCell="AB24" sqref="AB24"/>
    </sheetView>
  </sheetViews>
  <sheetFormatPr defaultColWidth="12" defaultRowHeight="14.25"/>
  <cols>
    <col min="1" max="1" width="3.625" style="3" customWidth="1"/>
    <col min="2" max="2" width="12.625" style="3" customWidth="1"/>
    <col min="3" max="3" width="20.125" style="3" customWidth="1"/>
    <col min="4" max="4" width="13.125" style="3" customWidth="1"/>
    <col min="5" max="6" width="3.625" style="3" customWidth="1"/>
    <col min="7" max="7" width="13.125" style="3" customWidth="1"/>
    <col min="8" max="12" width="3.625" style="3" customWidth="1"/>
    <col min="13" max="13" width="12" style="3"/>
    <col min="14" max="14" width="13.125" style="3" customWidth="1"/>
    <col min="15" max="16" width="3.625" style="3" customWidth="1"/>
    <col min="17" max="17" width="13.125" style="3" customWidth="1"/>
    <col min="18" max="19" width="3.625" style="3" customWidth="1"/>
    <col min="20" max="20" width="12" style="3"/>
    <col min="21" max="21" width="0" style="3" hidden="1" customWidth="1"/>
    <col min="22" max="22" width="38.125" style="3" hidden="1" customWidth="1"/>
    <col min="23" max="26" width="0" style="3" hidden="1" customWidth="1"/>
    <col min="27" max="16384" width="12" style="3"/>
  </cols>
  <sheetData>
    <row r="1" spans="1:26" ht="63.75" customHeight="1">
      <c r="A1" s="476" t="s">
        <v>279</v>
      </c>
      <c r="B1" s="476"/>
      <c r="C1" s="476"/>
      <c r="D1" s="476"/>
      <c r="E1" s="476"/>
      <c r="F1" s="476"/>
      <c r="G1" s="476"/>
      <c r="H1" s="476"/>
      <c r="I1" s="476"/>
      <c r="J1" s="476"/>
      <c r="K1" s="476"/>
      <c r="L1" s="476"/>
      <c r="M1" s="476"/>
      <c r="N1" s="476"/>
      <c r="O1" s="476"/>
      <c r="P1" s="476"/>
      <c r="Q1" s="476"/>
      <c r="R1" s="476"/>
      <c r="S1" s="476"/>
      <c r="T1" s="476"/>
    </row>
    <row r="2" spans="1:26" ht="21" customHeight="1">
      <c r="A2" s="484" t="s">
        <v>216</v>
      </c>
      <c r="B2" s="484"/>
      <c r="C2" s="484"/>
      <c r="D2" s="484"/>
      <c r="E2" s="484"/>
      <c r="F2" s="484"/>
      <c r="G2" s="484"/>
      <c r="H2" s="484"/>
      <c r="I2" s="484"/>
      <c r="J2" s="484"/>
      <c r="K2" s="484"/>
      <c r="L2" s="484"/>
      <c r="M2" s="484"/>
      <c r="N2" s="484"/>
      <c r="O2" s="484"/>
      <c r="P2" s="484"/>
      <c r="Q2" s="484"/>
      <c r="R2" s="484"/>
      <c r="S2" s="484"/>
      <c r="T2" s="484"/>
    </row>
    <row r="3" spans="1:26" ht="15" customHeight="1">
      <c r="A3" s="484"/>
      <c r="B3" s="484"/>
      <c r="C3" s="484"/>
      <c r="D3" s="484"/>
      <c r="E3" s="484"/>
      <c r="F3" s="484"/>
      <c r="G3" s="484"/>
      <c r="H3" s="484"/>
      <c r="I3" s="484"/>
      <c r="J3" s="484"/>
      <c r="K3" s="484"/>
      <c r="L3" s="484"/>
      <c r="M3" s="484"/>
      <c r="N3" s="484"/>
      <c r="O3" s="484"/>
      <c r="P3" s="484"/>
      <c r="Q3" s="484"/>
      <c r="R3" s="484"/>
      <c r="S3" s="484"/>
      <c r="T3" s="484"/>
    </row>
    <row r="4" spans="1:26" ht="21.95" customHeight="1" thickBot="1">
      <c r="B4" s="477" t="s">
        <v>79</v>
      </c>
      <c r="C4" s="477"/>
      <c r="D4" s="4"/>
      <c r="E4" s="4"/>
      <c r="F4" s="4"/>
      <c r="G4" s="4"/>
      <c r="H4" s="4"/>
      <c r="I4" s="4"/>
      <c r="J4" s="4"/>
      <c r="K4" s="4"/>
      <c r="L4" s="4"/>
      <c r="M4" s="4"/>
      <c r="N4" s="4"/>
      <c r="O4" s="4"/>
      <c r="P4" s="4"/>
      <c r="Q4" s="4"/>
      <c r="R4" s="4"/>
      <c r="S4" s="4"/>
      <c r="T4" s="4"/>
    </row>
    <row r="5" spans="1:26" ht="24.95" customHeight="1" thickTop="1" thickBot="1">
      <c r="B5" s="83" t="s">
        <v>80</v>
      </c>
      <c r="C5" s="478"/>
      <c r="D5" s="478"/>
      <c r="E5" s="478"/>
      <c r="F5" s="478"/>
      <c r="G5" s="478"/>
      <c r="H5" s="478"/>
      <c r="I5" s="478"/>
      <c r="J5" s="478"/>
      <c r="K5" s="478"/>
      <c r="L5" s="478"/>
      <c r="M5" s="478"/>
      <c r="N5" s="478"/>
      <c r="O5" s="478"/>
      <c r="P5" s="478"/>
      <c r="Q5" s="478"/>
      <c r="R5" s="478"/>
      <c r="S5" s="478"/>
      <c r="T5" s="479"/>
      <c r="V5" s="480" t="s">
        <v>81</v>
      </c>
      <c r="W5" s="481"/>
      <c r="X5" s="482" t="s">
        <v>82</v>
      </c>
      <c r="Y5" s="482" t="s">
        <v>83</v>
      </c>
      <c r="Z5" s="489" t="s">
        <v>84</v>
      </c>
    </row>
    <row r="6" spans="1:26" ht="24.95" customHeight="1" thickBot="1">
      <c r="B6" s="84" t="s">
        <v>85</v>
      </c>
      <c r="C6" s="491"/>
      <c r="D6" s="491"/>
      <c r="E6" s="491"/>
      <c r="F6" s="491"/>
      <c r="G6" s="491"/>
      <c r="H6" s="491"/>
      <c r="I6" s="491"/>
      <c r="J6" s="491"/>
      <c r="K6" s="491"/>
      <c r="L6" s="491"/>
      <c r="M6" s="491"/>
      <c r="N6" s="491"/>
      <c r="O6" s="491"/>
      <c r="P6" s="491"/>
      <c r="Q6" s="491"/>
      <c r="R6" s="491"/>
      <c r="S6" s="491"/>
      <c r="T6" s="492"/>
      <c r="V6" s="493" t="s">
        <v>86</v>
      </c>
      <c r="W6" s="494"/>
      <c r="X6" s="483"/>
      <c r="Y6" s="483"/>
      <c r="Z6" s="490"/>
    </row>
    <row r="7" spans="1:26" s="5" customFormat="1" ht="24.95" customHeight="1" thickBot="1">
      <c r="B7" s="495" t="s">
        <v>87</v>
      </c>
      <c r="C7" s="497" t="s">
        <v>88</v>
      </c>
      <c r="D7" s="499" t="s">
        <v>89</v>
      </c>
      <c r="E7" s="500"/>
      <c r="F7" s="500"/>
      <c r="G7" s="500"/>
      <c r="H7" s="500"/>
      <c r="I7" s="500"/>
      <c r="J7" s="500"/>
      <c r="K7" s="500"/>
      <c r="L7" s="501"/>
      <c r="M7" s="86" t="s">
        <v>90</v>
      </c>
      <c r="N7" s="505"/>
      <c r="O7" s="506"/>
      <c r="P7" s="506"/>
      <c r="Q7" s="86" t="s">
        <v>91</v>
      </c>
      <c r="R7" s="505"/>
      <c r="S7" s="506"/>
      <c r="T7" s="507"/>
      <c r="V7" s="249" t="s">
        <v>92</v>
      </c>
      <c r="W7" s="250"/>
      <c r="X7" s="6" t="s">
        <v>93</v>
      </c>
      <c r="Y7" s="6" t="s">
        <v>94</v>
      </c>
      <c r="Z7" s="7" t="s">
        <v>94</v>
      </c>
    </row>
    <row r="8" spans="1:26" s="5" customFormat="1" ht="24.95" customHeight="1" thickBot="1">
      <c r="B8" s="496"/>
      <c r="C8" s="498"/>
      <c r="D8" s="502"/>
      <c r="E8" s="503"/>
      <c r="F8" s="503"/>
      <c r="G8" s="503"/>
      <c r="H8" s="503"/>
      <c r="I8" s="503"/>
      <c r="J8" s="503"/>
      <c r="K8" s="503"/>
      <c r="L8" s="504"/>
      <c r="M8" s="87" t="s">
        <v>95</v>
      </c>
      <c r="N8" s="508"/>
      <c r="O8" s="509"/>
      <c r="P8" s="509"/>
      <c r="Q8" s="509"/>
      <c r="R8" s="509"/>
      <c r="S8" s="509"/>
      <c r="T8" s="510"/>
      <c r="V8" s="249" t="s">
        <v>96</v>
      </c>
      <c r="W8" s="250"/>
      <c r="X8" s="6" t="s">
        <v>93</v>
      </c>
      <c r="Y8" s="6" t="s">
        <v>94</v>
      </c>
      <c r="Z8" s="7" t="s">
        <v>94</v>
      </c>
    </row>
    <row r="9" spans="1:26" ht="9.75" customHeight="1" thickTop="1">
      <c r="A9" s="55"/>
      <c r="B9" s="55"/>
      <c r="C9" s="55"/>
      <c r="D9" s="55"/>
      <c r="E9" s="55"/>
      <c r="F9" s="55"/>
      <c r="G9" s="55"/>
      <c r="H9" s="55"/>
      <c r="I9" s="55"/>
      <c r="J9" s="55"/>
      <c r="K9" s="55"/>
      <c r="L9" s="55"/>
      <c r="M9" s="55"/>
      <c r="N9" s="55"/>
      <c r="O9" s="55"/>
      <c r="P9" s="55"/>
      <c r="Q9" s="55"/>
      <c r="R9" s="55"/>
      <c r="S9" s="55"/>
      <c r="T9" s="55"/>
      <c r="V9" s="249" t="s">
        <v>98</v>
      </c>
      <c r="W9" s="250"/>
      <c r="X9" s="6" t="s">
        <v>93</v>
      </c>
      <c r="Y9" s="6" t="s">
        <v>94</v>
      </c>
      <c r="Z9" s="7" t="s">
        <v>94</v>
      </c>
    </row>
    <row r="10" spans="1:26" ht="30.95" customHeight="1" thickBot="1">
      <c r="B10" s="56" t="s">
        <v>97</v>
      </c>
      <c r="C10" s="8"/>
      <c r="D10" s="8"/>
      <c r="E10" s="8"/>
      <c r="F10" s="8"/>
      <c r="G10" s="8"/>
      <c r="H10" s="8"/>
      <c r="I10" s="8"/>
      <c r="J10" s="8"/>
      <c r="K10" s="8"/>
      <c r="L10" s="8"/>
      <c r="M10" s="8"/>
      <c r="N10" s="8"/>
      <c r="O10" s="8"/>
      <c r="P10" s="8"/>
      <c r="Q10" s="8"/>
      <c r="V10" s="249" t="s">
        <v>100</v>
      </c>
      <c r="W10" s="250"/>
      <c r="X10" s="6" t="s">
        <v>93</v>
      </c>
      <c r="Y10" s="6" t="s">
        <v>94</v>
      </c>
      <c r="Z10" s="7" t="s">
        <v>94</v>
      </c>
    </row>
    <row r="11" spans="1:26" ht="41.1" customHeight="1" thickTop="1" thickBot="1">
      <c r="B11" s="485" t="s">
        <v>99</v>
      </c>
      <c r="C11" s="486"/>
      <c r="D11" s="487"/>
      <c r="E11" s="487"/>
      <c r="F11" s="487"/>
      <c r="G11" s="487"/>
      <c r="H11" s="487"/>
      <c r="I11" s="487"/>
      <c r="J11" s="487"/>
      <c r="K11" s="487"/>
      <c r="L11" s="487"/>
      <c r="M11" s="487"/>
      <c r="N11" s="487"/>
      <c r="O11" s="487"/>
      <c r="P11" s="487"/>
      <c r="Q11" s="487"/>
      <c r="R11" s="487"/>
      <c r="S11" s="487"/>
      <c r="T11" s="488"/>
      <c r="V11" s="249" t="s">
        <v>102</v>
      </c>
      <c r="W11" s="250"/>
      <c r="X11" s="6" t="s">
        <v>93</v>
      </c>
      <c r="Y11" s="9" t="s">
        <v>324</v>
      </c>
      <c r="Z11" s="7" t="s">
        <v>93</v>
      </c>
    </row>
    <row r="12" spans="1:26" ht="41.1" customHeight="1" thickBot="1">
      <c r="B12" s="495" t="s">
        <v>101</v>
      </c>
      <c r="C12" s="515"/>
      <c r="D12" s="516"/>
      <c r="E12" s="516"/>
      <c r="F12" s="516"/>
      <c r="G12" s="516"/>
      <c r="H12" s="516"/>
      <c r="I12" s="516"/>
      <c r="J12" s="516"/>
      <c r="K12" s="516"/>
      <c r="L12" s="516"/>
      <c r="M12" s="516"/>
      <c r="N12" s="516"/>
      <c r="O12" s="516"/>
      <c r="P12" s="516"/>
      <c r="Q12" s="516"/>
      <c r="R12" s="516"/>
      <c r="S12" s="516"/>
      <c r="T12" s="517"/>
      <c r="V12" s="249" t="s">
        <v>106</v>
      </c>
      <c r="W12" s="250"/>
      <c r="X12" s="6" t="s">
        <v>93</v>
      </c>
      <c r="Y12" s="9" t="s">
        <v>324</v>
      </c>
      <c r="Z12" s="7" t="s">
        <v>93</v>
      </c>
    </row>
    <row r="13" spans="1:26" ht="24.95" customHeight="1" thickTop="1" thickBot="1">
      <c r="B13" s="514" t="s">
        <v>104</v>
      </c>
      <c r="C13" s="518"/>
      <c r="D13" s="519" t="s">
        <v>105</v>
      </c>
      <c r="E13" s="519"/>
      <c r="F13" s="519"/>
      <c r="G13" s="519"/>
      <c r="H13" s="519"/>
      <c r="I13" s="519"/>
      <c r="J13" s="519"/>
      <c r="K13" s="519"/>
      <c r="L13" s="520"/>
      <c r="M13" s="49"/>
      <c r="N13" s="75"/>
      <c r="O13" s="75"/>
      <c r="P13" s="75"/>
      <c r="Q13" s="75"/>
      <c r="R13" s="75"/>
      <c r="S13" s="75"/>
      <c r="T13" s="75"/>
      <c r="V13" s="251" t="s">
        <v>109</v>
      </c>
      <c r="W13" s="252"/>
      <c r="X13" s="76" t="s">
        <v>93</v>
      </c>
      <c r="Y13" s="77" t="s">
        <v>103</v>
      </c>
      <c r="Z13" s="78" t="s">
        <v>93</v>
      </c>
    </row>
    <row r="14" spans="1:26" s="79" customFormat="1" ht="24.95" customHeight="1" thickBot="1">
      <c r="B14" s="496" t="s">
        <v>175</v>
      </c>
      <c r="C14" s="511"/>
      <c r="D14" s="512" t="s">
        <v>115</v>
      </c>
      <c r="E14" s="512"/>
      <c r="F14" s="512"/>
      <c r="G14" s="512"/>
      <c r="H14" s="512"/>
      <c r="I14" s="512"/>
      <c r="J14" s="512"/>
      <c r="K14" s="512"/>
      <c r="L14" s="513"/>
      <c r="M14" s="54"/>
      <c r="N14" s="80"/>
      <c r="O14" s="80"/>
      <c r="P14" s="80"/>
      <c r="Q14" s="80"/>
      <c r="R14" s="80"/>
      <c r="S14" s="80"/>
      <c r="T14" s="80"/>
      <c r="V14" s="247" t="s">
        <v>110</v>
      </c>
      <c r="W14" s="248"/>
      <c r="X14" s="82" t="s">
        <v>93</v>
      </c>
      <c r="Y14" s="81" t="s">
        <v>103</v>
      </c>
      <c r="Z14" s="85" t="s">
        <v>93</v>
      </c>
    </row>
    <row r="15" spans="1:26" ht="24.95" customHeight="1" thickTop="1" thickBot="1">
      <c r="B15" s="485" t="s">
        <v>107</v>
      </c>
      <c r="C15" s="10" t="s">
        <v>108</v>
      </c>
      <c r="D15" s="478"/>
      <c r="E15" s="478"/>
      <c r="F15" s="478"/>
      <c r="G15" s="478"/>
      <c r="H15" s="478"/>
      <c r="I15" s="478"/>
      <c r="J15" s="478"/>
      <c r="K15" s="478"/>
      <c r="L15" s="478"/>
      <c r="M15" s="478"/>
      <c r="N15" s="478"/>
      <c r="O15" s="478"/>
      <c r="P15" s="478"/>
      <c r="Q15" s="478"/>
      <c r="R15" s="478"/>
      <c r="S15" s="478"/>
      <c r="T15" s="479"/>
      <c r="V15" s="249" t="s">
        <v>111</v>
      </c>
      <c r="W15" s="250"/>
      <c r="X15" s="6" t="s">
        <v>94</v>
      </c>
      <c r="Y15" s="9" t="s">
        <v>103</v>
      </c>
      <c r="Z15" s="7" t="s">
        <v>93</v>
      </c>
    </row>
    <row r="16" spans="1:26" ht="24.95" customHeight="1" thickBot="1">
      <c r="B16" s="495"/>
      <c r="C16" s="11" t="s">
        <v>85</v>
      </c>
      <c r="D16" s="506"/>
      <c r="E16" s="506"/>
      <c r="F16" s="506"/>
      <c r="G16" s="506"/>
      <c r="H16" s="506"/>
      <c r="I16" s="506"/>
      <c r="J16" s="506"/>
      <c r="K16" s="506"/>
      <c r="L16" s="506"/>
      <c r="M16" s="506"/>
      <c r="N16" s="506"/>
      <c r="O16" s="506"/>
      <c r="P16" s="506"/>
      <c r="Q16" s="506"/>
      <c r="R16" s="506"/>
      <c r="S16" s="506"/>
      <c r="T16" s="507"/>
      <c r="V16" s="249" t="s">
        <v>113</v>
      </c>
      <c r="W16" s="250"/>
      <c r="X16" s="6" t="s">
        <v>93</v>
      </c>
      <c r="Y16" s="9" t="s">
        <v>103</v>
      </c>
      <c r="Z16" s="14" t="s">
        <v>103</v>
      </c>
    </row>
    <row r="17" spans="1:43" ht="24.95" customHeight="1" thickBot="1">
      <c r="B17" s="495"/>
      <c r="C17" s="11" t="s">
        <v>87</v>
      </c>
      <c r="D17" s="506"/>
      <c r="E17" s="506"/>
      <c r="F17" s="506"/>
      <c r="G17" s="506"/>
      <c r="H17" s="506"/>
      <c r="I17" s="506"/>
      <c r="J17" s="506"/>
      <c r="K17" s="506"/>
      <c r="L17" s="506"/>
      <c r="M17" s="491"/>
      <c r="N17" s="491"/>
      <c r="O17" s="491"/>
      <c r="P17" s="491"/>
      <c r="Q17" s="491"/>
      <c r="R17" s="491"/>
      <c r="S17" s="491"/>
      <c r="T17" s="492"/>
      <c r="V17" s="249" t="s">
        <v>312</v>
      </c>
      <c r="W17" s="250"/>
      <c r="X17" s="6" t="s">
        <v>311</v>
      </c>
      <c r="Y17" s="9"/>
      <c r="Z17" s="14"/>
    </row>
    <row r="18" spans="1:43" ht="24.95" customHeight="1" thickTop="1" thickBot="1">
      <c r="B18" s="495"/>
      <c r="C18" s="11" t="s">
        <v>112</v>
      </c>
      <c r="D18" s="534" t="s">
        <v>323</v>
      </c>
      <c r="E18" s="534"/>
      <c r="F18" s="534"/>
      <c r="G18" s="534"/>
      <c r="H18" s="534"/>
      <c r="I18" s="535"/>
      <c r="J18" s="535"/>
      <c r="K18" s="535"/>
      <c r="L18" s="535"/>
      <c r="M18" s="12"/>
      <c r="N18" s="13"/>
      <c r="O18" s="13"/>
      <c r="P18" s="13"/>
      <c r="Q18" s="13"/>
      <c r="R18" s="13"/>
      <c r="S18" s="13"/>
      <c r="T18" s="13"/>
      <c r="V18" s="249" t="s">
        <v>116</v>
      </c>
      <c r="W18" s="250"/>
      <c r="X18" s="6" t="s">
        <v>93</v>
      </c>
      <c r="Y18" s="9" t="s">
        <v>103</v>
      </c>
      <c r="Z18" s="7" t="s">
        <v>93</v>
      </c>
    </row>
    <row r="19" spans="1:43" ht="24.95" customHeight="1" thickBot="1">
      <c r="B19" s="514"/>
      <c r="C19" s="60" t="s">
        <v>157</v>
      </c>
      <c r="D19" s="535" t="s">
        <v>376</v>
      </c>
      <c r="E19" s="532"/>
      <c r="F19" s="532"/>
      <c r="G19" s="532"/>
      <c r="H19" s="532"/>
      <c r="I19" s="532"/>
      <c r="J19" s="532"/>
      <c r="K19" s="532"/>
      <c r="L19" s="533"/>
      <c r="M19" s="16"/>
      <c r="N19" s="4"/>
      <c r="O19" s="4"/>
      <c r="P19" s="4"/>
      <c r="Q19" s="4"/>
      <c r="R19" s="4"/>
      <c r="S19" s="4"/>
      <c r="T19" s="4"/>
      <c r="V19" s="245" t="s">
        <v>119</v>
      </c>
      <c r="W19" s="246"/>
      <c r="X19" s="17" t="s">
        <v>93</v>
      </c>
      <c r="Y19" s="18" t="s">
        <v>103</v>
      </c>
      <c r="Z19" s="19" t="s">
        <v>93</v>
      </c>
    </row>
    <row r="20" spans="1:43" ht="24.95" customHeight="1" thickBot="1">
      <c r="B20" s="496"/>
      <c r="C20" s="15" t="s">
        <v>114</v>
      </c>
      <c r="D20" s="536" t="s">
        <v>115</v>
      </c>
      <c r="E20" s="536"/>
      <c r="F20" s="536"/>
      <c r="G20" s="536"/>
      <c r="H20" s="536"/>
      <c r="I20" s="537"/>
      <c r="J20" s="537"/>
      <c r="K20" s="537"/>
      <c r="L20" s="537"/>
      <c r="M20" s="16"/>
      <c r="N20" s="4"/>
      <c r="O20" s="4"/>
      <c r="P20" s="4"/>
      <c r="Q20" s="4"/>
      <c r="R20" s="4"/>
      <c r="S20" s="4"/>
      <c r="T20" s="4"/>
    </row>
    <row r="21" spans="1:43" ht="24.95" customHeight="1" thickTop="1" thickBot="1">
      <c r="B21" s="538" t="s">
        <v>117</v>
      </c>
      <c r="C21" s="539"/>
      <c r="D21" s="540" t="s">
        <v>118</v>
      </c>
      <c r="E21" s="540"/>
      <c r="F21" s="540"/>
      <c r="G21" s="540"/>
      <c r="H21" s="540"/>
      <c r="I21" s="541"/>
      <c r="J21" s="541"/>
      <c r="K21" s="541"/>
      <c r="L21" s="542"/>
      <c r="V21" s="5" t="s">
        <v>223</v>
      </c>
      <c r="W21" s="5"/>
      <c r="X21" s="5"/>
      <c r="Y21" s="5"/>
      <c r="Z21" s="5"/>
    </row>
    <row r="22" spans="1:43" ht="15" customHeight="1" thickTop="1">
      <c r="A22" s="55"/>
      <c r="B22" s="55"/>
      <c r="C22" s="55"/>
      <c r="D22" s="55"/>
      <c r="E22" s="55"/>
      <c r="F22" s="55"/>
      <c r="G22" s="55"/>
      <c r="H22" s="55"/>
      <c r="I22" s="55"/>
      <c r="J22" s="55"/>
      <c r="K22" s="55"/>
      <c r="L22" s="55"/>
      <c r="M22" s="55"/>
      <c r="N22" s="55"/>
      <c r="O22" s="55"/>
      <c r="P22" s="55"/>
      <c r="Q22" s="55"/>
      <c r="R22" s="55"/>
      <c r="S22" s="55"/>
      <c r="T22" s="55"/>
      <c r="V22" s="3" t="s">
        <v>224</v>
      </c>
    </row>
    <row r="23" spans="1:43" s="5" customFormat="1">
      <c r="B23" s="20"/>
      <c r="C23" s="20"/>
      <c r="D23" s="20"/>
      <c r="E23" s="20"/>
      <c r="F23" s="20"/>
      <c r="G23" s="20"/>
      <c r="H23" s="20"/>
      <c r="I23" s="20"/>
      <c r="J23" s="20"/>
      <c r="K23" s="20"/>
      <c r="L23" s="20"/>
      <c r="V23" s="3" t="s">
        <v>225</v>
      </c>
      <c r="W23" s="3"/>
      <c r="X23" s="3"/>
      <c r="Y23" s="3"/>
      <c r="Z23" s="3"/>
      <c r="AA23" s="3"/>
      <c r="AB23" s="3"/>
      <c r="AC23" s="3"/>
      <c r="AD23" s="3"/>
      <c r="AE23" s="3"/>
      <c r="AF23" s="3"/>
      <c r="AG23" s="3"/>
      <c r="AH23" s="3"/>
      <c r="AI23" s="3"/>
      <c r="AJ23" s="3"/>
      <c r="AK23" s="3"/>
      <c r="AL23" s="3"/>
      <c r="AM23" s="3"/>
      <c r="AN23" s="3"/>
      <c r="AO23" s="3"/>
      <c r="AP23" s="3"/>
      <c r="AQ23" s="3"/>
    </row>
    <row r="24" spans="1:43" ht="21.75" customHeight="1" thickBot="1">
      <c r="B24" s="57" t="s">
        <v>120</v>
      </c>
      <c r="Q24" s="262"/>
      <c r="R24" s="91" t="s">
        <v>215</v>
      </c>
      <c r="V24" s="3" t="s">
        <v>226</v>
      </c>
      <c r="X24" s="5"/>
      <c r="Y24" s="5"/>
      <c r="Z24" s="5"/>
      <c r="AA24" s="5"/>
      <c r="AB24" s="5"/>
      <c r="AC24" s="5"/>
      <c r="AD24" s="5"/>
      <c r="AE24" s="5"/>
      <c r="AF24" s="5"/>
      <c r="AG24" s="5"/>
      <c r="AH24" s="5"/>
      <c r="AI24" s="5"/>
      <c r="AJ24" s="5"/>
      <c r="AK24" s="5"/>
      <c r="AL24" s="5"/>
      <c r="AM24" s="5"/>
      <c r="AN24" s="5"/>
      <c r="AO24" s="5"/>
      <c r="AP24" s="5"/>
      <c r="AQ24" s="5"/>
    </row>
    <row r="25" spans="1:43" ht="15.75" thickTop="1" thickBot="1">
      <c r="C25" s="485" t="s">
        <v>121</v>
      </c>
      <c r="D25" s="545" t="s">
        <v>294</v>
      </c>
      <c r="E25" s="546"/>
      <c r="F25" s="547"/>
      <c r="G25" s="319" t="s">
        <v>297</v>
      </c>
      <c r="H25" s="320"/>
      <c r="I25" s="320"/>
      <c r="J25" s="320"/>
      <c r="K25" s="320"/>
      <c r="L25" s="320"/>
      <c r="M25" s="320"/>
      <c r="N25" s="320"/>
      <c r="O25" s="320"/>
      <c r="P25" s="320"/>
      <c r="Q25" s="320"/>
      <c r="R25" s="320"/>
      <c r="S25" s="320"/>
      <c r="T25" s="320"/>
    </row>
    <row r="26" spans="1:43" ht="15" thickBot="1">
      <c r="C26" s="495"/>
      <c r="D26" s="548"/>
      <c r="E26" s="530"/>
      <c r="F26" s="549"/>
      <c r="G26" s="320"/>
      <c r="H26" s="574" t="s">
        <v>378</v>
      </c>
      <c r="I26" s="574"/>
      <c r="J26" s="574"/>
      <c r="K26" s="574"/>
      <c r="L26" s="574"/>
      <c r="M26" s="574"/>
      <c r="N26" s="574"/>
      <c r="O26" s="574"/>
      <c r="P26" s="574"/>
      <c r="Q26" s="574"/>
      <c r="R26" s="574"/>
      <c r="S26" s="574"/>
      <c r="T26" s="574"/>
      <c r="V26" s="3">
        <v>1</v>
      </c>
    </row>
    <row r="27" spans="1:43" ht="30.95" customHeight="1" thickBot="1">
      <c r="C27" s="424">
        <f>M38+M48+M58+M80+M90+M100+M110+M120</f>
        <v>0</v>
      </c>
      <c r="D27" s="521">
        <f>H38+H48+H58+H80+H90+H100+H110+H120</f>
        <v>0</v>
      </c>
      <c r="E27" s="522"/>
      <c r="F27" s="523"/>
      <c r="G27" s="320"/>
      <c r="H27" s="574"/>
      <c r="I27" s="574"/>
      <c r="J27" s="574"/>
      <c r="K27" s="574"/>
      <c r="L27" s="574"/>
      <c r="M27" s="574"/>
      <c r="N27" s="574"/>
      <c r="O27" s="574"/>
      <c r="P27" s="574"/>
      <c r="Q27" s="574"/>
      <c r="R27" s="574"/>
      <c r="S27" s="574"/>
      <c r="T27" s="574"/>
      <c r="V27" s="3">
        <v>2</v>
      </c>
    </row>
    <row r="28" spans="1:43" ht="8.25" customHeight="1" thickTop="1">
      <c r="G28" s="320"/>
      <c r="H28" s="574"/>
      <c r="I28" s="574"/>
      <c r="J28" s="574"/>
      <c r="K28" s="574"/>
      <c r="L28" s="574"/>
      <c r="M28" s="574"/>
      <c r="N28" s="574"/>
      <c r="O28" s="574"/>
      <c r="P28" s="574"/>
      <c r="Q28" s="574"/>
      <c r="R28" s="574"/>
      <c r="S28" s="574"/>
      <c r="T28" s="574"/>
      <c r="V28" s="3">
        <v>3</v>
      </c>
    </row>
    <row r="29" spans="1:43" ht="15" customHeight="1">
      <c r="A29" s="55"/>
      <c r="B29" s="55"/>
      <c r="C29" s="55"/>
      <c r="D29" s="55"/>
      <c r="E29" s="55"/>
      <c r="F29" s="55"/>
      <c r="G29" s="321"/>
      <c r="H29" s="574"/>
      <c r="I29" s="574"/>
      <c r="J29" s="574"/>
      <c r="K29" s="574"/>
      <c r="L29" s="574"/>
      <c r="M29" s="574"/>
      <c r="N29" s="574"/>
      <c r="O29" s="574"/>
      <c r="P29" s="574"/>
      <c r="Q29" s="574"/>
      <c r="R29" s="574"/>
      <c r="S29" s="574"/>
      <c r="T29" s="574"/>
      <c r="V29" s="3">
        <v>4</v>
      </c>
    </row>
    <row r="30" spans="1:43" ht="18" thickBot="1">
      <c r="B30" s="57" t="s">
        <v>156</v>
      </c>
      <c r="V30" s="3">
        <v>5</v>
      </c>
    </row>
    <row r="31" spans="1:43" ht="21" customHeight="1" thickTop="1" thickBot="1">
      <c r="B31" s="524" t="s">
        <v>122</v>
      </c>
      <c r="C31" s="58" t="s">
        <v>80</v>
      </c>
      <c r="D31" s="527"/>
      <c r="E31" s="528"/>
      <c r="F31" s="528"/>
      <c r="G31" s="528"/>
      <c r="H31" s="528"/>
      <c r="I31" s="528"/>
      <c r="J31" s="528"/>
      <c r="K31" s="528"/>
      <c r="L31" s="528"/>
      <c r="M31" s="528"/>
      <c r="N31" s="528"/>
      <c r="O31" s="528"/>
      <c r="P31" s="528"/>
      <c r="Q31" s="528"/>
      <c r="R31" s="528"/>
      <c r="S31" s="528"/>
      <c r="T31" s="529"/>
      <c r="V31" s="3">
        <v>6</v>
      </c>
    </row>
    <row r="32" spans="1:43" ht="21" customHeight="1" thickBot="1">
      <c r="B32" s="525"/>
      <c r="C32" s="59" t="s">
        <v>85</v>
      </c>
      <c r="D32" s="457" t="s">
        <v>123</v>
      </c>
      <c r="E32" s="458"/>
      <c r="F32" s="458"/>
      <c r="G32" s="458"/>
      <c r="H32" s="458"/>
      <c r="I32" s="458"/>
      <c r="J32" s="458"/>
      <c r="K32" s="458"/>
      <c r="L32" s="458"/>
      <c r="M32" s="458"/>
      <c r="N32" s="458"/>
      <c r="O32" s="497" t="s">
        <v>124</v>
      </c>
      <c r="P32" s="530"/>
      <c r="Q32" s="531"/>
      <c r="R32" s="532"/>
      <c r="S32" s="532"/>
      <c r="T32" s="533"/>
      <c r="U32" s="21"/>
      <c r="V32" s="3">
        <v>7</v>
      </c>
    </row>
    <row r="33" spans="2:22" ht="21" customHeight="1" thickBot="1">
      <c r="B33" s="525"/>
      <c r="C33" s="22" t="s">
        <v>125</v>
      </c>
      <c r="D33" s="457"/>
      <c r="E33" s="458"/>
      <c r="F33" s="458"/>
      <c r="G33" s="458"/>
      <c r="H33" s="458"/>
      <c r="I33" s="458"/>
      <c r="J33" s="458"/>
      <c r="K33" s="458"/>
      <c r="L33" s="458"/>
      <c r="M33" s="458"/>
      <c r="N33" s="458"/>
      <c r="O33" s="458"/>
      <c r="P33" s="458"/>
      <c r="Q33" s="458"/>
      <c r="R33" s="458"/>
      <c r="S33" s="458"/>
      <c r="T33" s="459"/>
      <c r="U33" s="21"/>
      <c r="V33" s="3">
        <v>8</v>
      </c>
    </row>
    <row r="34" spans="2:22" ht="21" customHeight="1" thickBot="1">
      <c r="B34" s="525"/>
      <c r="C34" s="23" t="s">
        <v>217</v>
      </c>
      <c r="D34" s="460" t="s">
        <v>222</v>
      </c>
      <c r="E34" s="460"/>
      <c r="F34" s="460"/>
      <c r="G34" s="460"/>
      <c r="H34" s="460"/>
      <c r="I34" s="460"/>
      <c r="J34" s="460"/>
      <c r="K34" s="460"/>
      <c r="L34" s="460"/>
      <c r="M34" s="461"/>
      <c r="N34" s="462" t="s">
        <v>219</v>
      </c>
      <c r="O34" s="463"/>
      <c r="P34" s="463"/>
      <c r="Q34" s="463"/>
      <c r="R34" s="463"/>
      <c r="S34" s="463"/>
      <c r="T34" s="464"/>
      <c r="V34" s="3">
        <v>9</v>
      </c>
    </row>
    <row r="35" spans="2:22" ht="21" customHeight="1">
      <c r="B35" s="525"/>
      <c r="C35" s="24" t="s">
        <v>126</v>
      </c>
      <c r="D35" s="25">
        <f>E39+H39</f>
        <v>0</v>
      </c>
      <c r="E35" s="26" t="s">
        <v>127</v>
      </c>
      <c r="F35" s="27" t="s">
        <v>128</v>
      </c>
      <c r="G35" s="28"/>
      <c r="H35" s="29" t="s">
        <v>129</v>
      </c>
      <c r="I35" s="27" t="s">
        <v>291</v>
      </c>
      <c r="J35" s="344"/>
      <c r="K35" s="304" t="s">
        <v>292</v>
      </c>
      <c r="L35" s="304" t="s">
        <v>130</v>
      </c>
      <c r="M35" s="305">
        <f>D35*G35*J35</f>
        <v>0</v>
      </c>
      <c r="N35" s="446" t="s">
        <v>274</v>
      </c>
      <c r="O35" s="447"/>
      <c r="P35" s="259" t="s">
        <v>196</v>
      </c>
      <c r="Q35" s="448" t="s">
        <v>275</v>
      </c>
      <c r="R35" s="449"/>
      <c r="S35" s="256" t="s">
        <v>196</v>
      </c>
      <c r="T35" s="253"/>
      <c r="V35" s="3">
        <v>10</v>
      </c>
    </row>
    <row r="36" spans="2:22" ht="21" customHeight="1">
      <c r="B36" s="525"/>
      <c r="C36" s="30" t="s">
        <v>131</v>
      </c>
      <c r="D36" s="31"/>
      <c r="E36" s="32" t="s">
        <v>127</v>
      </c>
      <c r="F36" s="33" t="s">
        <v>128</v>
      </c>
      <c r="G36" s="34"/>
      <c r="H36" s="35" t="s">
        <v>129</v>
      </c>
      <c r="I36" s="33" t="s">
        <v>291</v>
      </c>
      <c r="J36" s="303"/>
      <c r="K36" s="306" t="s">
        <v>292</v>
      </c>
      <c r="L36" s="306" t="s">
        <v>130</v>
      </c>
      <c r="M36" s="307">
        <f t="shared" ref="M36:M37" si="0">D36*G36*J36</f>
        <v>0</v>
      </c>
      <c r="N36" s="450"/>
      <c r="O36" s="451"/>
      <c r="P36" s="260"/>
      <c r="Q36" s="452"/>
      <c r="R36" s="453"/>
      <c r="S36" s="257"/>
      <c r="T36" s="254" t="s">
        <v>220</v>
      </c>
      <c r="V36" s="3">
        <v>11</v>
      </c>
    </row>
    <row r="37" spans="2:22" ht="21" customHeight="1" thickBot="1">
      <c r="B37" s="525"/>
      <c r="C37" s="36" t="s">
        <v>132</v>
      </c>
      <c r="D37" s="37"/>
      <c r="E37" s="38" t="s">
        <v>127</v>
      </c>
      <c r="F37" s="39" t="s">
        <v>128</v>
      </c>
      <c r="G37" s="40"/>
      <c r="H37" s="41" t="s">
        <v>129</v>
      </c>
      <c r="I37" s="39" t="s">
        <v>291</v>
      </c>
      <c r="J37" s="345"/>
      <c r="K37" s="33" t="s">
        <v>292</v>
      </c>
      <c r="L37" s="39" t="s">
        <v>130</v>
      </c>
      <c r="M37" s="308">
        <f t="shared" si="0"/>
        <v>0</v>
      </c>
      <c r="N37" s="450"/>
      <c r="O37" s="451"/>
      <c r="P37" s="260"/>
      <c r="Q37" s="452"/>
      <c r="R37" s="453"/>
      <c r="S37" s="257"/>
      <c r="T37" s="254">
        <f>SUM(P36:P40,S36:S40)</f>
        <v>0</v>
      </c>
      <c r="V37" s="3">
        <v>12</v>
      </c>
    </row>
    <row r="38" spans="2:22" ht="21" customHeight="1" thickTop="1" thickBot="1">
      <c r="B38" s="525"/>
      <c r="C38" s="42" t="s">
        <v>133</v>
      </c>
      <c r="D38" s="43">
        <f>SUM(D35:D37)</f>
        <v>0</v>
      </c>
      <c r="E38" s="44"/>
      <c r="F38" s="44"/>
      <c r="G38" s="302"/>
      <c r="H38" s="471">
        <f>(D35*J35)+(D36*J36)+(D37*J37)</f>
        <v>0</v>
      </c>
      <c r="I38" s="472"/>
      <c r="J38" s="473"/>
      <c r="K38" s="474" t="s">
        <v>295</v>
      </c>
      <c r="L38" s="475"/>
      <c r="M38" s="45">
        <f>SUM(M35:M37)</f>
        <v>0</v>
      </c>
      <c r="N38" s="450"/>
      <c r="O38" s="451"/>
      <c r="P38" s="260"/>
      <c r="Q38" s="452"/>
      <c r="R38" s="453"/>
      <c r="S38" s="257"/>
      <c r="T38" s="254" t="s">
        <v>221</v>
      </c>
    </row>
    <row r="39" spans="2:22" ht="21" customHeight="1" thickTop="1">
      <c r="B39" s="525"/>
      <c r="C39" s="543" t="s">
        <v>218</v>
      </c>
      <c r="D39" s="46" t="s">
        <v>134</v>
      </c>
      <c r="E39" s="47"/>
      <c r="F39" s="48" t="s">
        <v>127</v>
      </c>
      <c r="G39" s="48" t="s">
        <v>135</v>
      </c>
      <c r="H39" s="311"/>
      <c r="I39" s="312" t="s">
        <v>127</v>
      </c>
      <c r="J39" s="465" t="s">
        <v>136</v>
      </c>
      <c r="K39" s="466"/>
      <c r="L39" s="466"/>
      <c r="M39" s="467"/>
      <c r="N39" s="454"/>
      <c r="O39" s="451"/>
      <c r="P39" s="260"/>
      <c r="Q39" s="455"/>
      <c r="R39" s="451"/>
      <c r="S39" s="257"/>
      <c r="T39" s="254">
        <f>D38-T37</f>
        <v>0</v>
      </c>
    </row>
    <row r="40" spans="2:22" ht="21" customHeight="1" thickBot="1">
      <c r="B40" s="526"/>
      <c r="C40" s="544"/>
      <c r="D40" s="50" t="s">
        <v>137</v>
      </c>
      <c r="E40" s="51"/>
      <c r="F40" s="52" t="s">
        <v>127</v>
      </c>
      <c r="G40" s="52" t="s">
        <v>138</v>
      </c>
      <c r="H40" s="51"/>
      <c r="I40" s="53" t="s">
        <v>127</v>
      </c>
      <c r="J40" s="468"/>
      <c r="K40" s="469"/>
      <c r="L40" s="469"/>
      <c r="M40" s="470"/>
      <c r="N40" s="456"/>
      <c r="O40" s="445"/>
      <c r="P40" s="261"/>
      <c r="Q40" s="444"/>
      <c r="R40" s="445"/>
      <c r="S40" s="258"/>
      <c r="T40" s="255"/>
    </row>
    <row r="41" spans="2:22" ht="21" customHeight="1" thickTop="1" thickBot="1">
      <c r="B41" s="524" t="s">
        <v>139</v>
      </c>
      <c r="C41" s="58" t="s">
        <v>80</v>
      </c>
      <c r="D41" s="550"/>
      <c r="E41" s="551"/>
      <c r="F41" s="551"/>
      <c r="G41" s="551"/>
      <c r="H41" s="551"/>
      <c r="I41" s="551"/>
      <c r="J41" s="551"/>
      <c r="K41" s="551"/>
      <c r="L41" s="551"/>
      <c r="M41" s="551"/>
      <c r="N41" s="551"/>
      <c r="O41" s="551"/>
      <c r="P41" s="551"/>
      <c r="Q41" s="551"/>
      <c r="R41" s="551"/>
      <c r="S41" s="551"/>
      <c r="T41" s="552"/>
    </row>
    <row r="42" spans="2:22" ht="21" customHeight="1" thickBot="1">
      <c r="B42" s="525"/>
      <c r="C42" s="59" t="s">
        <v>85</v>
      </c>
      <c r="D42" s="457" t="s">
        <v>123</v>
      </c>
      <c r="E42" s="458"/>
      <c r="F42" s="458"/>
      <c r="G42" s="458"/>
      <c r="H42" s="458"/>
      <c r="I42" s="458"/>
      <c r="J42" s="458"/>
      <c r="K42" s="458"/>
      <c r="L42" s="458"/>
      <c r="M42" s="458"/>
      <c r="N42" s="458"/>
      <c r="O42" s="497" t="s">
        <v>124</v>
      </c>
      <c r="P42" s="530"/>
      <c r="Q42" s="531"/>
      <c r="R42" s="532"/>
      <c r="S42" s="532"/>
      <c r="T42" s="533"/>
      <c r="U42" s="21"/>
    </row>
    <row r="43" spans="2:22" ht="21" customHeight="1" thickBot="1">
      <c r="B43" s="525"/>
      <c r="C43" s="22" t="s">
        <v>125</v>
      </c>
      <c r="D43" s="457"/>
      <c r="E43" s="458"/>
      <c r="F43" s="458"/>
      <c r="G43" s="458"/>
      <c r="H43" s="458"/>
      <c r="I43" s="458"/>
      <c r="J43" s="458"/>
      <c r="K43" s="458"/>
      <c r="L43" s="458"/>
      <c r="M43" s="458"/>
      <c r="N43" s="458"/>
      <c r="O43" s="458"/>
      <c r="P43" s="458"/>
      <c r="Q43" s="458"/>
      <c r="R43" s="458"/>
      <c r="S43" s="458"/>
      <c r="T43" s="459"/>
      <c r="U43" s="21"/>
    </row>
    <row r="44" spans="2:22" ht="21" customHeight="1" thickBot="1">
      <c r="B44" s="525"/>
      <c r="C44" s="23" t="s">
        <v>217</v>
      </c>
      <c r="D44" s="460" t="s">
        <v>222</v>
      </c>
      <c r="E44" s="460"/>
      <c r="F44" s="460"/>
      <c r="G44" s="460"/>
      <c r="H44" s="460"/>
      <c r="I44" s="460"/>
      <c r="J44" s="460"/>
      <c r="K44" s="460"/>
      <c r="L44" s="460"/>
      <c r="M44" s="461"/>
      <c r="N44" s="462" t="s">
        <v>219</v>
      </c>
      <c r="O44" s="463"/>
      <c r="P44" s="463"/>
      <c r="Q44" s="463"/>
      <c r="R44" s="463"/>
      <c r="S44" s="463"/>
      <c r="T44" s="464"/>
    </row>
    <row r="45" spans="2:22" ht="21" customHeight="1">
      <c r="B45" s="525"/>
      <c r="C45" s="24" t="s">
        <v>126</v>
      </c>
      <c r="D45" s="25">
        <f>E49+H49</f>
        <v>0</v>
      </c>
      <c r="E45" s="26" t="s">
        <v>127</v>
      </c>
      <c r="F45" s="27" t="s">
        <v>128</v>
      </c>
      <c r="G45" s="28"/>
      <c r="H45" s="29" t="s">
        <v>129</v>
      </c>
      <c r="I45" s="27" t="s">
        <v>291</v>
      </c>
      <c r="J45" s="344"/>
      <c r="K45" s="304" t="s">
        <v>292</v>
      </c>
      <c r="L45" s="304" t="s">
        <v>130</v>
      </c>
      <c r="M45" s="305">
        <f>D45*G45*J45</f>
        <v>0</v>
      </c>
      <c r="N45" s="446" t="s">
        <v>274</v>
      </c>
      <c r="O45" s="447"/>
      <c r="P45" s="259" t="s">
        <v>196</v>
      </c>
      <c r="Q45" s="448" t="s">
        <v>275</v>
      </c>
      <c r="R45" s="449"/>
      <c r="S45" s="256" t="s">
        <v>196</v>
      </c>
      <c r="T45" s="253"/>
    </row>
    <row r="46" spans="2:22" ht="21" customHeight="1">
      <c r="B46" s="525"/>
      <c r="C46" s="30" t="s">
        <v>131</v>
      </c>
      <c r="D46" s="31"/>
      <c r="E46" s="32" t="s">
        <v>127</v>
      </c>
      <c r="F46" s="33" t="s">
        <v>128</v>
      </c>
      <c r="G46" s="34"/>
      <c r="H46" s="35" t="s">
        <v>129</v>
      </c>
      <c r="I46" s="33" t="s">
        <v>291</v>
      </c>
      <c r="J46" s="303"/>
      <c r="K46" s="306" t="s">
        <v>292</v>
      </c>
      <c r="L46" s="306" t="s">
        <v>130</v>
      </c>
      <c r="M46" s="307">
        <f t="shared" ref="M46:M47" si="1">D46*G46*J46</f>
        <v>0</v>
      </c>
      <c r="N46" s="450"/>
      <c r="O46" s="451"/>
      <c r="P46" s="260"/>
      <c r="Q46" s="452"/>
      <c r="R46" s="453"/>
      <c r="S46" s="257"/>
      <c r="T46" s="254" t="s">
        <v>220</v>
      </c>
    </row>
    <row r="47" spans="2:22" ht="21" customHeight="1" thickBot="1">
      <c r="B47" s="525"/>
      <c r="C47" s="36" t="s">
        <v>132</v>
      </c>
      <c r="D47" s="37"/>
      <c r="E47" s="38" t="s">
        <v>127</v>
      </c>
      <c r="F47" s="39" t="s">
        <v>128</v>
      </c>
      <c r="G47" s="40"/>
      <c r="H47" s="41" t="s">
        <v>129</v>
      </c>
      <c r="I47" s="39" t="s">
        <v>291</v>
      </c>
      <c r="J47" s="345"/>
      <c r="K47" s="33" t="s">
        <v>292</v>
      </c>
      <c r="L47" s="39" t="s">
        <v>130</v>
      </c>
      <c r="M47" s="308">
        <f t="shared" si="1"/>
        <v>0</v>
      </c>
      <c r="N47" s="450"/>
      <c r="O47" s="451"/>
      <c r="P47" s="260"/>
      <c r="Q47" s="452"/>
      <c r="R47" s="453"/>
      <c r="S47" s="257"/>
      <c r="T47" s="254">
        <f>SUM(P46:P50,S46:S50)</f>
        <v>0</v>
      </c>
    </row>
    <row r="48" spans="2:22" ht="21" customHeight="1" thickTop="1" thickBot="1">
      <c r="B48" s="525"/>
      <c r="C48" s="42" t="s">
        <v>133</v>
      </c>
      <c r="D48" s="43">
        <f>SUM(D45:D47)</f>
        <v>0</v>
      </c>
      <c r="E48" s="44"/>
      <c r="F48" s="44"/>
      <c r="G48" s="302"/>
      <c r="H48" s="471">
        <f>(D45*J45)+(D46*J46)+(D47*J47)</f>
        <v>0</v>
      </c>
      <c r="I48" s="472"/>
      <c r="J48" s="473"/>
      <c r="K48" s="474" t="s">
        <v>295</v>
      </c>
      <c r="L48" s="475"/>
      <c r="M48" s="45">
        <f>SUM(M45:M47)</f>
        <v>0</v>
      </c>
      <c r="N48" s="450"/>
      <c r="O48" s="451"/>
      <c r="P48" s="260"/>
      <c r="Q48" s="452"/>
      <c r="R48" s="453"/>
      <c r="S48" s="257"/>
      <c r="T48" s="254" t="s">
        <v>221</v>
      </c>
    </row>
    <row r="49" spans="2:21" ht="21" customHeight="1" thickTop="1">
      <c r="B49" s="525"/>
      <c r="C49" s="543" t="s">
        <v>218</v>
      </c>
      <c r="D49" s="46" t="s">
        <v>134</v>
      </c>
      <c r="E49" s="47"/>
      <c r="F49" s="48" t="s">
        <v>127</v>
      </c>
      <c r="G49" s="48" t="s">
        <v>135</v>
      </c>
      <c r="H49" s="311"/>
      <c r="I49" s="312" t="s">
        <v>127</v>
      </c>
      <c r="J49" s="465" t="s">
        <v>136</v>
      </c>
      <c r="K49" s="466"/>
      <c r="L49" s="466"/>
      <c r="M49" s="467"/>
      <c r="N49" s="454"/>
      <c r="O49" s="451"/>
      <c r="P49" s="260"/>
      <c r="Q49" s="455"/>
      <c r="R49" s="451"/>
      <c r="S49" s="257"/>
      <c r="T49" s="254">
        <f>D48-T47</f>
        <v>0</v>
      </c>
    </row>
    <row r="50" spans="2:21" ht="21" customHeight="1" thickBot="1">
      <c r="B50" s="526"/>
      <c r="C50" s="544"/>
      <c r="D50" s="50" t="s">
        <v>137</v>
      </c>
      <c r="E50" s="51"/>
      <c r="F50" s="52" t="s">
        <v>127</v>
      </c>
      <c r="G50" s="52" t="s">
        <v>138</v>
      </c>
      <c r="H50" s="51"/>
      <c r="I50" s="53" t="s">
        <v>127</v>
      </c>
      <c r="J50" s="468"/>
      <c r="K50" s="469"/>
      <c r="L50" s="469"/>
      <c r="M50" s="470"/>
      <c r="N50" s="456"/>
      <c r="O50" s="445"/>
      <c r="P50" s="261"/>
      <c r="Q50" s="444"/>
      <c r="R50" s="445"/>
      <c r="S50" s="258"/>
      <c r="T50" s="255"/>
    </row>
    <row r="51" spans="2:21" ht="21" customHeight="1" thickTop="1" thickBot="1">
      <c r="B51" s="524" t="s">
        <v>140</v>
      </c>
      <c r="C51" s="58" t="s">
        <v>80</v>
      </c>
      <c r="D51" s="550"/>
      <c r="E51" s="551"/>
      <c r="F51" s="551"/>
      <c r="G51" s="551"/>
      <c r="H51" s="551"/>
      <c r="I51" s="551"/>
      <c r="J51" s="551"/>
      <c r="K51" s="551"/>
      <c r="L51" s="551"/>
      <c r="M51" s="551"/>
      <c r="N51" s="551"/>
      <c r="O51" s="551"/>
      <c r="P51" s="551"/>
      <c r="Q51" s="551"/>
      <c r="R51" s="551"/>
      <c r="S51" s="551"/>
      <c r="T51" s="552"/>
    </row>
    <row r="52" spans="2:21" ht="21" customHeight="1" thickBot="1">
      <c r="B52" s="525"/>
      <c r="C52" s="59" t="s">
        <v>85</v>
      </c>
      <c r="D52" s="457" t="s">
        <v>123</v>
      </c>
      <c r="E52" s="458"/>
      <c r="F52" s="458"/>
      <c r="G52" s="458"/>
      <c r="H52" s="458"/>
      <c r="I52" s="458"/>
      <c r="J52" s="458"/>
      <c r="K52" s="458"/>
      <c r="L52" s="458"/>
      <c r="M52" s="458"/>
      <c r="N52" s="458"/>
      <c r="O52" s="497" t="s">
        <v>124</v>
      </c>
      <c r="P52" s="530"/>
      <c r="Q52" s="531"/>
      <c r="R52" s="532"/>
      <c r="S52" s="532"/>
      <c r="T52" s="533"/>
      <c r="U52" s="21"/>
    </row>
    <row r="53" spans="2:21" ht="21" customHeight="1" thickBot="1">
      <c r="B53" s="525"/>
      <c r="C53" s="22" t="s">
        <v>125</v>
      </c>
      <c r="D53" s="457"/>
      <c r="E53" s="458"/>
      <c r="F53" s="458"/>
      <c r="G53" s="458"/>
      <c r="H53" s="458"/>
      <c r="I53" s="458"/>
      <c r="J53" s="458"/>
      <c r="K53" s="458"/>
      <c r="L53" s="458"/>
      <c r="M53" s="458"/>
      <c r="N53" s="458"/>
      <c r="O53" s="458"/>
      <c r="P53" s="458"/>
      <c r="Q53" s="458"/>
      <c r="R53" s="458"/>
      <c r="S53" s="458"/>
      <c r="T53" s="459"/>
      <c r="U53" s="21"/>
    </row>
    <row r="54" spans="2:21" ht="21" customHeight="1" thickBot="1">
      <c r="B54" s="525"/>
      <c r="C54" s="23" t="s">
        <v>217</v>
      </c>
      <c r="D54" s="460" t="s">
        <v>222</v>
      </c>
      <c r="E54" s="460"/>
      <c r="F54" s="460"/>
      <c r="G54" s="460"/>
      <c r="H54" s="460"/>
      <c r="I54" s="460"/>
      <c r="J54" s="460"/>
      <c r="K54" s="460"/>
      <c r="L54" s="460"/>
      <c r="M54" s="461"/>
      <c r="N54" s="462" t="s">
        <v>219</v>
      </c>
      <c r="O54" s="463"/>
      <c r="P54" s="463"/>
      <c r="Q54" s="463"/>
      <c r="R54" s="463"/>
      <c r="S54" s="463"/>
      <c r="T54" s="464"/>
    </row>
    <row r="55" spans="2:21" ht="21" customHeight="1">
      <c r="B55" s="525"/>
      <c r="C55" s="24" t="s">
        <v>126</v>
      </c>
      <c r="D55" s="25">
        <f>E59+H59</f>
        <v>0</v>
      </c>
      <c r="E55" s="26" t="s">
        <v>127</v>
      </c>
      <c r="F55" s="27" t="s">
        <v>128</v>
      </c>
      <c r="G55" s="28"/>
      <c r="H55" s="29" t="s">
        <v>129</v>
      </c>
      <c r="I55" s="27" t="s">
        <v>291</v>
      </c>
      <c r="J55" s="344"/>
      <c r="K55" s="304" t="s">
        <v>292</v>
      </c>
      <c r="L55" s="304" t="s">
        <v>130</v>
      </c>
      <c r="M55" s="305">
        <f>D55*G55*J55</f>
        <v>0</v>
      </c>
      <c r="N55" s="446" t="s">
        <v>274</v>
      </c>
      <c r="O55" s="447"/>
      <c r="P55" s="259" t="s">
        <v>196</v>
      </c>
      <c r="Q55" s="448" t="s">
        <v>275</v>
      </c>
      <c r="R55" s="449"/>
      <c r="S55" s="256" t="s">
        <v>196</v>
      </c>
      <c r="T55" s="253"/>
    </row>
    <row r="56" spans="2:21" ht="21" customHeight="1">
      <c r="B56" s="525"/>
      <c r="C56" s="30" t="s">
        <v>131</v>
      </c>
      <c r="D56" s="31"/>
      <c r="E56" s="32" t="s">
        <v>127</v>
      </c>
      <c r="F56" s="33" t="s">
        <v>128</v>
      </c>
      <c r="G56" s="34"/>
      <c r="H56" s="35" t="s">
        <v>129</v>
      </c>
      <c r="I56" s="33" t="s">
        <v>291</v>
      </c>
      <c r="J56" s="303"/>
      <c r="K56" s="306" t="s">
        <v>292</v>
      </c>
      <c r="L56" s="306" t="s">
        <v>130</v>
      </c>
      <c r="M56" s="307">
        <f t="shared" ref="M56:M57" si="2">D56*G56*J56</f>
        <v>0</v>
      </c>
      <c r="N56" s="450"/>
      <c r="O56" s="451"/>
      <c r="P56" s="260"/>
      <c r="Q56" s="452"/>
      <c r="R56" s="453"/>
      <c r="S56" s="257"/>
      <c r="T56" s="254" t="s">
        <v>220</v>
      </c>
    </row>
    <row r="57" spans="2:21" ht="21" customHeight="1" thickBot="1">
      <c r="B57" s="525"/>
      <c r="C57" s="36" t="s">
        <v>132</v>
      </c>
      <c r="D57" s="37"/>
      <c r="E57" s="38" t="s">
        <v>127</v>
      </c>
      <c r="F57" s="39" t="s">
        <v>128</v>
      </c>
      <c r="G57" s="40"/>
      <c r="H57" s="41" t="s">
        <v>129</v>
      </c>
      <c r="I57" s="39" t="s">
        <v>291</v>
      </c>
      <c r="J57" s="345"/>
      <c r="K57" s="33" t="s">
        <v>292</v>
      </c>
      <c r="L57" s="39" t="s">
        <v>130</v>
      </c>
      <c r="M57" s="308">
        <f t="shared" si="2"/>
        <v>0</v>
      </c>
      <c r="N57" s="450"/>
      <c r="O57" s="451"/>
      <c r="P57" s="260"/>
      <c r="Q57" s="452"/>
      <c r="R57" s="453"/>
      <c r="S57" s="257"/>
      <c r="T57" s="254">
        <f>SUM(P56:P60,S56:S60)</f>
        <v>0</v>
      </c>
    </row>
    <row r="58" spans="2:21" ht="21" customHeight="1" thickTop="1" thickBot="1">
      <c r="B58" s="525"/>
      <c r="C58" s="42" t="s">
        <v>133</v>
      </c>
      <c r="D58" s="43">
        <f>SUM(D55:D57)</f>
        <v>0</v>
      </c>
      <c r="E58" s="44"/>
      <c r="F58" s="44"/>
      <c r="G58" s="302"/>
      <c r="H58" s="471">
        <f>(D55*J55)+(D56*J56)+(D57*J57)</f>
        <v>0</v>
      </c>
      <c r="I58" s="472"/>
      <c r="J58" s="473"/>
      <c r="K58" s="474" t="s">
        <v>295</v>
      </c>
      <c r="L58" s="475"/>
      <c r="M58" s="45">
        <f>SUM(M55:M57)</f>
        <v>0</v>
      </c>
      <c r="N58" s="450"/>
      <c r="O58" s="451"/>
      <c r="P58" s="260"/>
      <c r="Q58" s="452"/>
      <c r="R58" s="453"/>
      <c r="S58" s="257"/>
      <c r="T58" s="254" t="s">
        <v>221</v>
      </c>
    </row>
    <row r="59" spans="2:21" ht="21" customHeight="1" thickTop="1">
      <c r="B59" s="525"/>
      <c r="C59" s="543" t="s">
        <v>218</v>
      </c>
      <c r="D59" s="46" t="s">
        <v>134</v>
      </c>
      <c r="E59" s="47"/>
      <c r="F59" s="48" t="s">
        <v>127</v>
      </c>
      <c r="G59" s="48" t="s">
        <v>135</v>
      </c>
      <c r="H59" s="311"/>
      <c r="I59" s="312" t="s">
        <v>127</v>
      </c>
      <c r="J59" s="465" t="s">
        <v>136</v>
      </c>
      <c r="K59" s="466"/>
      <c r="L59" s="466"/>
      <c r="M59" s="467"/>
      <c r="N59" s="454"/>
      <c r="O59" s="451"/>
      <c r="P59" s="260"/>
      <c r="Q59" s="455"/>
      <c r="R59" s="451"/>
      <c r="S59" s="257"/>
      <c r="T59" s="254">
        <f>D58-T57</f>
        <v>0</v>
      </c>
    </row>
    <row r="60" spans="2:21" ht="21" customHeight="1" thickBot="1">
      <c r="B60" s="526"/>
      <c r="C60" s="544"/>
      <c r="D60" s="50" t="s">
        <v>137</v>
      </c>
      <c r="E60" s="51"/>
      <c r="F60" s="52" t="s">
        <v>127</v>
      </c>
      <c r="G60" s="52" t="s">
        <v>138</v>
      </c>
      <c r="H60" s="51"/>
      <c r="I60" s="53" t="s">
        <v>127</v>
      </c>
      <c r="J60" s="468"/>
      <c r="K60" s="469"/>
      <c r="L60" s="469"/>
      <c r="M60" s="470"/>
      <c r="N60" s="456"/>
      <c r="O60" s="445"/>
      <c r="P60" s="261"/>
      <c r="Q60" s="444"/>
      <c r="R60" s="445"/>
      <c r="S60" s="258"/>
      <c r="T60" s="255"/>
    </row>
    <row r="61" spans="2:21" ht="15" thickTop="1"/>
    <row r="65" spans="2:43" ht="21.95" customHeight="1" thickBot="1">
      <c r="B65" s="477" t="s">
        <v>79</v>
      </c>
      <c r="C65" s="477"/>
      <c r="D65" s="4"/>
      <c r="E65" s="4"/>
      <c r="F65" s="4"/>
      <c r="G65" s="4"/>
      <c r="H65" s="4"/>
      <c r="I65" s="4"/>
      <c r="J65" s="4"/>
      <c r="K65" s="4"/>
      <c r="L65" s="4"/>
      <c r="M65" s="4"/>
      <c r="N65" s="4"/>
      <c r="O65" s="4"/>
      <c r="P65" s="4"/>
      <c r="Q65" s="4"/>
      <c r="R65" s="4"/>
      <c r="S65" s="4"/>
      <c r="T65" s="4"/>
    </row>
    <row r="66" spans="2:43" ht="24.95" customHeight="1" thickTop="1" thickBot="1">
      <c r="B66" s="83" t="s">
        <v>80</v>
      </c>
      <c r="C66" s="553">
        <f>C5</f>
        <v>0</v>
      </c>
      <c r="D66" s="553"/>
      <c r="E66" s="553"/>
      <c r="F66" s="553"/>
      <c r="G66" s="553"/>
      <c r="H66" s="553"/>
      <c r="I66" s="553"/>
      <c r="J66" s="553"/>
      <c r="K66" s="553"/>
      <c r="L66" s="553"/>
      <c r="M66" s="553"/>
      <c r="N66" s="553"/>
      <c r="O66" s="553"/>
      <c r="P66" s="553"/>
      <c r="Q66" s="553"/>
      <c r="R66" s="553"/>
      <c r="S66" s="553"/>
      <c r="T66" s="554"/>
      <c r="V66" s="5"/>
      <c r="W66" s="5"/>
      <c r="X66" s="5"/>
      <c r="Y66" s="5"/>
      <c r="Z66" s="5"/>
    </row>
    <row r="67" spans="2:43" ht="24.95" customHeight="1" thickBot="1">
      <c r="B67" s="84" t="s">
        <v>85</v>
      </c>
      <c r="C67" s="555">
        <f>C6</f>
        <v>0</v>
      </c>
      <c r="D67" s="555"/>
      <c r="E67" s="555"/>
      <c r="F67" s="555"/>
      <c r="G67" s="555"/>
      <c r="H67" s="555"/>
      <c r="I67" s="555"/>
      <c r="J67" s="555"/>
      <c r="K67" s="555"/>
      <c r="L67" s="555"/>
      <c r="M67" s="555"/>
      <c r="N67" s="555"/>
      <c r="O67" s="555"/>
      <c r="P67" s="555"/>
      <c r="Q67" s="555"/>
      <c r="R67" s="555"/>
      <c r="S67" s="555"/>
      <c r="T67" s="556"/>
      <c r="V67" s="5"/>
      <c r="W67" s="5"/>
      <c r="X67" s="5"/>
      <c r="Y67" s="5"/>
      <c r="Z67" s="5"/>
    </row>
    <row r="68" spans="2:43" s="5" customFormat="1" ht="24.95" customHeight="1" thickBot="1">
      <c r="B68" s="495" t="s">
        <v>87</v>
      </c>
      <c r="C68" s="497" t="s">
        <v>88</v>
      </c>
      <c r="D68" s="557" t="str">
        <f>D7</f>
        <v>部署：
氏名：</v>
      </c>
      <c r="E68" s="558"/>
      <c r="F68" s="558"/>
      <c r="G68" s="558"/>
      <c r="H68" s="558"/>
      <c r="I68" s="558"/>
      <c r="J68" s="558"/>
      <c r="K68" s="558"/>
      <c r="L68" s="559"/>
      <c r="M68" s="86" t="s">
        <v>90</v>
      </c>
      <c r="N68" s="563">
        <f>N7</f>
        <v>0</v>
      </c>
      <c r="O68" s="564"/>
      <c r="P68" s="564"/>
      <c r="Q68" s="86" t="s">
        <v>91</v>
      </c>
      <c r="R68" s="563">
        <f>R7</f>
        <v>0</v>
      </c>
      <c r="S68" s="564"/>
      <c r="T68" s="565"/>
      <c r="V68" s="3"/>
      <c r="W68" s="3"/>
      <c r="X68" s="3"/>
      <c r="Y68" s="3"/>
      <c r="Z68" s="3"/>
      <c r="AA68" s="3"/>
      <c r="AB68" s="3"/>
      <c r="AC68" s="3"/>
      <c r="AD68" s="3"/>
      <c r="AE68" s="3"/>
      <c r="AF68" s="3"/>
      <c r="AG68" s="3"/>
      <c r="AH68" s="3"/>
      <c r="AI68" s="3"/>
      <c r="AJ68" s="3"/>
      <c r="AK68" s="3"/>
      <c r="AL68" s="3"/>
      <c r="AM68" s="3"/>
      <c r="AN68" s="3"/>
      <c r="AO68" s="3"/>
      <c r="AP68" s="3"/>
      <c r="AQ68" s="3"/>
    </row>
    <row r="69" spans="2:43" s="5" customFormat="1" ht="24.95" customHeight="1" thickBot="1">
      <c r="B69" s="496"/>
      <c r="C69" s="498"/>
      <c r="D69" s="560"/>
      <c r="E69" s="561"/>
      <c r="F69" s="561"/>
      <c r="G69" s="561"/>
      <c r="H69" s="561"/>
      <c r="I69" s="561"/>
      <c r="J69" s="561"/>
      <c r="K69" s="561"/>
      <c r="L69" s="562"/>
      <c r="M69" s="87" t="s">
        <v>95</v>
      </c>
      <c r="N69" s="566">
        <f>N8</f>
        <v>0</v>
      </c>
      <c r="O69" s="567"/>
      <c r="P69" s="567"/>
      <c r="Q69" s="567"/>
      <c r="R69" s="567"/>
      <c r="S69" s="567"/>
      <c r="T69" s="568"/>
      <c r="V69" s="3"/>
      <c r="W69" s="3"/>
      <c r="X69" s="3"/>
      <c r="Y69" s="3"/>
      <c r="Z69" s="3"/>
    </row>
    <row r="70" spans="2:43" ht="34.5" customHeight="1" thickTop="1">
      <c r="AA70" s="5"/>
      <c r="AB70" s="5"/>
      <c r="AC70" s="5"/>
      <c r="AD70" s="5"/>
      <c r="AE70" s="5"/>
      <c r="AF70" s="5"/>
      <c r="AG70" s="5"/>
      <c r="AH70" s="5"/>
      <c r="AI70" s="5"/>
      <c r="AJ70" s="5"/>
      <c r="AK70" s="5"/>
      <c r="AL70" s="5"/>
      <c r="AM70" s="5"/>
      <c r="AN70" s="5"/>
      <c r="AO70" s="5"/>
      <c r="AP70" s="5"/>
      <c r="AQ70" s="5"/>
    </row>
    <row r="71" spans="2:43" ht="34.5" customHeight="1"/>
    <row r="72" spans="2:43" ht="34.5" customHeight="1" thickBot="1">
      <c r="B72" s="56" t="s">
        <v>155</v>
      </c>
    </row>
    <row r="73" spans="2:43" ht="21" customHeight="1" thickTop="1" thickBot="1">
      <c r="B73" s="524" t="s">
        <v>141</v>
      </c>
      <c r="C73" s="58" t="s">
        <v>80</v>
      </c>
      <c r="D73" s="527"/>
      <c r="E73" s="528"/>
      <c r="F73" s="528"/>
      <c r="G73" s="528"/>
      <c r="H73" s="528"/>
      <c r="I73" s="528"/>
      <c r="J73" s="528"/>
      <c r="K73" s="528"/>
      <c r="L73" s="528"/>
      <c r="M73" s="528"/>
      <c r="N73" s="528"/>
      <c r="O73" s="528"/>
      <c r="P73" s="528"/>
      <c r="Q73" s="528"/>
      <c r="R73" s="528"/>
      <c r="S73" s="528"/>
      <c r="T73" s="529"/>
    </row>
    <row r="74" spans="2:43" ht="21" customHeight="1" thickBot="1">
      <c r="B74" s="525"/>
      <c r="C74" s="59" t="s">
        <v>85</v>
      </c>
      <c r="D74" s="457" t="s">
        <v>123</v>
      </c>
      <c r="E74" s="458"/>
      <c r="F74" s="458"/>
      <c r="G74" s="458"/>
      <c r="H74" s="458"/>
      <c r="I74" s="458"/>
      <c r="J74" s="458"/>
      <c r="K74" s="458"/>
      <c r="L74" s="458"/>
      <c r="M74" s="458"/>
      <c r="N74" s="458"/>
      <c r="O74" s="497" t="s">
        <v>124</v>
      </c>
      <c r="P74" s="530"/>
      <c r="Q74" s="531"/>
      <c r="R74" s="532"/>
      <c r="S74" s="532"/>
      <c r="T74" s="533"/>
      <c r="U74" s="21"/>
    </row>
    <row r="75" spans="2:43" ht="21" customHeight="1" thickBot="1">
      <c r="B75" s="525"/>
      <c r="C75" s="22" t="s">
        <v>125</v>
      </c>
      <c r="D75" s="457"/>
      <c r="E75" s="458"/>
      <c r="F75" s="458"/>
      <c r="G75" s="458"/>
      <c r="H75" s="458"/>
      <c r="I75" s="458"/>
      <c r="J75" s="458"/>
      <c r="K75" s="458"/>
      <c r="L75" s="458"/>
      <c r="M75" s="458"/>
      <c r="N75" s="458"/>
      <c r="O75" s="458"/>
      <c r="P75" s="458"/>
      <c r="Q75" s="458"/>
      <c r="R75" s="458"/>
      <c r="S75" s="458"/>
      <c r="T75" s="459"/>
      <c r="U75" s="21"/>
    </row>
    <row r="76" spans="2:43" ht="21" customHeight="1" thickBot="1">
      <c r="B76" s="525"/>
      <c r="C76" s="23" t="s">
        <v>217</v>
      </c>
      <c r="D76" s="460" t="s">
        <v>222</v>
      </c>
      <c r="E76" s="460"/>
      <c r="F76" s="460"/>
      <c r="G76" s="460"/>
      <c r="H76" s="460"/>
      <c r="I76" s="460"/>
      <c r="J76" s="460"/>
      <c r="K76" s="460"/>
      <c r="L76" s="460"/>
      <c r="M76" s="461"/>
      <c r="N76" s="462" t="s">
        <v>219</v>
      </c>
      <c r="O76" s="463"/>
      <c r="P76" s="463"/>
      <c r="Q76" s="463"/>
      <c r="R76" s="463"/>
      <c r="S76" s="463"/>
      <c r="T76" s="464"/>
    </row>
    <row r="77" spans="2:43" ht="21" customHeight="1">
      <c r="B77" s="525"/>
      <c r="C77" s="24" t="s">
        <v>126</v>
      </c>
      <c r="D77" s="25">
        <f>E81+H81</f>
        <v>0</v>
      </c>
      <c r="E77" s="26" t="s">
        <v>127</v>
      </c>
      <c r="F77" s="27" t="s">
        <v>128</v>
      </c>
      <c r="G77" s="28"/>
      <c r="H77" s="29" t="s">
        <v>129</v>
      </c>
      <c r="I77" s="27" t="s">
        <v>291</v>
      </c>
      <c r="J77" s="344"/>
      <c r="K77" s="304" t="s">
        <v>292</v>
      </c>
      <c r="L77" s="304" t="s">
        <v>130</v>
      </c>
      <c r="M77" s="305">
        <f>D77*G77*J77</f>
        <v>0</v>
      </c>
      <c r="N77" s="446" t="s">
        <v>274</v>
      </c>
      <c r="O77" s="447"/>
      <c r="P77" s="259" t="s">
        <v>196</v>
      </c>
      <c r="Q77" s="448" t="s">
        <v>275</v>
      </c>
      <c r="R77" s="449"/>
      <c r="S77" s="256" t="s">
        <v>196</v>
      </c>
      <c r="T77" s="253"/>
    </row>
    <row r="78" spans="2:43" ht="21" customHeight="1">
      <c r="B78" s="525"/>
      <c r="C78" s="30" t="s">
        <v>131</v>
      </c>
      <c r="D78" s="31"/>
      <c r="E78" s="32" t="s">
        <v>127</v>
      </c>
      <c r="F78" s="33" t="s">
        <v>128</v>
      </c>
      <c r="G78" s="34"/>
      <c r="H78" s="35" t="s">
        <v>129</v>
      </c>
      <c r="I78" s="33" t="s">
        <v>291</v>
      </c>
      <c r="J78" s="303"/>
      <c r="K78" s="306" t="s">
        <v>292</v>
      </c>
      <c r="L78" s="306" t="s">
        <v>130</v>
      </c>
      <c r="M78" s="307">
        <f t="shared" ref="M78:M79" si="3">D78*G78*J78</f>
        <v>0</v>
      </c>
      <c r="N78" s="450"/>
      <c r="O78" s="451"/>
      <c r="P78" s="260"/>
      <c r="Q78" s="452"/>
      <c r="R78" s="453"/>
      <c r="S78" s="257"/>
      <c r="T78" s="254" t="s">
        <v>220</v>
      </c>
    </row>
    <row r="79" spans="2:43" ht="21" customHeight="1" thickBot="1">
      <c r="B79" s="525"/>
      <c r="C79" s="36" t="s">
        <v>132</v>
      </c>
      <c r="D79" s="37"/>
      <c r="E79" s="38" t="s">
        <v>127</v>
      </c>
      <c r="F79" s="39" t="s">
        <v>128</v>
      </c>
      <c r="G79" s="40"/>
      <c r="H79" s="41" t="s">
        <v>129</v>
      </c>
      <c r="I79" s="39" t="s">
        <v>291</v>
      </c>
      <c r="J79" s="345"/>
      <c r="K79" s="33" t="s">
        <v>292</v>
      </c>
      <c r="L79" s="39" t="s">
        <v>130</v>
      </c>
      <c r="M79" s="308">
        <f t="shared" si="3"/>
        <v>0</v>
      </c>
      <c r="N79" s="450"/>
      <c r="O79" s="451"/>
      <c r="P79" s="260"/>
      <c r="Q79" s="452"/>
      <c r="R79" s="453"/>
      <c r="S79" s="257"/>
      <c r="T79" s="254">
        <f>SUM(P78:P82,S78:S82)</f>
        <v>0</v>
      </c>
    </row>
    <row r="80" spans="2:43" ht="21" customHeight="1" thickTop="1" thickBot="1">
      <c r="B80" s="525"/>
      <c r="C80" s="42" t="s">
        <v>133</v>
      </c>
      <c r="D80" s="43">
        <f>SUM(D77:D79)</f>
        <v>0</v>
      </c>
      <c r="E80" s="44"/>
      <c r="F80" s="44"/>
      <c r="G80" s="302"/>
      <c r="H80" s="471">
        <f>(D77*J77)+(D78*J78)+(D79*J79)</f>
        <v>0</v>
      </c>
      <c r="I80" s="472"/>
      <c r="J80" s="473"/>
      <c r="K80" s="474" t="s">
        <v>295</v>
      </c>
      <c r="L80" s="475"/>
      <c r="M80" s="45">
        <f>SUM(M77:M79)</f>
        <v>0</v>
      </c>
      <c r="N80" s="450"/>
      <c r="O80" s="451"/>
      <c r="P80" s="260"/>
      <c r="Q80" s="452"/>
      <c r="R80" s="453"/>
      <c r="S80" s="257"/>
      <c r="T80" s="254" t="s">
        <v>221</v>
      </c>
    </row>
    <row r="81" spans="2:21" ht="21" customHeight="1" thickTop="1">
      <c r="B81" s="525"/>
      <c r="C81" s="543" t="s">
        <v>218</v>
      </c>
      <c r="D81" s="46" t="s">
        <v>134</v>
      </c>
      <c r="E81" s="47"/>
      <c r="F81" s="48" t="s">
        <v>127</v>
      </c>
      <c r="G81" s="48" t="s">
        <v>135</v>
      </c>
      <c r="H81" s="311"/>
      <c r="I81" s="312" t="s">
        <v>127</v>
      </c>
      <c r="J81" s="465" t="s">
        <v>136</v>
      </c>
      <c r="K81" s="466"/>
      <c r="L81" s="466"/>
      <c r="M81" s="467"/>
      <c r="N81" s="454"/>
      <c r="O81" s="451"/>
      <c r="P81" s="260"/>
      <c r="Q81" s="455"/>
      <c r="R81" s="451"/>
      <c r="S81" s="257"/>
      <c r="T81" s="254">
        <f>D80-T79</f>
        <v>0</v>
      </c>
    </row>
    <row r="82" spans="2:21" ht="21" customHeight="1" thickBot="1">
      <c r="B82" s="526"/>
      <c r="C82" s="544"/>
      <c r="D82" s="50" t="s">
        <v>137</v>
      </c>
      <c r="E82" s="51"/>
      <c r="F82" s="52" t="s">
        <v>127</v>
      </c>
      <c r="G82" s="52" t="s">
        <v>138</v>
      </c>
      <c r="H82" s="51"/>
      <c r="I82" s="53" t="s">
        <v>127</v>
      </c>
      <c r="J82" s="468"/>
      <c r="K82" s="469"/>
      <c r="L82" s="469"/>
      <c r="M82" s="470"/>
      <c r="N82" s="456"/>
      <c r="O82" s="445"/>
      <c r="P82" s="261"/>
      <c r="Q82" s="444"/>
      <c r="R82" s="445"/>
      <c r="S82" s="258"/>
      <c r="T82" s="255"/>
    </row>
    <row r="83" spans="2:21" ht="21" customHeight="1" thickTop="1" thickBot="1">
      <c r="B83" s="524" t="s">
        <v>142</v>
      </c>
      <c r="C83" s="58" t="s">
        <v>80</v>
      </c>
      <c r="D83" s="569"/>
      <c r="E83" s="570"/>
      <c r="F83" s="570"/>
      <c r="G83" s="570"/>
      <c r="H83" s="570"/>
      <c r="I83" s="570"/>
      <c r="J83" s="570"/>
      <c r="K83" s="570"/>
      <c r="L83" s="570"/>
      <c r="M83" s="570"/>
      <c r="N83" s="570"/>
      <c r="O83" s="570"/>
      <c r="P83" s="570"/>
      <c r="Q83" s="570"/>
      <c r="R83" s="570"/>
      <c r="S83" s="570"/>
      <c r="T83" s="571"/>
    </row>
    <row r="84" spans="2:21" ht="21" customHeight="1" thickBot="1">
      <c r="B84" s="525"/>
      <c r="C84" s="59" t="s">
        <v>85</v>
      </c>
      <c r="D84" s="457" t="s">
        <v>143</v>
      </c>
      <c r="E84" s="458"/>
      <c r="F84" s="458"/>
      <c r="G84" s="458"/>
      <c r="H84" s="458"/>
      <c r="I84" s="458"/>
      <c r="J84" s="458"/>
      <c r="K84" s="458"/>
      <c r="L84" s="458"/>
      <c r="M84" s="458"/>
      <c r="N84" s="458"/>
      <c r="O84" s="497" t="s">
        <v>124</v>
      </c>
      <c r="P84" s="530"/>
      <c r="Q84" s="531"/>
      <c r="R84" s="532"/>
      <c r="S84" s="532"/>
      <c r="T84" s="533"/>
      <c r="U84" s="21"/>
    </row>
    <row r="85" spans="2:21" ht="21" customHeight="1" thickBot="1">
      <c r="B85" s="525"/>
      <c r="C85" s="22" t="s">
        <v>125</v>
      </c>
      <c r="D85" s="457"/>
      <c r="E85" s="458"/>
      <c r="F85" s="458"/>
      <c r="G85" s="458"/>
      <c r="H85" s="458"/>
      <c r="I85" s="458"/>
      <c r="J85" s="458"/>
      <c r="K85" s="458"/>
      <c r="L85" s="458"/>
      <c r="M85" s="458"/>
      <c r="N85" s="458"/>
      <c r="O85" s="458"/>
      <c r="P85" s="458"/>
      <c r="Q85" s="458"/>
      <c r="R85" s="458"/>
      <c r="S85" s="458"/>
      <c r="T85" s="459"/>
      <c r="U85" s="21"/>
    </row>
    <row r="86" spans="2:21" ht="21" customHeight="1" thickBot="1">
      <c r="B86" s="525"/>
      <c r="C86" s="23" t="s">
        <v>217</v>
      </c>
      <c r="D86" s="460" t="s">
        <v>222</v>
      </c>
      <c r="E86" s="460"/>
      <c r="F86" s="460"/>
      <c r="G86" s="460"/>
      <c r="H86" s="460"/>
      <c r="I86" s="460"/>
      <c r="J86" s="460"/>
      <c r="K86" s="460"/>
      <c r="L86" s="460"/>
      <c r="M86" s="461"/>
      <c r="N86" s="462" t="s">
        <v>219</v>
      </c>
      <c r="O86" s="463"/>
      <c r="P86" s="463"/>
      <c r="Q86" s="463"/>
      <c r="R86" s="463"/>
      <c r="S86" s="463"/>
      <c r="T86" s="464"/>
    </row>
    <row r="87" spans="2:21" ht="21" customHeight="1">
      <c r="B87" s="525"/>
      <c r="C87" s="24" t="s">
        <v>126</v>
      </c>
      <c r="D87" s="25">
        <f>E91+H91</f>
        <v>0</v>
      </c>
      <c r="E87" s="26" t="s">
        <v>127</v>
      </c>
      <c r="F87" s="27" t="s">
        <v>128</v>
      </c>
      <c r="G87" s="28"/>
      <c r="H87" s="29" t="s">
        <v>129</v>
      </c>
      <c r="I87" s="27" t="s">
        <v>291</v>
      </c>
      <c r="J87" s="344"/>
      <c r="K87" s="304" t="s">
        <v>292</v>
      </c>
      <c r="L87" s="304" t="s">
        <v>130</v>
      </c>
      <c r="M87" s="305">
        <f>D87*G87*J87</f>
        <v>0</v>
      </c>
      <c r="N87" s="446" t="s">
        <v>274</v>
      </c>
      <c r="O87" s="447"/>
      <c r="P87" s="259" t="s">
        <v>196</v>
      </c>
      <c r="Q87" s="448" t="s">
        <v>275</v>
      </c>
      <c r="R87" s="449"/>
      <c r="S87" s="256" t="s">
        <v>196</v>
      </c>
      <c r="T87" s="253"/>
    </row>
    <row r="88" spans="2:21" ht="21" customHeight="1">
      <c r="B88" s="525"/>
      <c r="C88" s="30" t="s">
        <v>131</v>
      </c>
      <c r="D88" s="31"/>
      <c r="E88" s="32" t="s">
        <v>127</v>
      </c>
      <c r="F88" s="33" t="s">
        <v>128</v>
      </c>
      <c r="G88" s="34"/>
      <c r="H88" s="35" t="s">
        <v>129</v>
      </c>
      <c r="I88" s="33" t="s">
        <v>291</v>
      </c>
      <c r="J88" s="303"/>
      <c r="K88" s="306" t="s">
        <v>292</v>
      </c>
      <c r="L88" s="306" t="s">
        <v>130</v>
      </c>
      <c r="M88" s="307">
        <f t="shared" ref="M88:M89" si="4">D88*G88*J88</f>
        <v>0</v>
      </c>
      <c r="N88" s="450"/>
      <c r="O88" s="451"/>
      <c r="P88" s="260"/>
      <c r="Q88" s="452"/>
      <c r="R88" s="453"/>
      <c r="S88" s="257"/>
      <c r="T88" s="254" t="s">
        <v>220</v>
      </c>
    </row>
    <row r="89" spans="2:21" ht="21" customHeight="1" thickBot="1">
      <c r="B89" s="525"/>
      <c r="C89" s="36" t="s">
        <v>132</v>
      </c>
      <c r="D89" s="37"/>
      <c r="E89" s="38" t="s">
        <v>127</v>
      </c>
      <c r="F89" s="39" t="s">
        <v>128</v>
      </c>
      <c r="G89" s="40"/>
      <c r="H89" s="41" t="s">
        <v>129</v>
      </c>
      <c r="I89" s="39" t="s">
        <v>291</v>
      </c>
      <c r="J89" s="345"/>
      <c r="K89" s="33" t="s">
        <v>292</v>
      </c>
      <c r="L89" s="39" t="s">
        <v>130</v>
      </c>
      <c r="M89" s="308">
        <f t="shared" si="4"/>
        <v>0</v>
      </c>
      <c r="N89" s="450"/>
      <c r="O89" s="451"/>
      <c r="P89" s="260"/>
      <c r="Q89" s="452"/>
      <c r="R89" s="453"/>
      <c r="S89" s="257"/>
      <c r="T89" s="254">
        <f>SUM(P88:P92,S88:S92)</f>
        <v>0</v>
      </c>
    </row>
    <row r="90" spans="2:21" ht="21" customHeight="1" thickTop="1" thickBot="1">
      <c r="B90" s="525"/>
      <c r="C90" s="42" t="s">
        <v>133</v>
      </c>
      <c r="D90" s="43">
        <f>SUM(D87:D89)</f>
        <v>0</v>
      </c>
      <c r="E90" s="44"/>
      <c r="F90" s="44"/>
      <c r="G90" s="302"/>
      <c r="H90" s="471">
        <f>(D87*J87)+(D88*J88)+(D89*J89)</f>
        <v>0</v>
      </c>
      <c r="I90" s="472"/>
      <c r="J90" s="473"/>
      <c r="K90" s="474" t="s">
        <v>295</v>
      </c>
      <c r="L90" s="475"/>
      <c r="M90" s="45">
        <f>SUM(M87:M89)</f>
        <v>0</v>
      </c>
      <c r="N90" s="450"/>
      <c r="O90" s="451"/>
      <c r="P90" s="260"/>
      <c r="Q90" s="452"/>
      <c r="R90" s="453"/>
      <c r="S90" s="257"/>
      <c r="T90" s="254" t="s">
        <v>221</v>
      </c>
    </row>
    <row r="91" spans="2:21" ht="21" customHeight="1" thickTop="1">
      <c r="B91" s="525"/>
      <c r="C91" s="543" t="s">
        <v>218</v>
      </c>
      <c r="D91" s="46" t="s">
        <v>134</v>
      </c>
      <c r="E91" s="47"/>
      <c r="F91" s="48" t="s">
        <v>127</v>
      </c>
      <c r="G91" s="48" t="s">
        <v>135</v>
      </c>
      <c r="H91" s="311"/>
      <c r="I91" s="312" t="s">
        <v>127</v>
      </c>
      <c r="J91" s="465" t="s">
        <v>136</v>
      </c>
      <c r="K91" s="466"/>
      <c r="L91" s="466"/>
      <c r="M91" s="467"/>
      <c r="N91" s="454"/>
      <c r="O91" s="451"/>
      <c r="P91" s="260"/>
      <c r="Q91" s="455"/>
      <c r="R91" s="451"/>
      <c r="S91" s="257"/>
      <c r="T91" s="254">
        <f>D90-T89</f>
        <v>0</v>
      </c>
    </row>
    <row r="92" spans="2:21" ht="21" customHeight="1" thickBot="1">
      <c r="B92" s="526"/>
      <c r="C92" s="544"/>
      <c r="D92" s="50" t="s">
        <v>137</v>
      </c>
      <c r="E92" s="51"/>
      <c r="F92" s="52" t="s">
        <v>127</v>
      </c>
      <c r="G92" s="52" t="s">
        <v>138</v>
      </c>
      <c r="H92" s="51"/>
      <c r="I92" s="53" t="s">
        <v>127</v>
      </c>
      <c r="J92" s="468"/>
      <c r="K92" s="469"/>
      <c r="L92" s="469"/>
      <c r="M92" s="470"/>
      <c r="N92" s="456"/>
      <c r="O92" s="445"/>
      <c r="P92" s="261"/>
      <c r="Q92" s="444"/>
      <c r="R92" s="445"/>
      <c r="S92" s="258"/>
      <c r="T92" s="255"/>
    </row>
    <row r="93" spans="2:21" ht="21" customHeight="1" thickTop="1" thickBot="1">
      <c r="B93" s="524" t="s">
        <v>144</v>
      </c>
      <c r="C93" s="58" t="s">
        <v>80</v>
      </c>
      <c r="D93" s="569"/>
      <c r="E93" s="570"/>
      <c r="F93" s="570"/>
      <c r="G93" s="570"/>
      <c r="H93" s="570"/>
      <c r="I93" s="570"/>
      <c r="J93" s="570"/>
      <c r="K93" s="570"/>
      <c r="L93" s="570"/>
      <c r="M93" s="570"/>
      <c r="N93" s="570"/>
      <c r="O93" s="570"/>
      <c r="P93" s="570"/>
      <c r="Q93" s="570"/>
      <c r="R93" s="570"/>
      <c r="S93" s="570"/>
      <c r="T93" s="571"/>
    </row>
    <row r="94" spans="2:21" ht="21" customHeight="1" thickBot="1">
      <c r="B94" s="525"/>
      <c r="C94" s="59" t="s">
        <v>85</v>
      </c>
      <c r="D94" s="457" t="s">
        <v>123</v>
      </c>
      <c r="E94" s="458"/>
      <c r="F94" s="458"/>
      <c r="G94" s="458"/>
      <c r="H94" s="458"/>
      <c r="I94" s="458"/>
      <c r="J94" s="458"/>
      <c r="K94" s="458"/>
      <c r="L94" s="458"/>
      <c r="M94" s="458"/>
      <c r="N94" s="458"/>
      <c r="O94" s="497" t="s">
        <v>124</v>
      </c>
      <c r="P94" s="530"/>
      <c r="Q94" s="531"/>
      <c r="R94" s="532"/>
      <c r="S94" s="532"/>
      <c r="T94" s="533"/>
      <c r="U94" s="21"/>
    </row>
    <row r="95" spans="2:21" ht="21" customHeight="1" thickBot="1">
      <c r="B95" s="525"/>
      <c r="C95" s="22" t="s">
        <v>125</v>
      </c>
      <c r="D95" s="457"/>
      <c r="E95" s="458"/>
      <c r="F95" s="458"/>
      <c r="G95" s="458"/>
      <c r="H95" s="458"/>
      <c r="I95" s="458"/>
      <c r="J95" s="458"/>
      <c r="K95" s="458"/>
      <c r="L95" s="458"/>
      <c r="M95" s="458"/>
      <c r="N95" s="458"/>
      <c r="O95" s="458"/>
      <c r="P95" s="458"/>
      <c r="Q95" s="458"/>
      <c r="R95" s="458"/>
      <c r="S95" s="458"/>
      <c r="T95" s="459"/>
      <c r="U95" s="21"/>
    </row>
    <row r="96" spans="2:21" ht="21" customHeight="1" thickBot="1">
      <c r="B96" s="525"/>
      <c r="C96" s="23" t="s">
        <v>217</v>
      </c>
      <c r="D96" s="460" t="s">
        <v>222</v>
      </c>
      <c r="E96" s="460"/>
      <c r="F96" s="460"/>
      <c r="G96" s="460"/>
      <c r="H96" s="460"/>
      <c r="I96" s="460"/>
      <c r="J96" s="460"/>
      <c r="K96" s="460"/>
      <c r="L96" s="460"/>
      <c r="M96" s="461"/>
      <c r="N96" s="462" t="s">
        <v>219</v>
      </c>
      <c r="O96" s="463"/>
      <c r="P96" s="463"/>
      <c r="Q96" s="463"/>
      <c r="R96" s="463"/>
      <c r="S96" s="463"/>
      <c r="T96" s="464"/>
    </row>
    <row r="97" spans="2:21" ht="21" customHeight="1">
      <c r="B97" s="525"/>
      <c r="C97" s="24" t="s">
        <v>126</v>
      </c>
      <c r="D97" s="25">
        <f>E101+H101</f>
        <v>0</v>
      </c>
      <c r="E97" s="26" t="s">
        <v>127</v>
      </c>
      <c r="F97" s="27" t="s">
        <v>128</v>
      </c>
      <c r="G97" s="28"/>
      <c r="H97" s="29" t="s">
        <v>129</v>
      </c>
      <c r="I97" s="27" t="s">
        <v>291</v>
      </c>
      <c r="J97" s="344"/>
      <c r="K97" s="304" t="s">
        <v>292</v>
      </c>
      <c r="L97" s="304" t="s">
        <v>130</v>
      </c>
      <c r="M97" s="305">
        <f>D97*G97*J97</f>
        <v>0</v>
      </c>
      <c r="N97" s="446" t="s">
        <v>274</v>
      </c>
      <c r="O97" s="447"/>
      <c r="P97" s="259" t="s">
        <v>196</v>
      </c>
      <c r="Q97" s="448" t="s">
        <v>275</v>
      </c>
      <c r="R97" s="449"/>
      <c r="S97" s="256" t="s">
        <v>196</v>
      </c>
      <c r="T97" s="253"/>
    </row>
    <row r="98" spans="2:21" ht="21" customHeight="1">
      <c r="B98" s="525"/>
      <c r="C98" s="30" t="s">
        <v>131</v>
      </c>
      <c r="D98" s="31"/>
      <c r="E98" s="32" t="s">
        <v>127</v>
      </c>
      <c r="F98" s="33" t="s">
        <v>128</v>
      </c>
      <c r="G98" s="34"/>
      <c r="H98" s="35" t="s">
        <v>129</v>
      </c>
      <c r="I98" s="33" t="s">
        <v>291</v>
      </c>
      <c r="J98" s="303"/>
      <c r="K98" s="306" t="s">
        <v>292</v>
      </c>
      <c r="L98" s="306" t="s">
        <v>130</v>
      </c>
      <c r="M98" s="307">
        <f t="shared" ref="M98:M99" si="5">D98*G98*J98</f>
        <v>0</v>
      </c>
      <c r="N98" s="450"/>
      <c r="O98" s="451"/>
      <c r="P98" s="260"/>
      <c r="Q98" s="452"/>
      <c r="R98" s="453"/>
      <c r="S98" s="257"/>
      <c r="T98" s="254" t="s">
        <v>220</v>
      </c>
    </row>
    <row r="99" spans="2:21" ht="21" customHeight="1" thickBot="1">
      <c r="B99" s="525"/>
      <c r="C99" s="36" t="s">
        <v>132</v>
      </c>
      <c r="D99" s="37"/>
      <c r="E99" s="38" t="s">
        <v>127</v>
      </c>
      <c r="F99" s="39" t="s">
        <v>128</v>
      </c>
      <c r="G99" s="40"/>
      <c r="H99" s="41" t="s">
        <v>129</v>
      </c>
      <c r="I99" s="39" t="s">
        <v>291</v>
      </c>
      <c r="J99" s="345"/>
      <c r="K99" s="33" t="s">
        <v>292</v>
      </c>
      <c r="L99" s="39" t="s">
        <v>130</v>
      </c>
      <c r="M99" s="308">
        <f t="shared" si="5"/>
        <v>0</v>
      </c>
      <c r="N99" s="450"/>
      <c r="O99" s="451"/>
      <c r="P99" s="260"/>
      <c r="Q99" s="452"/>
      <c r="R99" s="453"/>
      <c r="S99" s="257"/>
      <c r="T99" s="254">
        <f>SUM(P98:P102,S98:S102)</f>
        <v>0</v>
      </c>
    </row>
    <row r="100" spans="2:21" ht="21" customHeight="1" thickTop="1" thickBot="1">
      <c r="B100" s="525"/>
      <c r="C100" s="42" t="s">
        <v>133</v>
      </c>
      <c r="D100" s="43">
        <f>SUM(D97:D99)</f>
        <v>0</v>
      </c>
      <c r="E100" s="44"/>
      <c r="F100" s="44"/>
      <c r="G100" s="302"/>
      <c r="H100" s="471">
        <f>(D97*J97)+(D98*J98)+(D99*J99)</f>
        <v>0</v>
      </c>
      <c r="I100" s="472"/>
      <c r="J100" s="473"/>
      <c r="K100" s="474" t="s">
        <v>295</v>
      </c>
      <c r="L100" s="475"/>
      <c r="M100" s="45">
        <f>SUM(M97:M99)</f>
        <v>0</v>
      </c>
      <c r="N100" s="450"/>
      <c r="O100" s="451"/>
      <c r="P100" s="260"/>
      <c r="Q100" s="452"/>
      <c r="R100" s="453"/>
      <c r="S100" s="257"/>
      <c r="T100" s="254" t="s">
        <v>221</v>
      </c>
    </row>
    <row r="101" spans="2:21" ht="21" customHeight="1" thickTop="1">
      <c r="B101" s="525"/>
      <c r="C101" s="543" t="s">
        <v>218</v>
      </c>
      <c r="D101" s="46" t="s">
        <v>134</v>
      </c>
      <c r="E101" s="47"/>
      <c r="F101" s="48" t="s">
        <v>127</v>
      </c>
      <c r="G101" s="48" t="s">
        <v>135</v>
      </c>
      <c r="H101" s="311"/>
      <c r="I101" s="312" t="s">
        <v>127</v>
      </c>
      <c r="J101" s="465" t="s">
        <v>136</v>
      </c>
      <c r="K101" s="466"/>
      <c r="L101" s="466"/>
      <c r="M101" s="467"/>
      <c r="N101" s="454"/>
      <c r="O101" s="451"/>
      <c r="P101" s="260"/>
      <c r="Q101" s="455"/>
      <c r="R101" s="451"/>
      <c r="S101" s="257"/>
      <c r="T101" s="254">
        <f>D100-T99</f>
        <v>0</v>
      </c>
    </row>
    <row r="102" spans="2:21" ht="21" customHeight="1" thickBot="1">
      <c r="B102" s="526"/>
      <c r="C102" s="544"/>
      <c r="D102" s="50" t="s">
        <v>137</v>
      </c>
      <c r="E102" s="51"/>
      <c r="F102" s="52" t="s">
        <v>127</v>
      </c>
      <c r="G102" s="52" t="s">
        <v>138</v>
      </c>
      <c r="H102" s="51"/>
      <c r="I102" s="53" t="s">
        <v>127</v>
      </c>
      <c r="J102" s="468"/>
      <c r="K102" s="469"/>
      <c r="L102" s="469"/>
      <c r="M102" s="470"/>
      <c r="N102" s="456"/>
      <c r="O102" s="445"/>
      <c r="P102" s="261"/>
      <c r="Q102" s="444"/>
      <c r="R102" s="445"/>
      <c r="S102" s="258"/>
      <c r="T102" s="255"/>
    </row>
    <row r="103" spans="2:21" ht="21" customHeight="1" thickTop="1" thickBot="1">
      <c r="B103" s="524" t="s">
        <v>145</v>
      </c>
      <c r="C103" s="58" t="s">
        <v>80</v>
      </c>
      <c r="D103" s="550"/>
      <c r="E103" s="551"/>
      <c r="F103" s="551"/>
      <c r="G103" s="551"/>
      <c r="H103" s="551"/>
      <c r="I103" s="551"/>
      <c r="J103" s="551"/>
      <c r="K103" s="551"/>
      <c r="L103" s="551"/>
      <c r="M103" s="551"/>
      <c r="N103" s="551"/>
      <c r="O103" s="551"/>
      <c r="P103" s="551"/>
      <c r="Q103" s="551"/>
      <c r="R103" s="551"/>
      <c r="S103" s="551"/>
      <c r="T103" s="552"/>
    </row>
    <row r="104" spans="2:21" ht="21" customHeight="1" thickBot="1">
      <c r="B104" s="525"/>
      <c r="C104" s="59" t="s">
        <v>85</v>
      </c>
      <c r="D104" s="457" t="s">
        <v>123</v>
      </c>
      <c r="E104" s="458"/>
      <c r="F104" s="458"/>
      <c r="G104" s="458"/>
      <c r="H104" s="458"/>
      <c r="I104" s="458"/>
      <c r="J104" s="458"/>
      <c r="K104" s="458"/>
      <c r="L104" s="458"/>
      <c r="M104" s="458"/>
      <c r="N104" s="458"/>
      <c r="O104" s="497" t="s">
        <v>124</v>
      </c>
      <c r="P104" s="530"/>
      <c r="Q104" s="531"/>
      <c r="R104" s="532"/>
      <c r="S104" s="532"/>
      <c r="T104" s="533"/>
      <c r="U104" s="21"/>
    </row>
    <row r="105" spans="2:21" ht="21" customHeight="1" thickBot="1">
      <c r="B105" s="525"/>
      <c r="C105" s="22" t="s">
        <v>125</v>
      </c>
      <c r="D105" s="457"/>
      <c r="E105" s="458"/>
      <c r="F105" s="458"/>
      <c r="G105" s="458"/>
      <c r="H105" s="458"/>
      <c r="I105" s="458"/>
      <c r="J105" s="458"/>
      <c r="K105" s="458"/>
      <c r="L105" s="458"/>
      <c r="M105" s="458"/>
      <c r="N105" s="458"/>
      <c r="O105" s="458"/>
      <c r="P105" s="458"/>
      <c r="Q105" s="458"/>
      <c r="R105" s="458"/>
      <c r="S105" s="458"/>
      <c r="T105" s="459"/>
      <c r="U105" s="21"/>
    </row>
    <row r="106" spans="2:21" ht="21" customHeight="1" thickBot="1">
      <c r="B106" s="525"/>
      <c r="C106" s="23" t="s">
        <v>217</v>
      </c>
      <c r="D106" s="460" t="s">
        <v>222</v>
      </c>
      <c r="E106" s="460"/>
      <c r="F106" s="460"/>
      <c r="G106" s="460"/>
      <c r="H106" s="460"/>
      <c r="I106" s="460"/>
      <c r="J106" s="460"/>
      <c r="K106" s="460"/>
      <c r="L106" s="460"/>
      <c r="M106" s="461"/>
      <c r="N106" s="462" t="s">
        <v>219</v>
      </c>
      <c r="O106" s="463"/>
      <c r="P106" s="463"/>
      <c r="Q106" s="463"/>
      <c r="R106" s="463"/>
      <c r="S106" s="463"/>
      <c r="T106" s="464"/>
    </row>
    <row r="107" spans="2:21" ht="21" customHeight="1">
      <c r="B107" s="525"/>
      <c r="C107" s="24" t="s">
        <v>126</v>
      </c>
      <c r="D107" s="25">
        <f>E111+H111</f>
        <v>0</v>
      </c>
      <c r="E107" s="26" t="s">
        <v>127</v>
      </c>
      <c r="F107" s="27" t="s">
        <v>128</v>
      </c>
      <c r="G107" s="28"/>
      <c r="H107" s="29" t="s">
        <v>129</v>
      </c>
      <c r="I107" s="27" t="s">
        <v>291</v>
      </c>
      <c r="J107" s="344"/>
      <c r="K107" s="304" t="s">
        <v>292</v>
      </c>
      <c r="L107" s="304" t="s">
        <v>130</v>
      </c>
      <c r="M107" s="305">
        <f>D107*G107*J107</f>
        <v>0</v>
      </c>
      <c r="N107" s="446" t="s">
        <v>274</v>
      </c>
      <c r="O107" s="447"/>
      <c r="P107" s="259" t="s">
        <v>196</v>
      </c>
      <c r="Q107" s="448" t="s">
        <v>275</v>
      </c>
      <c r="R107" s="449"/>
      <c r="S107" s="256" t="s">
        <v>196</v>
      </c>
      <c r="T107" s="253"/>
    </row>
    <row r="108" spans="2:21" ht="21" customHeight="1">
      <c r="B108" s="525"/>
      <c r="C108" s="30" t="s">
        <v>131</v>
      </c>
      <c r="D108" s="31"/>
      <c r="E108" s="32" t="s">
        <v>127</v>
      </c>
      <c r="F108" s="33" t="s">
        <v>128</v>
      </c>
      <c r="G108" s="34"/>
      <c r="H108" s="35" t="s">
        <v>129</v>
      </c>
      <c r="I108" s="33" t="s">
        <v>291</v>
      </c>
      <c r="J108" s="303"/>
      <c r="K108" s="306" t="s">
        <v>292</v>
      </c>
      <c r="L108" s="306" t="s">
        <v>130</v>
      </c>
      <c r="M108" s="307">
        <f t="shared" ref="M108:M109" si="6">D108*G108*J108</f>
        <v>0</v>
      </c>
      <c r="N108" s="450"/>
      <c r="O108" s="451"/>
      <c r="P108" s="260"/>
      <c r="Q108" s="452"/>
      <c r="R108" s="453"/>
      <c r="S108" s="257"/>
      <c r="T108" s="254" t="s">
        <v>220</v>
      </c>
    </row>
    <row r="109" spans="2:21" ht="21" customHeight="1" thickBot="1">
      <c r="B109" s="525"/>
      <c r="C109" s="36" t="s">
        <v>132</v>
      </c>
      <c r="D109" s="37"/>
      <c r="E109" s="38" t="s">
        <v>127</v>
      </c>
      <c r="F109" s="39" t="s">
        <v>128</v>
      </c>
      <c r="G109" s="40"/>
      <c r="H109" s="41" t="s">
        <v>129</v>
      </c>
      <c r="I109" s="39" t="s">
        <v>291</v>
      </c>
      <c r="J109" s="345"/>
      <c r="K109" s="33" t="s">
        <v>292</v>
      </c>
      <c r="L109" s="39" t="s">
        <v>130</v>
      </c>
      <c r="M109" s="308">
        <f t="shared" si="6"/>
        <v>0</v>
      </c>
      <c r="N109" s="450"/>
      <c r="O109" s="451"/>
      <c r="P109" s="260"/>
      <c r="Q109" s="452"/>
      <c r="R109" s="453"/>
      <c r="S109" s="257"/>
      <c r="T109" s="254">
        <f>SUM(P108:P112,S108:S112)</f>
        <v>0</v>
      </c>
    </row>
    <row r="110" spans="2:21" ht="21" customHeight="1" thickTop="1" thickBot="1">
      <c r="B110" s="525"/>
      <c r="C110" s="42" t="s">
        <v>133</v>
      </c>
      <c r="D110" s="43">
        <f>SUM(D107:D109)</f>
        <v>0</v>
      </c>
      <c r="E110" s="44"/>
      <c r="F110" s="44"/>
      <c r="G110" s="302"/>
      <c r="H110" s="471">
        <f>(D107*J107)+(D108*J108)+(D109*J109)</f>
        <v>0</v>
      </c>
      <c r="I110" s="472"/>
      <c r="J110" s="473"/>
      <c r="K110" s="474" t="s">
        <v>295</v>
      </c>
      <c r="L110" s="475"/>
      <c r="M110" s="45">
        <f>SUM(M107:M109)</f>
        <v>0</v>
      </c>
      <c r="N110" s="450"/>
      <c r="O110" s="451"/>
      <c r="P110" s="260"/>
      <c r="Q110" s="452"/>
      <c r="R110" s="453"/>
      <c r="S110" s="257"/>
      <c r="T110" s="254" t="s">
        <v>221</v>
      </c>
    </row>
    <row r="111" spans="2:21" ht="21" customHeight="1" thickTop="1">
      <c r="B111" s="525"/>
      <c r="C111" s="543" t="s">
        <v>218</v>
      </c>
      <c r="D111" s="46" t="s">
        <v>134</v>
      </c>
      <c r="E111" s="47"/>
      <c r="F111" s="48" t="s">
        <v>127</v>
      </c>
      <c r="G111" s="48" t="s">
        <v>135</v>
      </c>
      <c r="H111" s="311"/>
      <c r="I111" s="312" t="s">
        <v>127</v>
      </c>
      <c r="J111" s="465" t="s">
        <v>136</v>
      </c>
      <c r="K111" s="466"/>
      <c r="L111" s="466"/>
      <c r="M111" s="467"/>
      <c r="N111" s="454"/>
      <c r="O111" s="451"/>
      <c r="P111" s="260"/>
      <c r="Q111" s="455"/>
      <c r="R111" s="451"/>
      <c r="S111" s="257"/>
      <c r="T111" s="254">
        <f>D110-T109</f>
        <v>0</v>
      </c>
    </row>
    <row r="112" spans="2:21" ht="21" customHeight="1" thickBot="1">
      <c r="B112" s="526"/>
      <c r="C112" s="544"/>
      <c r="D112" s="50" t="s">
        <v>137</v>
      </c>
      <c r="E112" s="51"/>
      <c r="F112" s="52" t="s">
        <v>127</v>
      </c>
      <c r="G112" s="52" t="s">
        <v>138</v>
      </c>
      <c r="H112" s="51"/>
      <c r="I112" s="53" t="s">
        <v>127</v>
      </c>
      <c r="J112" s="468"/>
      <c r="K112" s="469"/>
      <c r="L112" s="469"/>
      <c r="M112" s="470"/>
      <c r="N112" s="456"/>
      <c r="O112" s="445"/>
      <c r="P112" s="261"/>
      <c r="Q112" s="444"/>
      <c r="R112" s="445"/>
      <c r="S112" s="258"/>
      <c r="T112" s="255"/>
    </row>
    <row r="113" spans="2:21" ht="21" customHeight="1" thickTop="1" thickBot="1">
      <c r="B113" s="524" t="s">
        <v>146</v>
      </c>
      <c r="C113" s="58" t="s">
        <v>80</v>
      </c>
      <c r="D113" s="550"/>
      <c r="E113" s="551"/>
      <c r="F113" s="551"/>
      <c r="G113" s="551"/>
      <c r="H113" s="551"/>
      <c r="I113" s="551"/>
      <c r="J113" s="551"/>
      <c r="K113" s="551"/>
      <c r="L113" s="551"/>
      <c r="M113" s="551"/>
      <c r="N113" s="551"/>
      <c r="O113" s="551"/>
      <c r="P113" s="551"/>
      <c r="Q113" s="551"/>
      <c r="R113" s="551"/>
      <c r="S113" s="551"/>
      <c r="T113" s="552"/>
    </row>
    <row r="114" spans="2:21" ht="21" customHeight="1" thickBot="1">
      <c r="B114" s="572"/>
      <c r="C114" s="59" t="s">
        <v>85</v>
      </c>
      <c r="D114" s="457" t="s">
        <v>123</v>
      </c>
      <c r="E114" s="458"/>
      <c r="F114" s="458"/>
      <c r="G114" s="458"/>
      <c r="H114" s="458"/>
      <c r="I114" s="458"/>
      <c r="J114" s="458"/>
      <c r="K114" s="458"/>
      <c r="L114" s="458"/>
      <c r="M114" s="458"/>
      <c r="N114" s="458"/>
      <c r="O114" s="497" t="s">
        <v>124</v>
      </c>
      <c r="P114" s="530"/>
      <c r="Q114" s="531"/>
      <c r="R114" s="532"/>
      <c r="S114" s="532"/>
      <c r="T114" s="533"/>
      <c r="U114" s="21"/>
    </row>
    <row r="115" spans="2:21" ht="21" customHeight="1" thickBot="1">
      <c r="B115" s="572"/>
      <c r="C115" s="22" t="s">
        <v>125</v>
      </c>
      <c r="D115" s="457"/>
      <c r="E115" s="458"/>
      <c r="F115" s="458"/>
      <c r="G115" s="458"/>
      <c r="H115" s="458"/>
      <c r="I115" s="458"/>
      <c r="J115" s="458"/>
      <c r="K115" s="458"/>
      <c r="L115" s="458"/>
      <c r="M115" s="458"/>
      <c r="N115" s="458"/>
      <c r="O115" s="458"/>
      <c r="P115" s="458"/>
      <c r="Q115" s="458"/>
      <c r="R115" s="458"/>
      <c r="S115" s="458"/>
      <c r="T115" s="459"/>
      <c r="U115" s="21"/>
    </row>
    <row r="116" spans="2:21" ht="21" customHeight="1" thickBot="1">
      <c r="B116" s="572"/>
      <c r="C116" s="23" t="s">
        <v>217</v>
      </c>
      <c r="D116" s="460" t="s">
        <v>222</v>
      </c>
      <c r="E116" s="460"/>
      <c r="F116" s="460"/>
      <c r="G116" s="460"/>
      <c r="H116" s="460"/>
      <c r="I116" s="460"/>
      <c r="J116" s="460"/>
      <c r="K116" s="460"/>
      <c r="L116" s="460"/>
      <c r="M116" s="461"/>
      <c r="N116" s="462" t="s">
        <v>219</v>
      </c>
      <c r="O116" s="463"/>
      <c r="P116" s="463"/>
      <c r="Q116" s="463"/>
      <c r="R116" s="463"/>
      <c r="S116" s="463"/>
      <c r="T116" s="464"/>
    </row>
    <row r="117" spans="2:21" ht="21" customHeight="1">
      <c r="B117" s="572"/>
      <c r="C117" s="24" t="s">
        <v>126</v>
      </c>
      <c r="D117" s="25">
        <f>E121+H121</f>
        <v>0</v>
      </c>
      <c r="E117" s="26" t="s">
        <v>127</v>
      </c>
      <c r="F117" s="27" t="s">
        <v>128</v>
      </c>
      <c r="G117" s="28"/>
      <c r="H117" s="29" t="s">
        <v>129</v>
      </c>
      <c r="I117" s="27" t="s">
        <v>291</v>
      </c>
      <c r="J117" s="344"/>
      <c r="K117" s="304" t="s">
        <v>292</v>
      </c>
      <c r="L117" s="304" t="s">
        <v>130</v>
      </c>
      <c r="M117" s="305">
        <f>D117*G117*J117</f>
        <v>0</v>
      </c>
      <c r="N117" s="446" t="s">
        <v>274</v>
      </c>
      <c r="O117" s="447"/>
      <c r="P117" s="259" t="s">
        <v>196</v>
      </c>
      <c r="Q117" s="448" t="s">
        <v>275</v>
      </c>
      <c r="R117" s="449"/>
      <c r="S117" s="256" t="s">
        <v>196</v>
      </c>
      <c r="T117" s="253"/>
    </row>
    <row r="118" spans="2:21" ht="21" customHeight="1">
      <c r="B118" s="572"/>
      <c r="C118" s="30" t="s">
        <v>131</v>
      </c>
      <c r="D118" s="31"/>
      <c r="E118" s="32" t="s">
        <v>127</v>
      </c>
      <c r="F118" s="33" t="s">
        <v>128</v>
      </c>
      <c r="G118" s="34"/>
      <c r="H118" s="35" t="s">
        <v>129</v>
      </c>
      <c r="I118" s="33" t="s">
        <v>291</v>
      </c>
      <c r="J118" s="303"/>
      <c r="K118" s="306" t="s">
        <v>292</v>
      </c>
      <c r="L118" s="306" t="s">
        <v>130</v>
      </c>
      <c r="M118" s="307">
        <f t="shared" ref="M118:M119" si="7">D118*G118*J118</f>
        <v>0</v>
      </c>
      <c r="N118" s="450"/>
      <c r="O118" s="451"/>
      <c r="P118" s="260"/>
      <c r="Q118" s="452"/>
      <c r="R118" s="453"/>
      <c r="S118" s="257"/>
      <c r="T118" s="254" t="s">
        <v>220</v>
      </c>
    </row>
    <row r="119" spans="2:21" ht="21" customHeight="1" thickBot="1">
      <c r="B119" s="572"/>
      <c r="C119" s="36" t="s">
        <v>132</v>
      </c>
      <c r="D119" s="37"/>
      <c r="E119" s="38" t="s">
        <v>127</v>
      </c>
      <c r="F119" s="39" t="s">
        <v>128</v>
      </c>
      <c r="G119" s="40"/>
      <c r="H119" s="41" t="s">
        <v>129</v>
      </c>
      <c r="I119" s="39" t="s">
        <v>291</v>
      </c>
      <c r="J119" s="345"/>
      <c r="K119" s="33" t="s">
        <v>292</v>
      </c>
      <c r="L119" s="39" t="s">
        <v>130</v>
      </c>
      <c r="M119" s="308">
        <f t="shared" si="7"/>
        <v>0</v>
      </c>
      <c r="N119" s="450"/>
      <c r="O119" s="451"/>
      <c r="P119" s="260"/>
      <c r="Q119" s="452"/>
      <c r="R119" s="453"/>
      <c r="S119" s="257"/>
      <c r="T119" s="254">
        <f>SUM(P118:P122,S118:S122)</f>
        <v>0</v>
      </c>
    </row>
    <row r="120" spans="2:21" ht="21" customHeight="1" thickTop="1" thickBot="1">
      <c r="B120" s="572"/>
      <c r="C120" s="42" t="s">
        <v>133</v>
      </c>
      <c r="D120" s="43">
        <f>SUM(D117:D119)</f>
        <v>0</v>
      </c>
      <c r="E120" s="44"/>
      <c r="F120" s="44"/>
      <c r="G120" s="302"/>
      <c r="H120" s="471">
        <f>(D117*J117)+(D118*J118)+(D119*J119)</f>
        <v>0</v>
      </c>
      <c r="I120" s="472"/>
      <c r="J120" s="473"/>
      <c r="K120" s="474" t="s">
        <v>295</v>
      </c>
      <c r="L120" s="475"/>
      <c r="M120" s="45">
        <f>SUM(M117:M119)</f>
        <v>0</v>
      </c>
      <c r="N120" s="450"/>
      <c r="O120" s="451"/>
      <c r="P120" s="260"/>
      <c r="Q120" s="452"/>
      <c r="R120" s="453"/>
      <c r="S120" s="257"/>
      <c r="T120" s="254" t="s">
        <v>221</v>
      </c>
    </row>
    <row r="121" spans="2:21" ht="21" customHeight="1" thickTop="1">
      <c r="B121" s="572"/>
      <c r="C121" s="543" t="s">
        <v>218</v>
      </c>
      <c r="D121" s="46" t="s">
        <v>134</v>
      </c>
      <c r="E121" s="47"/>
      <c r="F121" s="48" t="s">
        <v>127</v>
      </c>
      <c r="G121" s="48" t="s">
        <v>135</v>
      </c>
      <c r="H121" s="311"/>
      <c r="I121" s="312" t="s">
        <v>127</v>
      </c>
      <c r="J121" s="465" t="s">
        <v>136</v>
      </c>
      <c r="K121" s="466"/>
      <c r="L121" s="466"/>
      <c r="M121" s="467"/>
      <c r="N121" s="454"/>
      <c r="O121" s="451"/>
      <c r="P121" s="260"/>
      <c r="Q121" s="455"/>
      <c r="R121" s="451"/>
      <c r="S121" s="257"/>
      <c r="T121" s="254">
        <f>D120-T119</f>
        <v>0</v>
      </c>
    </row>
    <row r="122" spans="2:21" ht="21" customHeight="1" thickBot="1">
      <c r="B122" s="573"/>
      <c r="C122" s="544"/>
      <c r="D122" s="50" t="s">
        <v>137</v>
      </c>
      <c r="E122" s="51"/>
      <c r="F122" s="52" t="s">
        <v>127</v>
      </c>
      <c r="G122" s="52" t="s">
        <v>138</v>
      </c>
      <c r="H122" s="51"/>
      <c r="I122" s="53" t="s">
        <v>127</v>
      </c>
      <c r="J122" s="468"/>
      <c r="K122" s="469"/>
      <c r="L122" s="469"/>
      <c r="M122" s="470"/>
      <c r="N122" s="456"/>
      <c r="O122" s="445"/>
      <c r="P122" s="261"/>
      <c r="Q122" s="444"/>
      <c r="R122" s="445"/>
      <c r="S122" s="258"/>
      <c r="T122" s="255"/>
    </row>
    <row r="123" spans="2:21" ht="15" thickTop="1"/>
    <row r="136" spans="22:24">
      <c r="V136" s="21" t="s">
        <v>230</v>
      </c>
    </row>
    <row r="137" spans="22:24">
      <c r="V137" s="5" t="s">
        <v>223</v>
      </c>
      <c r="W137" s="3" t="s">
        <v>277</v>
      </c>
    </row>
    <row r="138" spans="22:24">
      <c r="V138" s="3" t="s">
        <v>224</v>
      </c>
      <c r="W138" s="3" t="s">
        <v>227</v>
      </c>
    </row>
    <row r="139" spans="22:24">
      <c r="V139" s="3" t="s">
        <v>225</v>
      </c>
      <c r="W139" s="3" t="s">
        <v>228</v>
      </c>
    </row>
    <row r="140" spans="22:24">
      <c r="V140" s="3" t="s">
        <v>226</v>
      </c>
      <c r="W140" s="3" t="s">
        <v>229</v>
      </c>
    </row>
    <row r="141" spans="22:24">
      <c r="V141" s="3" t="s">
        <v>276</v>
      </c>
      <c r="X141" s="3" t="s">
        <v>278</v>
      </c>
    </row>
    <row r="142" spans="22:24">
      <c r="V142" s="3" t="s">
        <v>232</v>
      </c>
      <c r="W142" s="3" t="s">
        <v>254</v>
      </c>
      <c r="X142" s="3" t="s">
        <v>256</v>
      </c>
    </row>
    <row r="143" spans="22:24">
      <c r="V143" s="3" t="s">
        <v>233</v>
      </c>
      <c r="W143" s="3" t="s">
        <v>254</v>
      </c>
      <c r="X143" s="3" t="s">
        <v>257</v>
      </c>
    </row>
    <row r="144" spans="22:24">
      <c r="V144" s="3" t="s">
        <v>234</v>
      </c>
      <c r="W144" s="3" t="s">
        <v>254</v>
      </c>
      <c r="X144" s="3" t="s">
        <v>258</v>
      </c>
    </row>
    <row r="145" spans="22:24">
      <c r="V145" s="3" t="s">
        <v>235</v>
      </c>
      <c r="W145" s="3" t="s">
        <v>254</v>
      </c>
      <c r="X145" s="3" t="s">
        <v>259</v>
      </c>
    </row>
    <row r="146" spans="22:24">
      <c r="V146" s="3" t="s">
        <v>236</v>
      </c>
      <c r="W146" s="3" t="s">
        <v>254</v>
      </c>
      <c r="X146" s="3" t="s">
        <v>307</v>
      </c>
    </row>
    <row r="147" spans="22:24">
      <c r="V147" s="3" t="s">
        <v>325</v>
      </c>
      <c r="W147" s="3" t="s">
        <v>254</v>
      </c>
      <c r="X147" s="3" t="s">
        <v>255</v>
      </c>
    </row>
    <row r="148" spans="22:24">
      <c r="V148" s="3" t="s">
        <v>335</v>
      </c>
      <c r="W148" s="3" t="s">
        <v>254</v>
      </c>
      <c r="X148" s="3" t="s">
        <v>342</v>
      </c>
    </row>
    <row r="149" spans="22:24">
      <c r="V149" s="3" t="s">
        <v>238</v>
      </c>
      <c r="W149" s="3" t="s">
        <v>254</v>
      </c>
      <c r="X149" s="3" t="s">
        <v>260</v>
      </c>
    </row>
    <row r="150" spans="22:24">
      <c r="V150" s="3" t="s">
        <v>326</v>
      </c>
      <c r="W150" s="3" t="s">
        <v>254</v>
      </c>
      <c r="X150" s="3" t="s">
        <v>261</v>
      </c>
    </row>
    <row r="151" spans="22:24">
      <c r="V151" s="3" t="s">
        <v>336</v>
      </c>
      <c r="W151" s="3" t="s">
        <v>254</v>
      </c>
      <c r="X151" s="3" t="s">
        <v>343</v>
      </c>
    </row>
    <row r="152" spans="22:24">
      <c r="V152" s="3" t="s">
        <v>240</v>
      </c>
      <c r="W152" s="3" t="s">
        <v>254</v>
      </c>
      <c r="X152" s="3" t="s">
        <v>262</v>
      </c>
    </row>
    <row r="153" spans="22:24">
      <c r="V153" s="3" t="s">
        <v>327</v>
      </c>
      <c r="W153" s="3" t="s">
        <v>254</v>
      </c>
      <c r="X153" s="3" t="s">
        <v>263</v>
      </c>
    </row>
    <row r="154" spans="22:24">
      <c r="V154" s="3" t="s">
        <v>337</v>
      </c>
      <c r="W154" s="3" t="s">
        <v>254</v>
      </c>
      <c r="X154" s="3" t="s">
        <v>344</v>
      </c>
    </row>
    <row r="155" spans="22:24">
      <c r="V155" s="3" t="s">
        <v>330</v>
      </c>
      <c r="W155" s="3" t="s">
        <v>254</v>
      </c>
      <c r="X155" s="3" t="s">
        <v>264</v>
      </c>
    </row>
    <row r="156" spans="22:24">
      <c r="V156" s="3" t="s">
        <v>328</v>
      </c>
      <c r="W156" s="3" t="s">
        <v>254</v>
      </c>
      <c r="X156" s="3" t="s">
        <v>265</v>
      </c>
    </row>
    <row r="157" spans="22:24">
      <c r="V157" s="3" t="s">
        <v>338</v>
      </c>
      <c r="W157" s="3" t="s">
        <v>254</v>
      </c>
      <c r="X157" s="3" t="s">
        <v>345</v>
      </c>
    </row>
    <row r="158" spans="22:24">
      <c r="V158" s="3" t="s">
        <v>331</v>
      </c>
      <c r="W158" s="3" t="s">
        <v>254</v>
      </c>
      <c r="X158" s="3" t="s">
        <v>346</v>
      </c>
    </row>
    <row r="159" spans="22:24">
      <c r="V159" s="3" t="s">
        <v>329</v>
      </c>
      <c r="W159" s="3" t="s">
        <v>254</v>
      </c>
      <c r="X159" s="3" t="s">
        <v>266</v>
      </c>
    </row>
    <row r="160" spans="22:24">
      <c r="V160" s="3" t="s">
        <v>339</v>
      </c>
      <c r="W160" s="3" t="s">
        <v>254</v>
      </c>
      <c r="X160" s="3" t="s">
        <v>347</v>
      </c>
    </row>
    <row r="161" spans="22:24">
      <c r="V161" s="3" t="s">
        <v>244</v>
      </c>
      <c r="W161" s="3" t="s">
        <v>254</v>
      </c>
      <c r="X161" s="3" t="s">
        <v>267</v>
      </c>
    </row>
    <row r="162" spans="22:24">
      <c r="V162" s="3" t="s">
        <v>245</v>
      </c>
      <c r="W162" s="3" t="s">
        <v>254</v>
      </c>
      <c r="X162" s="3" t="s">
        <v>268</v>
      </c>
    </row>
    <row r="163" spans="22:24">
      <c r="V163" s="3" t="s">
        <v>334</v>
      </c>
      <c r="W163" s="3" t="s">
        <v>254</v>
      </c>
      <c r="X163" s="3" t="s">
        <v>269</v>
      </c>
    </row>
    <row r="164" spans="22:24">
      <c r="V164" s="3" t="s">
        <v>308</v>
      </c>
      <c r="W164" s="3" t="s">
        <v>254</v>
      </c>
      <c r="X164" s="3" t="s">
        <v>309</v>
      </c>
    </row>
    <row r="165" spans="22:24">
      <c r="V165" s="3" t="s">
        <v>247</v>
      </c>
      <c r="W165" s="3" t="s">
        <v>254</v>
      </c>
      <c r="X165" s="3" t="s">
        <v>270</v>
      </c>
    </row>
    <row r="166" spans="22:24">
      <c r="V166" s="3" t="s">
        <v>332</v>
      </c>
      <c r="W166" s="3" t="s">
        <v>254</v>
      </c>
      <c r="X166" s="3" t="s">
        <v>271</v>
      </c>
    </row>
    <row r="167" spans="22:24">
      <c r="V167" s="3" t="s">
        <v>340</v>
      </c>
      <c r="W167" s="3" t="s">
        <v>254</v>
      </c>
      <c r="X167" s="3" t="s">
        <v>348</v>
      </c>
    </row>
    <row r="168" spans="22:24">
      <c r="V168" s="3" t="s">
        <v>249</v>
      </c>
      <c r="W168" s="3" t="s">
        <v>254</v>
      </c>
      <c r="X168" s="3" t="s">
        <v>272</v>
      </c>
    </row>
    <row r="169" spans="22:24">
      <c r="V169" s="3" t="s">
        <v>333</v>
      </c>
      <c r="W169" s="3" t="s">
        <v>254</v>
      </c>
      <c r="X169" s="3" t="s">
        <v>273</v>
      </c>
    </row>
    <row r="170" spans="22:24">
      <c r="V170" s="3" t="s">
        <v>341</v>
      </c>
      <c r="W170" s="3" t="s">
        <v>254</v>
      </c>
      <c r="X170" s="3" t="s">
        <v>349</v>
      </c>
    </row>
  </sheetData>
  <mergeCells count="238">
    <mergeCell ref="H26:T29"/>
    <mergeCell ref="H38:J38"/>
    <mergeCell ref="K38:L38"/>
    <mergeCell ref="H48:J48"/>
    <mergeCell ref="K48:L48"/>
    <mergeCell ref="H58:J58"/>
    <mergeCell ref="K58:L58"/>
    <mergeCell ref="H80:J80"/>
    <mergeCell ref="K80:L80"/>
    <mergeCell ref="Q77:R77"/>
    <mergeCell ref="Q38:R38"/>
    <mergeCell ref="N39:O39"/>
    <mergeCell ref="Q39:R39"/>
    <mergeCell ref="N40:O40"/>
    <mergeCell ref="Q40:R40"/>
    <mergeCell ref="H90:J90"/>
    <mergeCell ref="K90:L90"/>
    <mergeCell ref="J39:M40"/>
    <mergeCell ref="J49:M50"/>
    <mergeCell ref="J59:M60"/>
    <mergeCell ref="J81:M82"/>
    <mergeCell ref="B103:B112"/>
    <mergeCell ref="D103:T103"/>
    <mergeCell ref="D104:N104"/>
    <mergeCell ref="O104:Q104"/>
    <mergeCell ref="R104:T104"/>
    <mergeCell ref="D105:T105"/>
    <mergeCell ref="D106:M106"/>
    <mergeCell ref="N106:T106"/>
    <mergeCell ref="C111:C112"/>
    <mergeCell ref="N108:O108"/>
    <mergeCell ref="Q108:R108"/>
    <mergeCell ref="N109:O109"/>
    <mergeCell ref="Q109:R109"/>
    <mergeCell ref="N110:O110"/>
    <mergeCell ref="Q110:R110"/>
    <mergeCell ref="N111:O111"/>
    <mergeCell ref="Q111:R111"/>
    <mergeCell ref="N112:O112"/>
    <mergeCell ref="Q112:R112"/>
    <mergeCell ref="J111:M112"/>
    <mergeCell ref="H110:J110"/>
    <mergeCell ref="K110:L110"/>
    <mergeCell ref="B113:B122"/>
    <mergeCell ref="D113:T113"/>
    <mergeCell ref="D114:N114"/>
    <mergeCell ref="O114:Q114"/>
    <mergeCell ref="R114:T114"/>
    <mergeCell ref="D115:T115"/>
    <mergeCell ref="D116:M116"/>
    <mergeCell ref="N116:T116"/>
    <mergeCell ref="C121:C122"/>
    <mergeCell ref="N117:O117"/>
    <mergeCell ref="Q117:R117"/>
    <mergeCell ref="N118:O118"/>
    <mergeCell ref="Q118:R118"/>
    <mergeCell ref="N119:O119"/>
    <mergeCell ref="Q119:R119"/>
    <mergeCell ref="N120:O120"/>
    <mergeCell ref="Q120:R120"/>
    <mergeCell ref="N121:O121"/>
    <mergeCell ref="Q121:R121"/>
    <mergeCell ref="N122:O122"/>
    <mergeCell ref="Q122:R122"/>
    <mergeCell ref="J121:M122"/>
    <mergeCell ref="H120:J120"/>
    <mergeCell ref="K120:L120"/>
    <mergeCell ref="C101:C102"/>
    <mergeCell ref="B83:B92"/>
    <mergeCell ref="D83:T83"/>
    <mergeCell ref="D84:N84"/>
    <mergeCell ref="O84:Q84"/>
    <mergeCell ref="R84:T84"/>
    <mergeCell ref="D85:T85"/>
    <mergeCell ref="D86:M86"/>
    <mergeCell ref="N86:T86"/>
    <mergeCell ref="C91:C92"/>
    <mergeCell ref="B93:B102"/>
    <mergeCell ref="D93:T93"/>
    <mergeCell ref="D94:N94"/>
    <mergeCell ref="O94:Q94"/>
    <mergeCell ref="R94:T94"/>
    <mergeCell ref="N87:O87"/>
    <mergeCell ref="Q87:R87"/>
    <mergeCell ref="N88:O88"/>
    <mergeCell ref="Q88:R88"/>
    <mergeCell ref="N89:O89"/>
    <mergeCell ref="Q89:R89"/>
    <mergeCell ref="N101:O101"/>
    <mergeCell ref="Q101:R101"/>
    <mergeCell ref="N102:O102"/>
    <mergeCell ref="B73:B82"/>
    <mergeCell ref="D73:T73"/>
    <mergeCell ref="D74:N74"/>
    <mergeCell ref="O74:Q74"/>
    <mergeCell ref="R74:T74"/>
    <mergeCell ref="D75:T75"/>
    <mergeCell ref="D76:M76"/>
    <mergeCell ref="N76:T76"/>
    <mergeCell ref="C81:C82"/>
    <mergeCell ref="Q82:R82"/>
    <mergeCell ref="Q81:R81"/>
    <mergeCell ref="Q80:R80"/>
    <mergeCell ref="Q79:R79"/>
    <mergeCell ref="Q78:R78"/>
    <mergeCell ref="N82:O82"/>
    <mergeCell ref="N81:O81"/>
    <mergeCell ref="N80:O80"/>
    <mergeCell ref="N79:O79"/>
    <mergeCell ref="N78:O78"/>
    <mergeCell ref="N77:O77"/>
    <mergeCell ref="B65:C65"/>
    <mergeCell ref="C66:T66"/>
    <mergeCell ref="C67:T67"/>
    <mergeCell ref="B68:B69"/>
    <mergeCell ref="C68:C69"/>
    <mergeCell ref="D68:L69"/>
    <mergeCell ref="N68:P68"/>
    <mergeCell ref="R68:T68"/>
    <mergeCell ref="N69:T69"/>
    <mergeCell ref="B51:B60"/>
    <mergeCell ref="D51:T51"/>
    <mergeCell ref="D52:N52"/>
    <mergeCell ref="O52:Q52"/>
    <mergeCell ref="R52:T52"/>
    <mergeCell ref="D53:T53"/>
    <mergeCell ref="D54:M54"/>
    <mergeCell ref="N54:T54"/>
    <mergeCell ref="C59:C60"/>
    <mergeCell ref="N55:O55"/>
    <mergeCell ref="Q55:R55"/>
    <mergeCell ref="N56:O56"/>
    <mergeCell ref="Q56:R56"/>
    <mergeCell ref="N57:O57"/>
    <mergeCell ref="Q57:R57"/>
    <mergeCell ref="N58:O58"/>
    <mergeCell ref="Q58:R58"/>
    <mergeCell ref="N59:O59"/>
    <mergeCell ref="Q59:R59"/>
    <mergeCell ref="N60:O60"/>
    <mergeCell ref="Q60:R60"/>
    <mergeCell ref="B41:B50"/>
    <mergeCell ref="D41:T41"/>
    <mergeCell ref="D42:N42"/>
    <mergeCell ref="O42:Q42"/>
    <mergeCell ref="R42:T42"/>
    <mergeCell ref="D43:T43"/>
    <mergeCell ref="D44:M44"/>
    <mergeCell ref="N44:T44"/>
    <mergeCell ref="C49:C50"/>
    <mergeCell ref="N45:O45"/>
    <mergeCell ref="Q45:R45"/>
    <mergeCell ref="N46:O46"/>
    <mergeCell ref="Q46:R46"/>
    <mergeCell ref="N47:O47"/>
    <mergeCell ref="Q47:R47"/>
    <mergeCell ref="N48:O48"/>
    <mergeCell ref="Q48:R48"/>
    <mergeCell ref="N49:O49"/>
    <mergeCell ref="Q49:R49"/>
    <mergeCell ref="N50:O50"/>
    <mergeCell ref="Q50:R50"/>
    <mergeCell ref="D27:F27"/>
    <mergeCell ref="B31:B40"/>
    <mergeCell ref="D31:T31"/>
    <mergeCell ref="D32:N32"/>
    <mergeCell ref="O32:Q32"/>
    <mergeCell ref="R32:T32"/>
    <mergeCell ref="D33:T33"/>
    <mergeCell ref="C25:C26"/>
    <mergeCell ref="D18:L18"/>
    <mergeCell ref="D19:L19"/>
    <mergeCell ref="D20:L20"/>
    <mergeCell ref="B21:C21"/>
    <mergeCell ref="D21:L21"/>
    <mergeCell ref="D34:M34"/>
    <mergeCell ref="N34:T34"/>
    <mergeCell ref="C39:C40"/>
    <mergeCell ref="D25:F26"/>
    <mergeCell ref="N35:O35"/>
    <mergeCell ref="Q35:R35"/>
    <mergeCell ref="N36:O36"/>
    <mergeCell ref="Q36:R36"/>
    <mergeCell ref="N37:O37"/>
    <mergeCell ref="Q37:R37"/>
    <mergeCell ref="N38:O38"/>
    <mergeCell ref="B14:C14"/>
    <mergeCell ref="D14:L14"/>
    <mergeCell ref="B15:B20"/>
    <mergeCell ref="D15:T15"/>
    <mergeCell ref="D16:T16"/>
    <mergeCell ref="D17:T17"/>
    <mergeCell ref="B12:C12"/>
    <mergeCell ref="D12:T12"/>
    <mergeCell ref="B13:C13"/>
    <mergeCell ref="D13:L13"/>
    <mergeCell ref="Z5:Z6"/>
    <mergeCell ref="C6:T6"/>
    <mergeCell ref="V6:W6"/>
    <mergeCell ref="B7:B8"/>
    <mergeCell ref="C7:C8"/>
    <mergeCell ref="D7:L8"/>
    <mergeCell ref="N7:P7"/>
    <mergeCell ref="R7:T7"/>
    <mergeCell ref="N8:T8"/>
    <mergeCell ref="A1:T1"/>
    <mergeCell ref="B4:C4"/>
    <mergeCell ref="C5:T5"/>
    <mergeCell ref="V5:W5"/>
    <mergeCell ref="X5:X6"/>
    <mergeCell ref="Y5:Y6"/>
    <mergeCell ref="A2:T3"/>
    <mergeCell ref="B11:C11"/>
    <mergeCell ref="D11:T11"/>
    <mergeCell ref="Q102:R102"/>
    <mergeCell ref="N107:O107"/>
    <mergeCell ref="Q107:R107"/>
    <mergeCell ref="N90:O90"/>
    <mergeCell ref="Q90:R90"/>
    <mergeCell ref="N91:O91"/>
    <mergeCell ref="Q91:R91"/>
    <mergeCell ref="N92:O92"/>
    <mergeCell ref="Q92:R92"/>
    <mergeCell ref="N97:O97"/>
    <mergeCell ref="Q97:R97"/>
    <mergeCell ref="N98:O98"/>
    <mergeCell ref="Q98:R98"/>
    <mergeCell ref="D95:T95"/>
    <mergeCell ref="D96:M96"/>
    <mergeCell ref="N96:T96"/>
    <mergeCell ref="J91:M92"/>
    <mergeCell ref="J101:M102"/>
    <mergeCell ref="H100:J100"/>
    <mergeCell ref="K100:L100"/>
    <mergeCell ref="N99:O99"/>
    <mergeCell ref="Q99:R99"/>
    <mergeCell ref="N100:O100"/>
    <mergeCell ref="Q100:R100"/>
  </mergeCells>
  <phoneticPr fontId="21"/>
  <dataValidations count="2">
    <dataValidation type="list" allowBlank="1" showInputMessage="1" showErrorMessage="1" sqref="Q46:R50 Q36:R40 Q118:R122 N56:O60 N78:O82 Q78:R82 N88:O92 Q88:R92 N98:O102 Q98:R102 N108:O112 Q108:R112 N46:O50 Q56:R60 N118:O122 N36:O40">
      <formula1>$X$142:$X$170</formula1>
    </dataValidation>
    <dataValidation type="list" allowBlank="1" showInputMessage="1" showErrorMessage="1" sqref="J35:J37 J45:J47 J55:J57 J77:J79 J87:J89 J97:J99 J107:J109 J117:J119">
      <formula1>$V$26:$V$37</formula1>
    </dataValidation>
  </dataValidations>
  <pageMargins left="0.56999999999999995" right="0.5" top="0.44" bottom="0.15748031496062992" header="0.19" footer="0.15748031496062992"/>
  <pageSetup paperSize="9" scale="61" fitToHeight="0" orientation="portrait" r:id="rId1"/>
  <headerFooter>
    <oddFooter>&amp;C&amp;"ＭＳ ゴシック,標準"&amp;12&amp;P/&amp;N</oddFooter>
  </headerFooter>
  <rowBreaks count="1" manualBreakCount="1">
    <brk id="60"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view="pageBreakPreview" topLeftCell="A2" zoomScaleNormal="100" zoomScaleSheetLayoutView="100" workbookViewId="0">
      <selection activeCell="AG36" sqref="AG36"/>
    </sheetView>
  </sheetViews>
  <sheetFormatPr defaultColWidth="8.875" defaultRowHeight="17.25" customHeight="1"/>
  <cols>
    <col min="1" max="26" width="3.125" style="278" customWidth="1"/>
    <col min="27" max="28" width="2" style="278" customWidth="1"/>
    <col min="29" max="16384" width="8.875" style="278"/>
  </cols>
  <sheetData>
    <row r="1" spans="1:26" ht="19.5" customHeight="1">
      <c r="A1" s="438" t="s">
        <v>9</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26" ht="19.5" customHeight="1">
      <c r="A2" s="279"/>
      <c r="B2" s="279"/>
      <c r="C2" s="279"/>
      <c r="D2" s="279"/>
      <c r="E2" s="279"/>
      <c r="F2" s="279"/>
      <c r="G2" s="279"/>
      <c r="H2" s="279"/>
      <c r="I2" s="279"/>
      <c r="J2" s="279"/>
      <c r="K2" s="279"/>
      <c r="L2" s="279"/>
      <c r="M2" s="279"/>
      <c r="N2" s="279"/>
      <c r="O2" s="279"/>
      <c r="P2" s="279"/>
      <c r="Q2" s="279"/>
      <c r="R2" s="279"/>
      <c r="S2" s="279"/>
      <c r="T2" s="279"/>
      <c r="U2" s="432" t="s">
        <v>0</v>
      </c>
      <c r="V2" s="432"/>
      <c r="W2" s="432"/>
      <c r="X2" s="432"/>
      <c r="Y2" s="432"/>
      <c r="Z2" s="432"/>
    </row>
    <row r="3" spans="1:26" ht="19.5" customHeight="1">
      <c r="A3" s="438"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row>
    <row r="4" spans="1:26" ht="19.5" customHeight="1">
      <c r="A4" s="438" t="s">
        <v>25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1:26" ht="19.5" customHeight="1">
      <c r="B5" s="279"/>
      <c r="C5" s="279"/>
      <c r="D5" s="279"/>
      <c r="E5" s="279"/>
      <c r="F5" s="279"/>
      <c r="G5" s="279"/>
      <c r="H5" s="279"/>
      <c r="I5" s="279"/>
      <c r="J5" s="279"/>
      <c r="K5" s="279"/>
      <c r="L5" s="443" t="s">
        <v>2</v>
      </c>
      <c r="M5" s="443"/>
      <c r="N5" s="443"/>
      <c r="O5" s="443"/>
      <c r="P5" s="443"/>
      <c r="Q5" s="443"/>
      <c r="R5" s="1"/>
      <c r="S5" s="1"/>
      <c r="T5" s="1"/>
      <c r="U5" s="433"/>
      <c r="V5" s="433"/>
      <c r="W5" s="433"/>
      <c r="X5" s="433"/>
      <c r="Y5" s="433"/>
      <c r="Z5" s="433"/>
    </row>
    <row r="6" spans="1:26" ht="19.5" customHeight="1">
      <c r="B6" s="279"/>
      <c r="C6" s="279"/>
      <c r="D6" s="279"/>
      <c r="E6" s="279"/>
      <c r="F6" s="279"/>
      <c r="G6" s="279"/>
      <c r="H6" s="279"/>
      <c r="I6" s="279"/>
      <c r="J6" s="279"/>
      <c r="K6" s="279"/>
      <c r="L6" s="440" t="s">
        <v>26</v>
      </c>
      <c r="M6" s="440"/>
      <c r="N6" s="440"/>
      <c r="O6" s="440"/>
      <c r="P6" s="441"/>
      <c r="Q6" s="441"/>
      <c r="R6" s="441"/>
      <c r="S6" s="441"/>
      <c r="T6" s="441"/>
      <c r="U6" s="441"/>
      <c r="V6" s="441"/>
      <c r="W6" s="441"/>
      <c r="X6" s="441"/>
      <c r="Y6" s="441"/>
      <c r="Z6" s="280"/>
    </row>
    <row r="7" spans="1:26" ht="19.5" customHeight="1">
      <c r="B7" s="279"/>
      <c r="C7" s="279"/>
      <c r="D7" s="279"/>
      <c r="E7" s="279"/>
      <c r="F7" s="279"/>
      <c r="G7" s="279"/>
      <c r="H7" s="279"/>
      <c r="I7" s="279"/>
      <c r="J7" s="279"/>
      <c r="K7" s="279"/>
      <c r="L7" s="440" t="s">
        <v>3</v>
      </c>
      <c r="M7" s="440"/>
      <c r="N7" s="440"/>
      <c r="O7" s="440"/>
      <c r="P7" s="442"/>
      <c r="Q7" s="442"/>
      <c r="R7" s="442"/>
      <c r="S7" s="442"/>
      <c r="T7" s="442"/>
      <c r="U7" s="442"/>
      <c r="V7" s="442"/>
      <c r="W7" s="442"/>
      <c r="X7" s="442"/>
      <c r="Y7" s="442"/>
      <c r="Z7" s="280"/>
    </row>
    <row r="8" spans="1:26" ht="19.5" customHeight="1">
      <c r="A8" s="281"/>
      <c r="B8" s="281"/>
      <c r="C8" s="281"/>
      <c r="D8" s="281"/>
      <c r="E8" s="281"/>
      <c r="F8" s="281"/>
      <c r="G8" s="281"/>
      <c r="H8" s="281"/>
      <c r="I8" s="281"/>
      <c r="J8" s="281"/>
      <c r="K8" s="281"/>
      <c r="L8" s="440" t="s">
        <v>284</v>
      </c>
      <c r="M8" s="440"/>
      <c r="N8" s="440"/>
      <c r="O8" s="440"/>
      <c r="P8" s="442"/>
      <c r="Q8" s="442"/>
      <c r="R8" s="442"/>
      <c r="S8" s="442"/>
      <c r="T8" s="442"/>
      <c r="U8" s="442"/>
      <c r="V8" s="442"/>
      <c r="W8" s="442"/>
      <c r="X8" s="442"/>
      <c r="Y8" s="442"/>
      <c r="Z8" s="280" t="s">
        <v>27</v>
      </c>
    </row>
    <row r="9" spans="1:26" ht="19.5"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row>
    <row r="10" spans="1:26" ht="19.5" customHeight="1">
      <c r="A10" s="432" t="s">
        <v>75</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row>
    <row r="11" spans="1:26" ht="19.5" customHeight="1">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row>
    <row r="12" spans="1:26" ht="19.5" customHeight="1">
      <c r="A12" s="435" t="s">
        <v>280</v>
      </c>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row>
    <row r="13" spans="1:26" ht="19.5" customHeight="1">
      <c r="A13" s="432" t="s">
        <v>47</v>
      </c>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row>
    <row r="14" spans="1:26" ht="19.5" customHeight="1">
      <c r="A14" s="432" t="s">
        <v>48</v>
      </c>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26" ht="19.5" customHeight="1">
      <c r="A15" s="432" t="s">
        <v>49</v>
      </c>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row>
    <row r="16" spans="1:26" ht="19.5" customHeight="1">
      <c r="A16" s="435" t="s">
        <v>50</v>
      </c>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row>
    <row r="17" spans="1:26" ht="19.5" customHeight="1">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row>
    <row r="18" spans="1:26" ht="19.5" customHeight="1">
      <c r="A18" s="432" t="s">
        <v>4</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row>
    <row r="19" spans="1:26" ht="19.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row>
    <row r="20" spans="1:26" ht="19.5" customHeight="1">
      <c r="A20" s="435" t="s">
        <v>285</v>
      </c>
      <c r="B20" s="435"/>
      <c r="C20" s="435"/>
      <c r="D20" s="435"/>
      <c r="E20" s="279"/>
      <c r="F20" s="434"/>
      <c r="G20" s="434"/>
      <c r="H20" s="434"/>
      <c r="I20" s="434"/>
      <c r="J20" s="434"/>
      <c r="K20" s="434"/>
      <c r="L20" s="434"/>
      <c r="M20" s="434"/>
      <c r="N20" s="434"/>
      <c r="O20" s="434"/>
      <c r="P20" s="434"/>
      <c r="Q20" s="434"/>
      <c r="R20" s="434"/>
      <c r="S20" s="434"/>
      <c r="T20" s="434"/>
      <c r="U20" s="434"/>
      <c r="V20" s="434"/>
      <c r="W20" s="279"/>
      <c r="X20" s="279"/>
      <c r="Y20" s="279"/>
      <c r="Z20" s="279"/>
    </row>
    <row r="21" spans="1:26" ht="19.5" customHeight="1">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row>
    <row r="22" spans="1:26" ht="19.5" customHeight="1">
      <c r="A22" s="435" t="s">
        <v>10</v>
      </c>
      <c r="B22" s="435"/>
      <c r="C22" s="435"/>
      <c r="D22" s="435"/>
      <c r="E22" s="435"/>
      <c r="F22" s="435"/>
      <c r="G22" s="435"/>
      <c r="H22" s="279"/>
      <c r="I22" s="279"/>
      <c r="J22" s="279"/>
      <c r="K22" s="279"/>
      <c r="L22" s="279"/>
      <c r="M22" s="279"/>
      <c r="N22" s="279"/>
      <c r="O22" s="279"/>
      <c r="P22" s="279"/>
      <c r="Q22" s="279"/>
      <c r="R22" s="279"/>
      <c r="S22" s="279"/>
      <c r="T22" s="279"/>
      <c r="U22" s="279"/>
      <c r="V22" s="279"/>
      <c r="W22" s="279"/>
      <c r="X22" s="279"/>
      <c r="Y22" s="279"/>
      <c r="Z22" s="279"/>
    </row>
    <row r="23" spans="1:26" ht="19.5" customHeight="1">
      <c r="A23" s="282"/>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282"/>
    </row>
    <row r="24" spans="1:26" ht="19.5" customHeight="1">
      <c r="A24" s="282"/>
      <c r="B24" s="575"/>
      <c r="C24" s="575"/>
      <c r="D24" s="575"/>
      <c r="E24" s="575"/>
      <c r="F24" s="575"/>
      <c r="G24" s="575"/>
      <c r="H24" s="575"/>
      <c r="I24" s="575"/>
      <c r="J24" s="575"/>
      <c r="K24" s="575"/>
      <c r="L24" s="575"/>
      <c r="M24" s="575"/>
      <c r="N24" s="575"/>
      <c r="O24" s="575"/>
      <c r="P24" s="575"/>
      <c r="Q24" s="575"/>
      <c r="R24" s="575"/>
      <c r="S24" s="575"/>
      <c r="T24" s="575"/>
      <c r="U24" s="575"/>
      <c r="V24" s="575"/>
      <c r="W24" s="575"/>
      <c r="X24" s="575"/>
      <c r="Y24" s="282"/>
    </row>
    <row r="25" spans="1:26" ht="19.5" customHeight="1">
      <c r="A25" s="282"/>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282"/>
    </row>
    <row r="26" spans="1:26" ht="19.5" customHeight="1">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row>
    <row r="27" spans="1:26" ht="19.5" customHeight="1">
      <c r="A27" s="435" t="s">
        <v>51</v>
      </c>
      <c r="B27" s="435"/>
      <c r="C27" s="435"/>
      <c r="D27" s="435"/>
      <c r="E27" s="435"/>
      <c r="F27" s="435"/>
      <c r="G27" s="435"/>
      <c r="H27" s="279"/>
      <c r="I27" s="279" t="s">
        <v>45</v>
      </c>
      <c r="J27" s="430"/>
      <c r="K27" s="430"/>
      <c r="L27" s="430"/>
      <c r="M27" s="430"/>
      <c r="N27" s="430"/>
      <c r="O27" s="430"/>
      <c r="P27" s="430"/>
      <c r="Q27" s="430"/>
      <c r="R27" s="430"/>
      <c r="S27" s="430"/>
      <c r="T27" s="279" t="s">
        <v>46</v>
      </c>
      <c r="U27" s="279"/>
      <c r="V27" s="279"/>
      <c r="W27" s="279"/>
      <c r="X27" s="279"/>
      <c r="Y27" s="279"/>
      <c r="Z27" s="279"/>
    </row>
    <row r="28" spans="1:26" ht="19.5" customHeight="1">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row>
    <row r="29" spans="1:26" ht="19.5" customHeight="1">
      <c r="A29" s="438" t="s">
        <v>5</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row>
    <row r="30" spans="1:26" ht="19.5" customHeight="1">
      <c r="A30" s="282"/>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row>
    <row r="31" spans="1:26" ht="19.5" customHeight="1">
      <c r="A31" s="438" t="s">
        <v>11</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row>
    <row r="32" spans="1:26" ht="19.5" customHeight="1">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row>
    <row r="33" spans="1:26" ht="19.5" customHeight="1">
      <c r="A33" s="438" t="s">
        <v>7</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row>
    <row r="34" spans="1:26" ht="19.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row>
    <row r="35" spans="1:26" ht="19.5" customHeight="1">
      <c r="A35" s="438" t="s">
        <v>8</v>
      </c>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row>
    <row r="36" spans="1:26" ht="19.5" customHeight="1">
      <c r="A36" s="282"/>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row>
    <row r="37" spans="1:26" ht="19.5" customHeight="1">
      <c r="A37" s="285"/>
      <c r="B37" s="285"/>
      <c r="C37" s="285"/>
      <c r="D37" s="285"/>
      <c r="E37" s="285"/>
      <c r="F37" s="285"/>
      <c r="G37" s="285"/>
      <c r="H37" s="285"/>
      <c r="I37" s="285"/>
      <c r="J37" s="285"/>
      <c r="K37" s="432" t="s">
        <v>288</v>
      </c>
      <c r="L37" s="432"/>
      <c r="M37" s="432"/>
      <c r="N37" s="432"/>
      <c r="O37" s="433" t="s">
        <v>39</v>
      </c>
      <c r="P37" s="433"/>
      <c r="Q37" s="433"/>
      <c r="R37" s="434"/>
      <c r="S37" s="434"/>
      <c r="T37" s="434"/>
      <c r="U37" s="434"/>
      <c r="V37" s="434"/>
      <c r="W37" s="434"/>
      <c r="X37" s="434"/>
      <c r="Y37" s="434"/>
      <c r="Z37" s="434"/>
    </row>
    <row r="38" spans="1:26" ht="19.5" customHeight="1">
      <c r="A38" s="285"/>
      <c r="B38" s="285"/>
      <c r="C38" s="285"/>
      <c r="D38" s="285"/>
      <c r="E38" s="285"/>
      <c r="F38" s="285"/>
      <c r="G38" s="285"/>
      <c r="H38" s="285"/>
      <c r="I38" s="285"/>
      <c r="J38" s="285"/>
      <c r="K38" s="286"/>
      <c r="L38" s="286"/>
      <c r="M38" s="286"/>
      <c r="N38" s="286"/>
      <c r="O38" s="426" t="s">
        <v>38</v>
      </c>
      <c r="P38" s="426"/>
      <c r="Q38" s="426"/>
      <c r="R38" s="1"/>
      <c r="S38" s="1"/>
      <c r="T38" s="1"/>
      <c r="U38" s="1"/>
      <c r="V38" s="1"/>
      <c r="W38" s="1"/>
      <c r="X38" s="1"/>
      <c r="Y38" s="1"/>
      <c r="Z38" s="1"/>
    </row>
    <row r="39" spans="1:26" ht="19.5" customHeight="1">
      <c r="O39" s="287"/>
      <c r="P39" s="431" t="s">
        <v>40</v>
      </c>
      <c r="Q39" s="431"/>
      <c r="R39" s="427"/>
      <c r="S39" s="427"/>
      <c r="T39" s="427"/>
      <c r="U39" s="427"/>
      <c r="V39" s="427"/>
      <c r="W39" s="427"/>
      <c r="X39" s="427"/>
      <c r="Y39" s="427"/>
      <c r="Z39" s="427"/>
    </row>
    <row r="40" spans="1:26" ht="19.5" customHeight="1">
      <c r="O40" s="288"/>
      <c r="P40" s="428" t="s">
        <v>42</v>
      </c>
      <c r="Q40" s="428"/>
      <c r="R40" s="429"/>
      <c r="S40" s="429"/>
      <c r="T40" s="429"/>
      <c r="U40" s="429"/>
      <c r="V40" s="429"/>
      <c r="W40" s="429"/>
      <c r="X40" s="429"/>
      <c r="Y40" s="429"/>
      <c r="Z40" s="429"/>
    </row>
    <row r="41" spans="1:26" ht="19.5" customHeight="1">
      <c r="O41" s="288"/>
      <c r="P41" s="428" t="s">
        <v>41</v>
      </c>
      <c r="Q41" s="428"/>
      <c r="R41" s="430"/>
      <c r="S41" s="430"/>
      <c r="T41" s="430"/>
      <c r="U41" s="430"/>
      <c r="V41" s="430"/>
      <c r="W41" s="430"/>
      <c r="X41" s="430"/>
      <c r="Y41" s="430"/>
      <c r="Z41" s="430"/>
    </row>
  </sheetData>
  <mergeCells count="39">
    <mergeCell ref="A1:Z1"/>
    <mergeCell ref="U2:Z2"/>
    <mergeCell ref="A3:Z3"/>
    <mergeCell ref="A4:Z4"/>
    <mergeCell ref="L5:Q5"/>
    <mergeCell ref="U5:Z5"/>
    <mergeCell ref="L6:O6"/>
    <mergeCell ref="P6:Y6"/>
    <mergeCell ref="L7:O7"/>
    <mergeCell ref="P7:Y7"/>
    <mergeCell ref="L8:O8"/>
    <mergeCell ref="P8:Y8"/>
    <mergeCell ref="A27:G27"/>
    <mergeCell ref="J27:S27"/>
    <mergeCell ref="A10:Z10"/>
    <mergeCell ref="A12:Z12"/>
    <mergeCell ref="A13:Z13"/>
    <mergeCell ref="A14:Z14"/>
    <mergeCell ref="A15:Z15"/>
    <mergeCell ref="A16:Z16"/>
    <mergeCell ref="A18:Z18"/>
    <mergeCell ref="A20:D20"/>
    <mergeCell ref="F20:V20"/>
    <mergeCell ref="A22:G22"/>
    <mergeCell ref="B23:X25"/>
    <mergeCell ref="A29:Z29"/>
    <mergeCell ref="A31:Z31"/>
    <mergeCell ref="A33:Z33"/>
    <mergeCell ref="A35:Z35"/>
    <mergeCell ref="K37:N37"/>
    <mergeCell ref="O37:Q37"/>
    <mergeCell ref="R37:Z37"/>
    <mergeCell ref="O38:Q38"/>
    <mergeCell ref="R39:Z39"/>
    <mergeCell ref="P40:Q40"/>
    <mergeCell ref="R40:Z40"/>
    <mergeCell ref="P41:Q41"/>
    <mergeCell ref="R41:Z41"/>
    <mergeCell ref="P39:Q39"/>
  </mergeCells>
  <phoneticPr fontId="21"/>
  <pageMargins left="0.94488188976377963" right="0.59055118110236227" top="0.83" bottom="0.59"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AF31" sqref="AF31"/>
    </sheetView>
  </sheetViews>
  <sheetFormatPr defaultColWidth="8.875" defaultRowHeight="17.25" customHeight="1"/>
  <cols>
    <col min="1" max="25" width="3.125" style="278" customWidth="1"/>
    <col min="26" max="26" width="4" style="278" customWidth="1"/>
    <col min="27" max="28" width="2" style="278" customWidth="1"/>
    <col min="29" max="16384" width="8.875" style="278"/>
  </cols>
  <sheetData>
    <row r="1" spans="1:26" ht="19.5" customHeight="1">
      <c r="A1" s="438" t="s">
        <v>12</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26" ht="19.5" customHeigh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1:26" ht="19.5" customHeight="1">
      <c r="A3" s="279"/>
      <c r="B3" s="279"/>
      <c r="C3" s="279"/>
      <c r="D3" s="279"/>
      <c r="E3" s="279"/>
      <c r="F3" s="279"/>
      <c r="G3" s="279"/>
      <c r="H3" s="279"/>
      <c r="I3" s="279"/>
      <c r="J3" s="279"/>
      <c r="K3" s="279"/>
      <c r="L3" s="279"/>
      <c r="M3" s="279"/>
      <c r="N3" s="279"/>
      <c r="O3" s="279"/>
      <c r="P3" s="279"/>
      <c r="Q3" s="279"/>
      <c r="R3" s="279"/>
      <c r="S3" s="279"/>
      <c r="T3" s="279"/>
      <c r="U3" s="432" t="s">
        <v>0</v>
      </c>
      <c r="V3" s="432"/>
      <c r="W3" s="432"/>
      <c r="X3" s="432"/>
      <c r="Y3" s="432"/>
      <c r="Z3" s="432"/>
    </row>
    <row r="4" spans="1:26" ht="19.5" customHeight="1">
      <c r="A4" s="438" t="s">
        <v>1</v>
      </c>
      <c r="B4" s="438"/>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1:26" ht="19.5" customHeight="1">
      <c r="A5" s="438" t="s">
        <v>25</v>
      </c>
      <c r="B5" s="438"/>
      <c r="C5" s="438"/>
      <c r="D5" s="438"/>
      <c r="E5" s="438"/>
      <c r="F5" s="438"/>
      <c r="G5" s="438"/>
      <c r="H5" s="438"/>
      <c r="I5" s="438"/>
      <c r="J5" s="438"/>
      <c r="K5" s="438"/>
      <c r="L5" s="438"/>
      <c r="M5" s="438"/>
      <c r="N5" s="438"/>
      <c r="O5" s="438"/>
      <c r="P5" s="438"/>
      <c r="Q5" s="438"/>
      <c r="R5" s="438"/>
      <c r="S5" s="438"/>
      <c r="T5" s="438"/>
      <c r="U5" s="438"/>
      <c r="V5" s="438"/>
      <c r="W5" s="438"/>
      <c r="X5" s="438"/>
      <c r="Y5" s="438"/>
      <c r="Z5" s="438"/>
    </row>
    <row r="6" spans="1:26" ht="19.5" customHeight="1">
      <c r="B6" s="279"/>
      <c r="C6" s="279"/>
      <c r="D6" s="279"/>
      <c r="E6" s="279"/>
      <c r="F6" s="279"/>
      <c r="G6" s="279"/>
      <c r="H6" s="279"/>
      <c r="I6" s="279"/>
      <c r="J6" s="279"/>
      <c r="K6" s="279"/>
      <c r="L6" s="443" t="s">
        <v>2</v>
      </c>
      <c r="M6" s="443"/>
      <c r="N6" s="443"/>
      <c r="O6" s="443"/>
      <c r="P6" s="443"/>
      <c r="Q6" s="443"/>
      <c r="R6" s="1"/>
      <c r="S6" s="1"/>
      <c r="T6" s="1"/>
      <c r="U6" s="433"/>
      <c r="V6" s="433"/>
      <c r="W6" s="433"/>
      <c r="X6" s="433"/>
      <c r="Y6" s="433"/>
      <c r="Z6" s="433"/>
    </row>
    <row r="7" spans="1:26" ht="19.5" customHeight="1">
      <c r="B7" s="279"/>
      <c r="C7" s="279"/>
      <c r="D7" s="279"/>
      <c r="E7" s="279"/>
      <c r="F7" s="279"/>
      <c r="G7" s="279"/>
      <c r="H7" s="279"/>
      <c r="I7" s="279"/>
      <c r="J7" s="279"/>
      <c r="K7" s="279"/>
      <c r="L7" s="440" t="s">
        <v>26</v>
      </c>
      <c r="M7" s="440"/>
      <c r="N7" s="440"/>
      <c r="O7" s="440"/>
      <c r="P7" s="441"/>
      <c r="Q7" s="441"/>
      <c r="R7" s="441"/>
      <c r="S7" s="441"/>
      <c r="T7" s="441"/>
      <c r="U7" s="441"/>
      <c r="V7" s="441"/>
      <c r="W7" s="441"/>
      <c r="X7" s="441"/>
      <c r="Y7" s="441"/>
      <c r="Z7" s="280"/>
    </row>
    <row r="8" spans="1:26" ht="19.5" customHeight="1">
      <c r="B8" s="279"/>
      <c r="C8" s="279"/>
      <c r="D8" s="279"/>
      <c r="E8" s="279"/>
      <c r="F8" s="279"/>
      <c r="G8" s="279"/>
      <c r="H8" s="279"/>
      <c r="I8" s="279"/>
      <c r="J8" s="279"/>
      <c r="K8" s="279"/>
      <c r="L8" s="440" t="s">
        <v>3</v>
      </c>
      <c r="M8" s="440"/>
      <c r="N8" s="440"/>
      <c r="O8" s="440"/>
      <c r="P8" s="442"/>
      <c r="Q8" s="442"/>
      <c r="R8" s="442"/>
      <c r="S8" s="442"/>
      <c r="T8" s="442"/>
      <c r="U8" s="442"/>
      <c r="V8" s="442"/>
      <c r="W8" s="442"/>
      <c r="X8" s="442"/>
      <c r="Y8" s="442"/>
      <c r="Z8" s="280"/>
    </row>
    <row r="9" spans="1:26" ht="19.5" customHeight="1">
      <c r="A9" s="281"/>
      <c r="B9" s="281"/>
      <c r="C9" s="281"/>
      <c r="D9" s="281"/>
      <c r="E9" s="281"/>
      <c r="F9" s="281"/>
      <c r="G9" s="281"/>
      <c r="H9" s="281"/>
      <c r="I9" s="281"/>
      <c r="J9" s="281"/>
      <c r="K9" s="281"/>
      <c r="L9" s="440" t="s">
        <v>284</v>
      </c>
      <c r="M9" s="440"/>
      <c r="N9" s="440"/>
      <c r="O9" s="440"/>
      <c r="P9" s="442"/>
      <c r="Q9" s="442"/>
      <c r="R9" s="442"/>
      <c r="S9" s="442"/>
      <c r="T9" s="442"/>
      <c r="U9" s="442"/>
      <c r="V9" s="442"/>
      <c r="W9" s="442"/>
      <c r="X9" s="442"/>
      <c r="Y9" s="442"/>
      <c r="Z9" s="280" t="s">
        <v>27</v>
      </c>
    </row>
    <row r="10" spans="1:26" ht="19.5" customHeight="1">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row>
    <row r="11" spans="1:26" ht="19.5" customHeight="1">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row>
    <row r="12" spans="1:26" ht="19.5" customHeight="1">
      <c r="A12" s="432" t="s">
        <v>76</v>
      </c>
      <c r="B12" s="432"/>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row>
    <row r="13" spans="1:26" ht="19.5" customHeight="1">
      <c r="A13" s="282"/>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row>
    <row r="14" spans="1:26" ht="19.5" customHeight="1">
      <c r="A14" s="282"/>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row>
    <row r="15" spans="1:26" ht="19.5" customHeight="1">
      <c r="A15" s="432" t="s">
        <v>54</v>
      </c>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row>
    <row r="16" spans="1:26" ht="19.5" customHeight="1">
      <c r="A16" s="432" t="s">
        <v>52</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row>
    <row r="17" spans="1:26" ht="19.5" customHeight="1">
      <c r="A17" s="432" t="s">
        <v>53</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row>
    <row r="18" spans="1:26" ht="19.5" customHeight="1">
      <c r="A18" s="435" t="s">
        <v>281</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row>
    <row r="19" spans="1:26" ht="19.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row>
    <row r="20" spans="1:26" ht="19.5" customHeight="1">
      <c r="A20" s="432" t="s">
        <v>4</v>
      </c>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row>
    <row r="21" spans="1:26" ht="19.5" customHeight="1">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row>
    <row r="22" spans="1:26" ht="19.5" customHeight="1">
      <c r="A22" s="435" t="s">
        <v>285</v>
      </c>
      <c r="B22" s="435"/>
      <c r="C22" s="435"/>
      <c r="D22" s="435"/>
      <c r="E22" s="435"/>
      <c r="F22" s="435"/>
      <c r="G22" s="434"/>
      <c r="H22" s="434"/>
      <c r="I22" s="434"/>
      <c r="J22" s="434"/>
      <c r="K22" s="434"/>
      <c r="L22" s="434"/>
      <c r="M22" s="434"/>
      <c r="N22" s="434"/>
      <c r="O22" s="434"/>
      <c r="P22" s="434"/>
      <c r="Q22" s="434"/>
      <c r="R22" s="434"/>
      <c r="S22" s="434"/>
      <c r="T22" s="434"/>
      <c r="U22" s="434"/>
      <c r="V22" s="434"/>
      <c r="W22" s="434"/>
      <c r="X22" s="434"/>
      <c r="Y22" s="279"/>
      <c r="Z22" s="279"/>
    </row>
    <row r="23" spans="1:26" ht="19.5" customHeight="1">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row>
    <row r="24" spans="1:26" ht="19.5" customHeight="1">
      <c r="A24" s="435" t="s">
        <v>55</v>
      </c>
      <c r="B24" s="435"/>
      <c r="C24" s="435"/>
      <c r="D24" s="435"/>
      <c r="E24" s="435"/>
      <c r="F24" s="435"/>
      <c r="G24" s="283" t="s">
        <v>45</v>
      </c>
      <c r="H24" s="576"/>
      <c r="I24" s="576"/>
      <c r="J24" s="576"/>
      <c r="K24" s="576"/>
      <c r="L24" s="576"/>
      <c r="M24" s="576"/>
      <c r="N24" s="576"/>
      <c r="O24" s="576"/>
      <c r="P24" s="576"/>
      <c r="Q24" s="283" t="s">
        <v>46</v>
      </c>
      <c r="R24" s="279"/>
      <c r="S24" s="279"/>
      <c r="T24" s="279"/>
      <c r="U24" s="279"/>
      <c r="V24" s="279"/>
      <c r="W24" s="279"/>
      <c r="X24" s="279"/>
      <c r="Y24" s="279"/>
      <c r="Z24" s="279"/>
    </row>
    <row r="25" spans="1:26" ht="19.5" customHeight="1">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6" ht="19.5" customHeight="1">
      <c r="A26" s="438" t="s">
        <v>13</v>
      </c>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row>
    <row r="27" spans="1:26" ht="19.5" customHeight="1">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row>
    <row r="28" spans="1:26" ht="19.5" customHeight="1">
      <c r="A28" s="438" t="s">
        <v>14</v>
      </c>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row>
    <row r="29" spans="1:26" ht="19.5" customHeight="1">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row>
    <row r="30" spans="1:26" ht="19.5" customHeight="1">
      <c r="A30" s="438" t="s">
        <v>15</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row>
    <row r="31" spans="1:26" ht="19.5" customHeight="1">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6" ht="19.5" customHeight="1">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row>
    <row r="33" spans="1:26" ht="19.5" customHeight="1">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row>
    <row r="34" spans="1:26" ht="19.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row>
    <row r="35" spans="1:26" ht="19.5" customHeight="1">
      <c r="A35" s="285"/>
      <c r="B35" s="285"/>
      <c r="C35" s="285"/>
      <c r="D35" s="285"/>
      <c r="E35" s="285"/>
      <c r="F35" s="285"/>
      <c r="G35" s="285"/>
      <c r="H35" s="285"/>
      <c r="I35" s="285"/>
      <c r="J35" s="285"/>
      <c r="K35" s="432" t="s">
        <v>288</v>
      </c>
      <c r="L35" s="432"/>
      <c r="M35" s="432"/>
      <c r="N35" s="432"/>
      <c r="O35" s="433" t="s">
        <v>39</v>
      </c>
      <c r="P35" s="433"/>
      <c r="Q35" s="433"/>
      <c r="R35" s="434"/>
      <c r="S35" s="434"/>
      <c r="T35" s="434"/>
      <c r="U35" s="434"/>
      <c r="V35" s="434"/>
      <c r="W35" s="434"/>
      <c r="X35" s="434"/>
      <c r="Y35" s="434"/>
      <c r="Z35" s="434"/>
    </row>
    <row r="36" spans="1:26" ht="19.5" customHeight="1">
      <c r="A36" s="285"/>
      <c r="B36" s="285"/>
      <c r="C36" s="285"/>
      <c r="D36" s="285"/>
      <c r="E36" s="285"/>
      <c r="F36" s="285"/>
      <c r="G36" s="285"/>
      <c r="H36" s="285"/>
      <c r="I36" s="285"/>
      <c r="J36" s="285"/>
      <c r="K36" s="286"/>
      <c r="L36" s="286"/>
      <c r="M36" s="286"/>
      <c r="N36" s="286"/>
      <c r="O36" s="426" t="s">
        <v>38</v>
      </c>
      <c r="P36" s="426"/>
      <c r="Q36" s="426"/>
      <c r="R36" s="1"/>
      <c r="S36" s="1"/>
      <c r="T36" s="1"/>
      <c r="U36" s="1"/>
      <c r="V36" s="1"/>
      <c r="W36" s="1"/>
      <c r="X36" s="1"/>
      <c r="Y36" s="1"/>
      <c r="Z36" s="1"/>
    </row>
    <row r="37" spans="1:26" ht="19.5" customHeight="1">
      <c r="O37" s="287"/>
      <c r="P37" s="431" t="s">
        <v>40</v>
      </c>
      <c r="Q37" s="431"/>
      <c r="R37" s="427"/>
      <c r="S37" s="427"/>
      <c r="T37" s="427"/>
      <c r="U37" s="427"/>
      <c r="V37" s="427"/>
      <c r="W37" s="427"/>
      <c r="X37" s="427"/>
      <c r="Y37" s="427"/>
      <c r="Z37" s="427"/>
    </row>
    <row r="38" spans="1:26" ht="19.5" customHeight="1">
      <c r="O38" s="288"/>
      <c r="P38" s="428" t="s">
        <v>42</v>
      </c>
      <c r="Q38" s="428"/>
      <c r="R38" s="429"/>
      <c r="S38" s="429"/>
      <c r="T38" s="429"/>
      <c r="U38" s="429"/>
      <c r="V38" s="429"/>
      <c r="W38" s="429"/>
      <c r="X38" s="429"/>
      <c r="Y38" s="429"/>
      <c r="Z38" s="429"/>
    </row>
    <row r="39" spans="1:26" ht="19.5" customHeight="1">
      <c r="O39" s="288"/>
      <c r="P39" s="428" t="s">
        <v>41</v>
      </c>
      <c r="Q39" s="428"/>
      <c r="R39" s="430"/>
      <c r="S39" s="430"/>
      <c r="T39" s="430"/>
      <c r="U39" s="430"/>
      <c r="V39" s="430"/>
      <c r="W39" s="430"/>
      <c r="X39" s="430"/>
      <c r="Y39" s="430"/>
      <c r="Z39" s="430"/>
    </row>
    <row r="40" spans="1:26" ht="19.5" customHeight="1">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row>
  </sheetData>
  <mergeCells count="35">
    <mergeCell ref="A1:Z1"/>
    <mergeCell ref="A15:Z15"/>
    <mergeCell ref="U3:Z3"/>
    <mergeCell ref="A4:Z4"/>
    <mergeCell ref="A5:Z5"/>
    <mergeCell ref="L6:Q6"/>
    <mergeCell ref="U6:Z6"/>
    <mergeCell ref="L7:O7"/>
    <mergeCell ref="P7:Y7"/>
    <mergeCell ref="L8:O8"/>
    <mergeCell ref="P8:Y8"/>
    <mergeCell ref="L9:O9"/>
    <mergeCell ref="P9:Y9"/>
    <mergeCell ref="A12:Z12"/>
    <mergeCell ref="K35:N35"/>
    <mergeCell ref="O35:Q35"/>
    <mergeCell ref="R35:Z35"/>
    <mergeCell ref="A16:Z16"/>
    <mergeCell ref="A17:Z17"/>
    <mergeCell ref="A18:Z18"/>
    <mergeCell ref="A20:Z20"/>
    <mergeCell ref="A22:F22"/>
    <mergeCell ref="G22:X22"/>
    <mergeCell ref="A24:F24"/>
    <mergeCell ref="H24:P24"/>
    <mergeCell ref="A26:Z26"/>
    <mergeCell ref="A28:Z28"/>
    <mergeCell ref="A30:Z30"/>
    <mergeCell ref="O36:Q36"/>
    <mergeCell ref="R37:Z37"/>
    <mergeCell ref="P38:Q38"/>
    <mergeCell ref="R38:Z38"/>
    <mergeCell ref="P39:Q39"/>
    <mergeCell ref="R39:Z39"/>
    <mergeCell ref="P37:Q37"/>
  </mergeCells>
  <phoneticPr fontId="21"/>
  <pageMargins left="0.94488188976377963" right="0.59055118110236227" top="0.83" bottom="0.59"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45"/>
  <sheetViews>
    <sheetView view="pageBreakPreview" zoomScale="70" zoomScaleNormal="100" zoomScaleSheetLayoutView="70" workbookViewId="0">
      <selection activeCell="I12" sqref="I12"/>
    </sheetView>
  </sheetViews>
  <sheetFormatPr defaultColWidth="12" defaultRowHeight="18" customHeight="1"/>
  <cols>
    <col min="1" max="1" width="5.125" style="88" customWidth="1"/>
    <col min="2" max="2" width="20" style="88" customWidth="1"/>
    <col min="3" max="3" width="15.5" style="88" customWidth="1"/>
    <col min="4" max="4" width="12.5" style="88" customWidth="1"/>
    <col min="5" max="5" width="12" style="88" customWidth="1"/>
    <col min="6" max="6" width="18.5" style="88" customWidth="1"/>
    <col min="7" max="9" width="16.125" style="88" customWidth="1"/>
    <col min="10" max="10" width="16.125" style="313" customWidth="1"/>
    <col min="11" max="11" width="16.125" style="88" customWidth="1"/>
    <col min="12" max="12" width="5.125" style="88" customWidth="1"/>
    <col min="13" max="13" width="33.5" style="88" hidden="1" customWidth="1"/>
    <col min="14" max="16" width="12" style="88" hidden="1" customWidth="1"/>
    <col min="17" max="17" width="27.375" style="88" hidden="1" customWidth="1"/>
    <col min="18" max="24" width="0" style="88" hidden="1" customWidth="1"/>
    <col min="25" max="16384" width="12" style="88"/>
  </cols>
  <sheetData>
    <row r="1" spans="1:27" ht="66.75" customHeight="1">
      <c r="A1" s="582" t="s">
        <v>189</v>
      </c>
      <c r="B1" s="583"/>
      <c r="C1" s="583"/>
      <c r="D1" s="583"/>
      <c r="E1" s="583"/>
      <c r="F1" s="583"/>
      <c r="G1" s="583"/>
      <c r="H1" s="583"/>
      <c r="I1" s="584"/>
      <c r="K1" s="373" t="s">
        <v>147</v>
      </c>
    </row>
    <row r="2" spans="1:27" ht="7.5" customHeight="1">
      <c r="A2" s="89"/>
      <c r="B2" s="90"/>
      <c r="C2" s="90"/>
      <c r="D2" s="90"/>
      <c r="E2" s="90"/>
      <c r="F2" s="90"/>
      <c r="G2" s="90"/>
      <c r="H2" s="90"/>
      <c r="I2" s="90"/>
    </row>
    <row r="3" spans="1:27" ht="21" customHeight="1">
      <c r="A3" s="89"/>
      <c r="B3" s="90"/>
      <c r="C3" s="90"/>
      <c r="D3" s="90"/>
      <c r="E3" s="90"/>
      <c r="F3" s="90"/>
      <c r="G3" s="90"/>
      <c r="J3" s="262"/>
      <c r="K3" s="91" t="s">
        <v>215</v>
      </c>
    </row>
    <row r="4" spans="1:27" ht="18" customHeight="1">
      <c r="J4" s="314"/>
      <c r="K4" s="92"/>
    </row>
    <row r="5" spans="1:27" ht="27" customHeight="1" thickBot="1">
      <c r="A5" s="277" t="s">
        <v>148</v>
      </c>
      <c r="B5" s="93"/>
      <c r="C5" s="93"/>
      <c r="D5" s="93"/>
      <c r="E5" s="93"/>
      <c r="F5" s="579" t="s">
        <v>289</v>
      </c>
      <c r="G5" s="579"/>
      <c r="H5" s="579"/>
      <c r="I5" s="579"/>
      <c r="J5" s="579"/>
      <c r="K5" s="579"/>
    </row>
    <row r="6" spans="1:27" s="95" customFormat="1" ht="18.75" customHeight="1">
      <c r="A6" s="263"/>
      <c r="B6" s="590" t="s">
        <v>149</v>
      </c>
      <c r="C6" s="591"/>
      <c r="D6" s="590" t="s">
        <v>363</v>
      </c>
      <c r="E6" s="591"/>
      <c r="F6" s="264" t="s">
        <v>150</v>
      </c>
      <c r="G6" s="264" t="s">
        <v>184</v>
      </c>
      <c r="H6" s="264" t="s">
        <v>151</v>
      </c>
      <c r="I6" s="264" t="s">
        <v>152</v>
      </c>
      <c r="J6" s="265" t="s">
        <v>153</v>
      </c>
      <c r="K6" s="421" t="s">
        <v>293</v>
      </c>
      <c r="L6" s="315" t="s">
        <v>296</v>
      </c>
      <c r="M6" s="94"/>
      <c r="O6" s="88"/>
      <c r="P6" s="88"/>
      <c r="Q6" s="88"/>
      <c r="R6" s="88"/>
      <c r="S6" s="88"/>
      <c r="T6" s="88"/>
      <c r="U6" s="88"/>
      <c r="V6" s="88"/>
      <c r="W6" s="88"/>
      <c r="X6" s="88"/>
      <c r="Y6" s="88"/>
      <c r="Z6" s="88"/>
      <c r="AA6" s="88"/>
    </row>
    <row r="7" spans="1:27" ht="18.75" customHeight="1">
      <c r="A7" s="266">
        <v>1</v>
      </c>
      <c r="B7" s="367"/>
      <c r="C7" s="368"/>
      <c r="D7" s="592"/>
      <c r="E7" s="593"/>
      <c r="F7" s="96"/>
      <c r="G7" s="97"/>
      <c r="H7" s="98"/>
      <c r="I7" s="99" t="str">
        <f>IFERROR(VLOOKUP(G7,$M$88:$N$90,2,FALSE),"")</f>
        <v/>
      </c>
      <c r="J7" s="100">
        <f>MIN(H7,I7)</f>
        <v>0</v>
      </c>
      <c r="K7" s="309"/>
      <c r="L7" s="316">
        <f t="shared" ref="L7:L38" si="0">COUNTIF($F$7:$F$56,F7)</f>
        <v>0</v>
      </c>
      <c r="M7" s="101"/>
    </row>
    <row r="8" spans="1:27" ht="18.75" customHeight="1">
      <c r="A8" s="266">
        <v>2</v>
      </c>
      <c r="B8" s="369"/>
      <c r="C8" s="370"/>
      <c r="D8" s="580"/>
      <c r="E8" s="581"/>
      <c r="F8" s="102"/>
      <c r="G8" s="97"/>
      <c r="H8" s="103"/>
      <c r="I8" s="99" t="str">
        <f t="shared" ref="I8:I56" si="1">IFERROR(VLOOKUP(G8,$M$88:$N$90,2,FALSE),"")</f>
        <v/>
      </c>
      <c r="J8" s="100">
        <f t="shared" ref="J8:J34" si="2">MIN(H8,I8)</f>
        <v>0</v>
      </c>
      <c r="K8" s="310"/>
      <c r="L8" s="104">
        <f t="shared" si="0"/>
        <v>0</v>
      </c>
      <c r="M8" s="101"/>
    </row>
    <row r="9" spans="1:27" ht="18.75" customHeight="1">
      <c r="A9" s="266">
        <v>3</v>
      </c>
      <c r="B9" s="369"/>
      <c r="C9" s="370"/>
      <c r="D9" s="580"/>
      <c r="E9" s="581"/>
      <c r="F9" s="102"/>
      <c r="G9" s="97"/>
      <c r="H9" s="103"/>
      <c r="I9" s="99" t="str">
        <f t="shared" si="1"/>
        <v/>
      </c>
      <c r="J9" s="100">
        <f t="shared" si="2"/>
        <v>0</v>
      </c>
      <c r="K9" s="310"/>
      <c r="L9" s="88">
        <f t="shared" si="0"/>
        <v>0</v>
      </c>
      <c r="M9" s="101"/>
    </row>
    <row r="10" spans="1:27" ht="18.75" customHeight="1">
      <c r="A10" s="266">
        <v>4</v>
      </c>
      <c r="B10" s="369"/>
      <c r="C10" s="370"/>
      <c r="D10" s="580"/>
      <c r="E10" s="581"/>
      <c r="F10" s="102"/>
      <c r="G10" s="97"/>
      <c r="H10" s="103"/>
      <c r="I10" s="99" t="str">
        <f t="shared" si="1"/>
        <v/>
      </c>
      <c r="J10" s="100">
        <f t="shared" si="2"/>
        <v>0</v>
      </c>
      <c r="K10" s="310"/>
      <c r="L10" s="88">
        <f t="shared" si="0"/>
        <v>0</v>
      </c>
      <c r="M10" s="101"/>
    </row>
    <row r="11" spans="1:27" ht="18.75" customHeight="1">
      <c r="A11" s="266">
        <v>5</v>
      </c>
      <c r="B11" s="369"/>
      <c r="C11" s="370"/>
      <c r="D11" s="580"/>
      <c r="E11" s="581"/>
      <c r="F11" s="102"/>
      <c r="G11" s="97"/>
      <c r="H11" s="103"/>
      <c r="I11" s="99" t="str">
        <f t="shared" si="1"/>
        <v/>
      </c>
      <c r="J11" s="100">
        <f t="shared" si="2"/>
        <v>0</v>
      </c>
      <c r="K11" s="310"/>
      <c r="L11" s="88">
        <f t="shared" si="0"/>
        <v>0</v>
      </c>
      <c r="M11" s="101"/>
    </row>
    <row r="12" spans="1:27" ht="18.75" customHeight="1">
      <c r="A12" s="266">
        <v>6</v>
      </c>
      <c r="B12" s="369"/>
      <c r="C12" s="370"/>
      <c r="D12" s="580"/>
      <c r="E12" s="581"/>
      <c r="F12" s="102"/>
      <c r="G12" s="97"/>
      <c r="H12" s="103"/>
      <c r="I12" s="99" t="str">
        <f t="shared" si="1"/>
        <v/>
      </c>
      <c r="J12" s="100">
        <f t="shared" si="2"/>
        <v>0</v>
      </c>
      <c r="K12" s="310"/>
      <c r="L12" s="104">
        <f t="shared" si="0"/>
        <v>0</v>
      </c>
      <c r="M12" s="101"/>
    </row>
    <row r="13" spans="1:27" ht="18.75" customHeight="1">
      <c r="A13" s="266">
        <v>7</v>
      </c>
      <c r="B13" s="369"/>
      <c r="C13" s="370"/>
      <c r="D13" s="580"/>
      <c r="E13" s="581"/>
      <c r="F13" s="102"/>
      <c r="G13" s="97"/>
      <c r="H13" s="103"/>
      <c r="I13" s="99" t="str">
        <f t="shared" si="1"/>
        <v/>
      </c>
      <c r="J13" s="100">
        <f t="shared" si="2"/>
        <v>0</v>
      </c>
      <c r="K13" s="310"/>
      <c r="L13" s="88">
        <f t="shared" si="0"/>
        <v>0</v>
      </c>
      <c r="M13" s="101"/>
    </row>
    <row r="14" spans="1:27" ht="18.75" customHeight="1">
      <c r="A14" s="266">
        <v>8</v>
      </c>
      <c r="B14" s="369"/>
      <c r="C14" s="370"/>
      <c r="D14" s="580"/>
      <c r="E14" s="581"/>
      <c r="F14" s="102"/>
      <c r="G14" s="97"/>
      <c r="H14" s="103"/>
      <c r="I14" s="99" t="str">
        <f t="shared" si="1"/>
        <v/>
      </c>
      <c r="J14" s="100">
        <f t="shared" si="2"/>
        <v>0</v>
      </c>
      <c r="K14" s="310"/>
      <c r="L14" s="88">
        <f t="shared" si="0"/>
        <v>0</v>
      </c>
      <c r="M14" s="101"/>
    </row>
    <row r="15" spans="1:27" ht="18.75" customHeight="1">
      <c r="A15" s="266">
        <v>9</v>
      </c>
      <c r="B15" s="369"/>
      <c r="C15" s="370"/>
      <c r="D15" s="580"/>
      <c r="E15" s="581"/>
      <c r="F15" s="102"/>
      <c r="G15" s="97"/>
      <c r="H15" s="103"/>
      <c r="I15" s="99" t="str">
        <f t="shared" si="1"/>
        <v/>
      </c>
      <c r="J15" s="100">
        <f t="shared" si="2"/>
        <v>0</v>
      </c>
      <c r="K15" s="310"/>
      <c r="L15" s="88">
        <f t="shared" si="0"/>
        <v>0</v>
      </c>
      <c r="M15" s="101"/>
    </row>
    <row r="16" spans="1:27" ht="18.75" customHeight="1">
      <c r="A16" s="266">
        <v>10</v>
      </c>
      <c r="B16" s="369"/>
      <c r="C16" s="370"/>
      <c r="D16" s="580"/>
      <c r="E16" s="581"/>
      <c r="F16" s="102"/>
      <c r="G16" s="97"/>
      <c r="H16" s="103"/>
      <c r="I16" s="99" t="str">
        <f t="shared" si="1"/>
        <v/>
      </c>
      <c r="J16" s="100">
        <f t="shared" si="2"/>
        <v>0</v>
      </c>
      <c r="K16" s="310"/>
      <c r="L16" s="88">
        <f t="shared" si="0"/>
        <v>0</v>
      </c>
      <c r="M16" s="101"/>
    </row>
    <row r="17" spans="1:13" ht="18.75" customHeight="1">
      <c r="A17" s="266">
        <v>11</v>
      </c>
      <c r="B17" s="369"/>
      <c r="C17" s="370"/>
      <c r="D17" s="580"/>
      <c r="E17" s="581"/>
      <c r="F17" s="102"/>
      <c r="G17" s="97"/>
      <c r="H17" s="103"/>
      <c r="I17" s="99" t="str">
        <f t="shared" si="1"/>
        <v/>
      </c>
      <c r="J17" s="100">
        <f t="shared" si="2"/>
        <v>0</v>
      </c>
      <c r="K17" s="310"/>
      <c r="L17" s="88">
        <f t="shared" si="0"/>
        <v>0</v>
      </c>
      <c r="M17" s="101"/>
    </row>
    <row r="18" spans="1:13" ht="18.75" customHeight="1">
      <c r="A18" s="266">
        <v>12</v>
      </c>
      <c r="B18" s="369"/>
      <c r="C18" s="370"/>
      <c r="D18" s="580"/>
      <c r="E18" s="581"/>
      <c r="F18" s="102"/>
      <c r="G18" s="97"/>
      <c r="H18" s="103"/>
      <c r="I18" s="99" t="str">
        <f t="shared" si="1"/>
        <v/>
      </c>
      <c r="J18" s="100">
        <f t="shared" si="2"/>
        <v>0</v>
      </c>
      <c r="K18" s="310"/>
      <c r="L18" s="88">
        <f t="shared" si="0"/>
        <v>0</v>
      </c>
      <c r="M18" s="101"/>
    </row>
    <row r="19" spans="1:13" ht="18.75" customHeight="1">
      <c r="A19" s="266">
        <v>13</v>
      </c>
      <c r="B19" s="369"/>
      <c r="C19" s="370"/>
      <c r="D19" s="580"/>
      <c r="E19" s="581"/>
      <c r="F19" s="102"/>
      <c r="G19" s="97"/>
      <c r="H19" s="103"/>
      <c r="I19" s="99" t="str">
        <f t="shared" si="1"/>
        <v/>
      </c>
      <c r="J19" s="100">
        <f t="shared" si="2"/>
        <v>0</v>
      </c>
      <c r="K19" s="310"/>
      <c r="L19" s="104">
        <f t="shared" si="0"/>
        <v>0</v>
      </c>
      <c r="M19" s="101"/>
    </row>
    <row r="20" spans="1:13" ht="18.75" customHeight="1">
      <c r="A20" s="266">
        <v>14</v>
      </c>
      <c r="B20" s="369"/>
      <c r="C20" s="370"/>
      <c r="D20" s="580"/>
      <c r="E20" s="581"/>
      <c r="F20" s="102"/>
      <c r="G20" s="97"/>
      <c r="H20" s="103"/>
      <c r="I20" s="99" t="str">
        <f t="shared" si="1"/>
        <v/>
      </c>
      <c r="J20" s="100">
        <f t="shared" si="2"/>
        <v>0</v>
      </c>
      <c r="K20" s="310"/>
      <c r="L20" s="104">
        <f t="shared" si="0"/>
        <v>0</v>
      </c>
      <c r="M20" s="101"/>
    </row>
    <row r="21" spans="1:13" ht="18.75" customHeight="1">
      <c r="A21" s="266">
        <v>15</v>
      </c>
      <c r="B21" s="369"/>
      <c r="C21" s="370"/>
      <c r="D21" s="580"/>
      <c r="E21" s="581"/>
      <c r="F21" s="102"/>
      <c r="G21" s="97"/>
      <c r="H21" s="103"/>
      <c r="I21" s="99" t="str">
        <f t="shared" si="1"/>
        <v/>
      </c>
      <c r="J21" s="100">
        <f t="shared" si="2"/>
        <v>0</v>
      </c>
      <c r="K21" s="310"/>
      <c r="L21" s="104">
        <f t="shared" si="0"/>
        <v>0</v>
      </c>
      <c r="M21" s="101"/>
    </row>
    <row r="22" spans="1:13" ht="18.75" customHeight="1">
      <c r="A22" s="266">
        <v>16</v>
      </c>
      <c r="B22" s="369"/>
      <c r="C22" s="370"/>
      <c r="D22" s="580"/>
      <c r="E22" s="581"/>
      <c r="F22" s="102"/>
      <c r="G22" s="97"/>
      <c r="H22" s="103"/>
      <c r="I22" s="99" t="str">
        <f t="shared" si="1"/>
        <v/>
      </c>
      <c r="J22" s="100">
        <f t="shared" si="2"/>
        <v>0</v>
      </c>
      <c r="K22" s="310"/>
      <c r="L22" s="104">
        <f t="shared" si="0"/>
        <v>0</v>
      </c>
      <c r="M22" s="101"/>
    </row>
    <row r="23" spans="1:13" ht="18.75" customHeight="1">
      <c r="A23" s="266">
        <v>17</v>
      </c>
      <c r="B23" s="369"/>
      <c r="C23" s="370"/>
      <c r="D23" s="580"/>
      <c r="E23" s="581"/>
      <c r="F23" s="102"/>
      <c r="G23" s="97"/>
      <c r="H23" s="103"/>
      <c r="I23" s="99" t="str">
        <f t="shared" si="1"/>
        <v/>
      </c>
      <c r="J23" s="100">
        <f t="shared" si="2"/>
        <v>0</v>
      </c>
      <c r="K23" s="310"/>
      <c r="L23" s="104">
        <f t="shared" si="0"/>
        <v>0</v>
      </c>
      <c r="M23" s="101"/>
    </row>
    <row r="24" spans="1:13" ht="18.75" customHeight="1">
      <c r="A24" s="266">
        <v>18</v>
      </c>
      <c r="B24" s="369"/>
      <c r="C24" s="370"/>
      <c r="D24" s="580"/>
      <c r="E24" s="581"/>
      <c r="F24" s="102"/>
      <c r="G24" s="97"/>
      <c r="H24" s="103"/>
      <c r="I24" s="99" t="str">
        <f t="shared" si="1"/>
        <v/>
      </c>
      <c r="J24" s="100">
        <f t="shared" si="2"/>
        <v>0</v>
      </c>
      <c r="K24" s="310"/>
      <c r="L24" s="104">
        <f t="shared" si="0"/>
        <v>0</v>
      </c>
      <c r="M24" s="101"/>
    </row>
    <row r="25" spans="1:13" ht="18.75" customHeight="1">
      <c r="A25" s="266">
        <v>19</v>
      </c>
      <c r="B25" s="369"/>
      <c r="C25" s="370"/>
      <c r="D25" s="580"/>
      <c r="E25" s="581"/>
      <c r="F25" s="102"/>
      <c r="G25" s="97"/>
      <c r="H25" s="103"/>
      <c r="I25" s="99" t="str">
        <f t="shared" si="1"/>
        <v/>
      </c>
      <c r="J25" s="100">
        <f t="shared" si="2"/>
        <v>0</v>
      </c>
      <c r="K25" s="310"/>
      <c r="L25" s="104">
        <f t="shared" si="0"/>
        <v>0</v>
      </c>
      <c r="M25" s="101"/>
    </row>
    <row r="26" spans="1:13" ht="18.75" customHeight="1">
      <c r="A26" s="266">
        <v>20</v>
      </c>
      <c r="B26" s="369"/>
      <c r="C26" s="370"/>
      <c r="D26" s="580"/>
      <c r="E26" s="581"/>
      <c r="F26" s="102"/>
      <c r="G26" s="97"/>
      <c r="H26" s="103"/>
      <c r="I26" s="99" t="str">
        <f t="shared" si="1"/>
        <v/>
      </c>
      <c r="J26" s="100">
        <f t="shared" si="2"/>
        <v>0</v>
      </c>
      <c r="K26" s="310"/>
      <c r="L26" s="104">
        <f t="shared" si="0"/>
        <v>0</v>
      </c>
      <c r="M26" s="101"/>
    </row>
    <row r="27" spans="1:13" ht="18.75" customHeight="1">
      <c r="A27" s="266">
        <v>21</v>
      </c>
      <c r="B27" s="369"/>
      <c r="C27" s="370"/>
      <c r="D27" s="580"/>
      <c r="E27" s="581"/>
      <c r="F27" s="102"/>
      <c r="G27" s="97"/>
      <c r="H27" s="103"/>
      <c r="I27" s="99" t="str">
        <f t="shared" si="1"/>
        <v/>
      </c>
      <c r="J27" s="100">
        <f t="shared" si="2"/>
        <v>0</v>
      </c>
      <c r="K27" s="310"/>
      <c r="L27" s="104">
        <f t="shared" si="0"/>
        <v>0</v>
      </c>
      <c r="M27" s="101"/>
    </row>
    <row r="28" spans="1:13" ht="18.75" customHeight="1">
      <c r="A28" s="266">
        <v>22</v>
      </c>
      <c r="B28" s="369"/>
      <c r="C28" s="370"/>
      <c r="D28" s="580"/>
      <c r="E28" s="581"/>
      <c r="F28" s="102"/>
      <c r="G28" s="97"/>
      <c r="H28" s="103"/>
      <c r="I28" s="99" t="str">
        <f t="shared" si="1"/>
        <v/>
      </c>
      <c r="J28" s="100">
        <f t="shared" si="2"/>
        <v>0</v>
      </c>
      <c r="K28" s="310"/>
      <c r="L28" s="104">
        <f t="shared" si="0"/>
        <v>0</v>
      </c>
      <c r="M28" s="101"/>
    </row>
    <row r="29" spans="1:13" ht="18.75" customHeight="1">
      <c r="A29" s="266">
        <v>23</v>
      </c>
      <c r="B29" s="369"/>
      <c r="C29" s="370"/>
      <c r="D29" s="580"/>
      <c r="E29" s="581"/>
      <c r="F29" s="102"/>
      <c r="G29" s="97"/>
      <c r="H29" s="103"/>
      <c r="I29" s="99" t="str">
        <f t="shared" si="1"/>
        <v/>
      </c>
      <c r="J29" s="100">
        <f t="shared" si="2"/>
        <v>0</v>
      </c>
      <c r="K29" s="310"/>
      <c r="L29" s="104">
        <f t="shared" si="0"/>
        <v>0</v>
      </c>
      <c r="M29" s="101"/>
    </row>
    <row r="30" spans="1:13" ht="18.75" customHeight="1">
      <c r="A30" s="266">
        <v>24</v>
      </c>
      <c r="B30" s="369"/>
      <c r="C30" s="370"/>
      <c r="D30" s="580"/>
      <c r="E30" s="581"/>
      <c r="F30" s="102"/>
      <c r="G30" s="97"/>
      <c r="H30" s="103"/>
      <c r="I30" s="99" t="str">
        <f t="shared" si="1"/>
        <v/>
      </c>
      <c r="J30" s="100">
        <f t="shared" si="2"/>
        <v>0</v>
      </c>
      <c r="K30" s="310"/>
      <c r="L30" s="104">
        <f t="shared" si="0"/>
        <v>0</v>
      </c>
      <c r="M30" s="101"/>
    </row>
    <row r="31" spans="1:13" ht="18.75" customHeight="1">
      <c r="A31" s="266">
        <v>25</v>
      </c>
      <c r="B31" s="369"/>
      <c r="C31" s="370"/>
      <c r="D31" s="580"/>
      <c r="E31" s="581"/>
      <c r="F31" s="102"/>
      <c r="G31" s="97"/>
      <c r="H31" s="103"/>
      <c r="I31" s="99" t="str">
        <f t="shared" si="1"/>
        <v/>
      </c>
      <c r="J31" s="100">
        <f t="shared" si="2"/>
        <v>0</v>
      </c>
      <c r="K31" s="310"/>
      <c r="L31" s="104">
        <f t="shared" si="0"/>
        <v>0</v>
      </c>
      <c r="M31" s="101"/>
    </row>
    <row r="32" spans="1:13" ht="18.75" customHeight="1">
      <c r="A32" s="266">
        <v>26</v>
      </c>
      <c r="B32" s="369"/>
      <c r="C32" s="370"/>
      <c r="D32" s="580"/>
      <c r="E32" s="581"/>
      <c r="F32" s="102"/>
      <c r="G32" s="97"/>
      <c r="H32" s="103"/>
      <c r="I32" s="99" t="str">
        <f t="shared" si="1"/>
        <v/>
      </c>
      <c r="J32" s="100">
        <f t="shared" si="2"/>
        <v>0</v>
      </c>
      <c r="K32" s="310"/>
      <c r="L32" s="104">
        <f t="shared" si="0"/>
        <v>0</v>
      </c>
      <c r="M32" s="101"/>
    </row>
    <row r="33" spans="1:13" ht="18.75" customHeight="1">
      <c r="A33" s="266">
        <v>27</v>
      </c>
      <c r="B33" s="369"/>
      <c r="C33" s="370"/>
      <c r="D33" s="580"/>
      <c r="E33" s="581"/>
      <c r="F33" s="102"/>
      <c r="G33" s="97"/>
      <c r="H33" s="103"/>
      <c r="I33" s="99" t="str">
        <f t="shared" si="1"/>
        <v/>
      </c>
      <c r="J33" s="100">
        <f t="shared" si="2"/>
        <v>0</v>
      </c>
      <c r="K33" s="310"/>
      <c r="L33" s="104">
        <f t="shared" si="0"/>
        <v>0</v>
      </c>
      <c r="M33" s="101"/>
    </row>
    <row r="34" spans="1:13" ht="18.75" customHeight="1">
      <c r="A34" s="266">
        <v>28</v>
      </c>
      <c r="B34" s="369"/>
      <c r="C34" s="370"/>
      <c r="D34" s="580"/>
      <c r="E34" s="581"/>
      <c r="F34" s="102"/>
      <c r="G34" s="97"/>
      <c r="H34" s="103"/>
      <c r="I34" s="99" t="str">
        <f t="shared" si="1"/>
        <v/>
      </c>
      <c r="J34" s="100">
        <f t="shared" si="2"/>
        <v>0</v>
      </c>
      <c r="K34" s="310"/>
      <c r="L34" s="104">
        <f t="shared" si="0"/>
        <v>0</v>
      </c>
      <c r="M34" s="101"/>
    </row>
    <row r="35" spans="1:13" ht="18.75" customHeight="1">
      <c r="A35" s="266">
        <v>29</v>
      </c>
      <c r="B35" s="369"/>
      <c r="C35" s="370"/>
      <c r="D35" s="580"/>
      <c r="E35" s="581"/>
      <c r="F35" s="102"/>
      <c r="G35" s="97"/>
      <c r="H35" s="103"/>
      <c r="I35" s="99" t="str">
        <f t="shared" si="1"/>
        <v/>
      </c>
      <c r="J35" s="100">
        <f t="shared" ref="J35:J36" si="3">MIN(H35,I35)</f>
        <v>0</v>
      </c>
      <c r="K35" s="310"/>
      <c r="L35" s="104">
        <f t="shared" si="0"/>
        <v>0</v>
      </c>
      <c r="M35" s="101"/>
    </row>
    <row r="36" spans="1:13" ht="18.75" customHeight="1">
      <c r="A36" s="266">
        <v>30</v>
      </c>
      <c r="B36" s="369"/>
      <c r="C36" s="370"/>
      <c r="D36" s="580"/>
      <c r="E36" s="581"/>
      <c r="F36" s="102"/>
      <c r="G36" s="97"/>
      <c r="H36" s="103"/>
      <c r="I36" s="99" t="str">
        <f t="shared" si="1"/>
        <v/>
      </c>
      <c r="J36" s="100">
        <f t="shared" si="3"/>
        <v>0</v>
      </c>
      <c r="K36" s="310"/>
      <c r="L36" s="104">
        <f t="shared" si="0"/>
        <v>0</v>
      </c>
      <c r="M36" s="101"/>
    </row>
    <row r="37" spans="1:13" ht="18.75" customHeight="1">
      <c r="A37" s="266">
        <v>31</v>
      </c>
      <c r="B37" s="369"/>
      <c r="C37" s="370"/>
      <c r="D37" s="580"/>
      <c r="E37" s="581"/>
      <c r="F37" s="96"/>
      <c r="G37" s="97"/>
      <c r="H37" s="103"/>
      <c r="I37" s="99" t="str">
        <f t="shared" si="1"/>
        <v/>
      </c>
      <c r="J37" s="100">
        <f>MIN(H37,I37)</f>
        <v>0</v>
      </c>
      <c r="K37" s="309"/>
      <c r="L37" s="104">
        <f t="shared" si="0"/>
        <v>0</v>
      </c>
      <c r="M37" s="101"/>
    </row>
    <row r="38" spans="1:13" ht="18.75" customHeight="1">
      <c r="A38" s="266">
        <v>32</v>
      </c>
      <c r="B38" s="369"/>
      <c r="C38" s="370"/>
      <c r="D38" s="580"/>
      <c r="E38" s="581"/>
      <c r="F38" s="102"/>
      <c r="G38" s="97"/>
      <c r="H38" s="103"/>
      <c r="I38" s="99" t="str">
        <f t="shared" si="1"/>
        <v/>
      </c>
      <c r="J38" s="100">
        <f t="shared" ref="J38:J56" si="4">MIN(H38,I38)</f>
        <v>0</v>
      </c>
      <c r="K38" s="310"/>
      <c r="L38" s="104">
        <f t="shared" si="0"/>
        <v>0</v>
      </c>
      <c r="M38" s="101"/>
    </row>
    <row r="39" spans="1:13" ht="18.75" customHeight="1">
      <c r="A39" s="266">
        <v>33</v>
      </c>
      <c r="B39" s="369"/>
      <c r="C39" s="370"/>
      <c r="D39" s="580"/>
      <c r="E39" s="581"/>
      <c r="F39" s="102"/>
      <c r="G39" s="97"/>
      <c r="H39" s="103"/>
      <c r="I39" s="99" t="str">
        <f t="shared" si="1"/>
        <v/>
      </c>
      <c r="J39" s="100">
        <f t="shared" si="4"/>
        <v>0</v>
      </c>
      <c r="K39" s="310"/>
      <c r="L39" s="104">
        <f t="shared" ref="L39:L56" si="5">COUNTIF($F$7:$F$56,F39)</f>
        <v>0</v>
      </c>
      <c r="M39" s="101"/>
    </row>
    <row r="40" spans="1:13" ht="18.75" customHeight="1">
      <c r="A40" s="266">
        <v>34</v>
      </c>
      <c r="B40" s="369"/>
      <c r="C40" s="370"/>
      <c r="D40" s="580"/>
      <c r="E40" s="581"/>
      <c r="F40" s="102"/>
      <c r="G40" s="97"/>
      <c r="H40" s="103"/>
      <c r="I40" s="99" t="str">
        <f t="shared" si="1"/>
        <v/>
      </c>
      <c r="J40" s="100">
        <f t="shared" si="4"/>
        <v>0</v>
      </c>
      <c r="K40" s="310"/>
      <c r="L40" s="104">
        <f t="shared" si="5"/>
        <v>0</v>
      </c>
      <c r="M40" s="101"/>
    </row>
    <row r="41" spans="1:13" ht="18.75" customHeight="1">
      <c r="A41" s="266">
        <v>35</v>
      </c>
      <c r="B41" s="369"/>
      <c r="C41" s="370"/>
      <c r="D41" s="580"/>
      <c r="E41" s="581"/>
      <c r="F41" s="102"/>
      <c r="G41" s="97"/>
      <c r="H41" s="103"/>
      <c r="I41" s="99" t="str">
        <f t="shared" si="1"/>
        <v/>
      </c>
      <c r="J41" s="100">
        <f t="shared" si="4"/>
        <v>0</v>
      </c>
      <c r="K41" s="310"/>
      <c r="L41" s="104">
        <f t="shared" si="5"/>
        <v>0</v>
      </c>
      <c r="M41" s="101"/>
    </row>
    <row r="42" spans="1:13" ht="18.75" customHeight="1">
      <c r="A42" s="266">
        <v>36</v>
      </c>
      <c r="B42" s="369"/>
      <c r="C42" s="370"/>
      <c r="D42" s="580"/>
      <c r="E42" s="581"/>
      <c r="F42" s="102"/>
      <c r="G42" s="97"/>
      <c r="H42" s="103"/>
      <c r="I42" s="99" t="str">
        <f t="shared" si="1"/>
        <v/>
      </c>
      <c r="J42" s="100">
        <f t="shared" si="4"/>
        <v>0</v>
      </c>
      <c r="K42" s="310"/>
      <c r="L42" s="104">
        <f t="shared" si="5"/>
        <v>0</v>
      </c>
      <c r="M42" s="101"/>
    </row>
    <row r="43" spans="1:13" ht="18.75" customHeight="1">
      <c r="A43" s="266">
        <v>37</v>
      </c>
      <c r="B43" s="369"/>
      <c r="C43" s="370"/>
      <c r="D43" s="580"/>
      <c r="E43" s="581"/>
      <c r="F43" s="102"/>
      <c r="G43" s="97"/>
      <c r="H43" s="103"/>
      <c r="I43" s="99" t="str">
        <f t="shared" si="1"/>
        <v/>
      </c>
      <c r="J43" s="100">
        <f t="shared" si="4"/>
        <v>0</v>
      </c>
      <c r="K43" s="310"/>
      <c r="L43" s="104">
        <f t="shared" si="5"/>
        <v>0</v>
      </c>
      <c r="M43" s="101"/>
    </row>
    <row r="44" spans="1:13" ht="18.75" customHeight="1">
      <c r="A44" s="266">
        <v>38</v>
      </c>
      <c r="B44" s="369"/>
      <c r="C44" s="370"/>
      <c r="D44" s="580"/>
      <c r="E44" s="581"/>
      <c r="F44" s="102"/>
      <c r="G44" s="97"/>
      <c r="H44" s="103"/>
      <c r="I44" s="99" t="str">
        <f t="shared" si="1"/>
        <v/>
      </c>
      <c r="J44" s="100">
        <f t="shared" si="4"/>
        <v>0</v>
      </c>
      <c r="K44" s="310"/>
      <c r="L44" s="104">
        <f t="shared" si="5"/>
        <v>0</v>
      </c>
      <c r="M44" s="101"/>
    </row>
    <row r="45" spans="1:13" ht="18.75" customHeight="1">
      <c r="A45" s="266">
        <v>39</v>
      </c>
      <c r="B45" s="369"/>
      <c r="C45" s="370"/>
      <c r="D45" s="580"/>
      <c r="E45" s="581"/>
      <c r="F45" s="102"/>
      <c r="G45" s="97"/>
      <c r="H45" s="103"/>
      <c r="I45" s="99" t="str">
        <f t="shared" si="1"/>
        <v/>
      </c>
      <c r="J45" s="100">
        <f t="shared" si="4"/>
        <v>0</v>
      </c>
      <c r="K45" s="310"/>
      <c r="L45" s="104">
        <f t="shared" si="5"/>
        <v>0</v>
      </c>
      <c r="M45" s="101"/>
    </row>
    <row r="46" spans="1:13" ht="18.75" customHeight="1">
      <c r="A46" s="266">
        <v>40</v>
      </c>
      <c r="B46" s="369"/>
      <c r="C46" s="370"/>
      <c r="D46" s="580"/>
      <c r="E46" s="581"/>
      <c r="F46" s="102"/>
      <c r="G46" s="97"/>
      <c r="H46" s="103"/>
      <c r="I46" s="99" t="str">
        <f t="shared" si="1"/>
        <v/>
      </c>
      <c r="J46" s="100">
        <f t="shared" si="4"/>
        <v>0</v>
      </c>
      <c r="K46" s="310"/>
      <c r="L46" s="104">
        <f t="shared" si="5"/>
        <v>0</v>
      </c>
      <c r="M46" s="101"/>
    </row>
    <row r="47" spans="1:13" ht="18.75" customHeight="1">
      <c r="A47" s="266">
        <v>41</v>
      </c>
      <c r="B47" s="369"/>
      <c r="C47" s="370"/>
      <c r="D47" s="580"/>
      <c r="E47" s="581"/>
      <c r="F47" s="102"/>
      <c r="G47" s="97"/>
      <c r="H47" s="103"/>
      <c r="I47" s="99" t="str">
        <f t="shared" si="1"/>
        <v/>
      </c>
      <c r="J47" s="100">
        <f t="shared" si="4"/>
        <v>0</v>
      </c>
      <c r="K47" s="310"/>
      <c r="L47" s="104">
        <f t="shared" si="5"/>
        <v>0</v>
      </c>
      <c r="M47" s="101"/>
    </row>
    <row r="48" spans="1:13" ht="18.75" customHeight="1">
      <c r="A48" s="266">
        <v>42</v>
      </c>
      <c r="B48" s="369"/>
      <c r="C48" s="370"/>
      <c r="D48" s="580"/>
      <c r="E48" s="581"/>
      <c r="F48" s="102"/>
      <c r="G48" s="97"/>
      <c r="H48" s="103"/>
      <c r="I48" s="99" t="str">
        <f t="shared" si="1"/>
        <v/>
      </c>
      <c r="J48" s="100">
        <f t="shared" si="4"/>
        <v>0</v>
      </c>
      <c r="K48" s="310"/>
      <c r="L48" s="104">
        <f t="shared" si="5"/>
        <v>0</v>
      </c>
      <c r="M48" s="101"/>
    </row>
    <row r="49" spans="1:13" ht="18.75" customHeight="1">
      <c r="A49" s="266">
        <v>43</v>
      </c>
      <c r="B49" s="369"/>
      <c r="C49" s="370"/>
      <c r="D49" s="580"/>
      <c r="E49" s="581"/>
      <c r="F49" s="102"/>
      <c r="G49" s="97"/>
      <c r="H49" s="98"/>
      <c r="I49" s="99" t="str">
        <f t="shared" si="1"/>
        <v/>
      </c>
      <c r="J49" s="100">
        <f t="shared" si="4"/>
        <v>0</v>
      </c>
      <c r="K49" s="310"/>
      <c r="L49" s="104">
        <f t="shared" si="5"/>
        <v>0</v>
      </c>
      <c r="M49" s="101"/>
    </row>
    <row r="50" spans="1:13" ht="18.75" customHeight="1">
      <c r="A50" s="266">
        <v>44</v>
      </c>
      <c r="B50" s="369"/>
      <c r="C50" s="370"/>
      <c r="D50" s="580"/>
      <c r="E50" s="581"/>
      <c r="F50" s="102"/>
      <c r="G50" s="97"/>
      <c r="H50" s="103"/>
      <c r="I50" s="99" t="str">
        <f t="shared" si="1"/>
        <v/>
      </c>
      <c r="J50" s="100">
        <f t="shared" si="4"/>
        <v>0</v>
      </c>
      <c r="K50" s="310"/>
      <c r="L50" s="104">
        <f t="shared" si="5"/>
        <v>0</v>
      </c>
      <c r="M50" s="101"/>
    </row>
    <row r="51" spans="1:13" ht="18.75" customHeight="1">
      <c r="A51" s="266">
        <v>45</v>
      </c>
      <c r="B51" s="369"/>
      <c r="C51" s="370"/>
      <c r="D51" s="580"/>
      <c r="E51" s="581"/>
      <c r="F51" s="102"/>
      <c r="G51" s="97"/>
      <c r="H51" s="98"/>
      <c r="I51" s="99" t="str">
        <f t="shared" si="1"/>
        <v/>
      </c>
      <c r="J51" s="100">
        <f t="shared" si="4"/>
        <v>0</v>
      </c>
      <c r="K51" s="310"/>
      <c r="L51" s="104">
        <f t="shared" si="5"/>
        <v>0</v>
      </c>
      <c r="M51" s="101"/>
    </row>
    <row r="52" spans="1:13" ht="18.75" customHeight="1">
      <c r="A52" s="266">
        <v>46</v>
      </c>
      <c r="B52" s="369"/>
      <c r="C52" s="370"/>
      <c r="D52" s="580"/>
      <c r="E52" s="581"/>
      <c r="F52" s="102"/>
      <c r="G52" s="97"/>
      <c r="H52" s="103"/>
      <c r="I52" s="99" t="str">
        <f t="shared" si="1"/>
        <v/>
      </c>
      <c r="J52" s="100">
        <f t="shared" si="4"/>
        <v>0</v>
      </c>
      <c r="K52" s="310"/>
      <c r="L52" s="104">
        <f t="shared" si="5"/>
        <v>0</v>
      </c>
      <c r="M52" s="101"/>
    </row>
    <row r="53" spans="1:13" ht="18.75" customHeight="1">
      <c r="A53" s="266">
        <v>47</v>
      </c>
      <c r="B53" s="369"/>
      <c r="C53" s="370"/>
      <c r="D53" s="580"/>
      <c r="E53" s="581"/>
      <c r="F53" s="102"/>
      <c r="G53" s="97"/>
      <c r="H53" s="98"/>
      <c r="I53" s="99" t="str">
        <f t="shared" si="1"/>
        <v/>
      </c>
      <c r="J53" s="100">
        <f t="shared" si="4"/>
        <v>0</v>
      </c>
      <c r="K53" s="310"/>
      <c r="L53" s="104">
        <f t="shared" si="5"/>
        <v>0</v>
      </c>
      <c r="M53" s="101"/>
    </row>
    <row r="54" spans="1:13" ht="18.75" customHeight="1">
      <c r="A54" s="266">
        <v>48</v>
      </c>
      <c r="B54" s="369"/>
      <c r="C54" s="370"/>
      <c r="D54" s="580"/>
      <c r="E54" s="581"/>
      <c r="F54" s="102"/>
      <c r="G54" s="97"/>
      <c r="H54" s="103"/>
      <c r="I54" s="99" t="str">
        <f t="shared" si="1"/>
        <v/>
      </c>
      <c r="J54" s="100">
        <f t="shared" si="4"/>
        <v>0</v>
      </c>
      <c r="K54" s="310"/>
      <c r="L54" s="104">
        <f t="shared" si="5"/>
        <v>0</v>
      </c>
      <c r="M54" s="101"/>
    </row>
    <row r="55" spans="1:13" ht="18.75" customHeight="1">
      <c r="A55" s="266">
        <v>49</v>
      </c>
      <c r="B55" s="369"/>
      <c r="C55" s="370"/>
      <c r="D55" s="580"/>
      <c r="E55" s="581"/>
      <c r="F55" s="102"/>
      <c r="G55" s="97"/>
      <c r="H55" s="98"/>
      <c r="I55" s="99" t="str">
        <f t="shared" si="1"/>
        <v/>
      </c>
      <c r="J55" s="100">
        <f t="shared" si="4"/>
        <v>0</v>
      </c>
      <c r="K55" s="310"/>
      <c r="L55" s="104">
        <f t="shared" si="5"/>
        <v>0</v>
      </c>
      <c r="M55" s="101"/>
    </row>
    <row r="56" spans="1:13" ht="18.75" customHeight="1" thickBot="1">
      <c r="A56" s="266">
        <v>50</v>
      </c>
      <c r="B56" s="371"/>
      <c r="C56" s="372"/>
      <c r="D56" s="577"/>
      <c r="E56" s="578"/>
      <c r="F56" s="102"/>
      <c r="G56" s="97"/>
      <c r="H56" s="103"/>
      <c r="I56" s="99" t="str">
        <f t="shared" si="1"/>
        <v/>
      </c>
      <c r="J56" s="100">
        <f t="shared" si="4"/>
        <v>0</v>
      </c>
      <c r="K56" s="310"/>
      <c r="L56" s="104">
        <f t="shared" si="5"/>
        <v>0</v>
      </c>
      <c r="M56" s="101"/>
    </row>
    <row r="57" spans="1:13" ht="18.75" customHeight="1" thickTop="1" thickBot="1">
      <c r="A57" s="267" t="s">
        <v>154</v>
      </c>
      <c r="B57" s="268"/>
      <c r="C57" s="366"/>
      <c r="D57" s="366"/>
      <c r="E57" s="269" t="s">
        <v>212</v>
      </c>
      <c r="F57" s="268">
        <f>COUNTA(F7:F56)</f>
        <v>0</v>
      </c>
      <c r="G57" s="270" t="s">
        <v>213</v>
      </c>
      <c r="H57" s="271">
        <f>SUM(H7:H56)</f>
        <v>0</v>
      </c>
      <c r="I57" s="269" t="s">
        <v>190</v>
      </c>
      <c r="J57" s="272">
        <f>SUM(J7:J56)</f>
        <v>0</v>
      </c>
      <c r="K57" s="273"/>
      <c r="L57" s="317"/>
    </row>
    <row r="58" spans="1:13" ht="18.75" customHeight="1">
      <c r="A58" s="585" t="s">
        <v>211</v>
      </c>
      <c r="B58" s="585"/>
      <c r="C58" s="585"/>
      <c r="D58" s="585"/>
      <c r="E58" s="585"/>
      <c r="F58" s="585"/>
      <c r="G58" s="585"/>
      <c r="H58" s="585"/>
      <c r="I58" s="585"/>
      <c r="J58" s="318"/>
      <c r="K58" s="104"/>
    </row>
    <row r="59" spans="1:13" ht="18.75" customHeight="1">
      <c r="A59" s="88" t="s">
        <v>210</v>
      </c>
    </row>
    <row r="60" spans="1:13" ht="18.75" customHeight="1" thickBot="1">
      <c r="A60" s="105"/>
      <c r="B60" s="105"/>
      <c r="C60" s="105"/>
      <c r="D60" s="105"/>
      <c r="E60" s="105"/>
      <c r="F60" s="105"/>
      <c r="G60" s="105"/>
      <c r="H60" s="105"/>
      <c r="I60" s="105"/>
      <c r="J60" s="382"/>
      <c r="K60" s="106"/>
    </row>
    <row r="61" spans="1:13" ht="15.75" customHeight="1" thickTop="1" thickBot="1">
      <c r="A61" s="106"/>
      <c r="B61" s="107" t="s">
        <v>206</v>
      </c>
      <c r="C61" s="294">
        <f>C65+C68</f>
        <v>0</v>
      </c>
      <c r="D61" s="300" t="s">
        <v>208</v>
      </c>
      <c r="E61" s="111" t="s">
        <v>200</v>
      </c>
      <c r="F61" s="112" t="s">
        <v>204</v>
      </c>
      <c r="G61" s="113" t="s">
        <v>205</v>
      </c>
      <c r="H61" s="323" t="s">
        <v>360</v>
      </c>
      <c r="I61" s="324" t="s">
        <v>361</v>
      </c>
      <c r="J61" s="323" t="s">
        <v>362</v>
      </c>
      <c r="K61" s="324" t="s">
        <v>305</v>
      </c>
    </row>
    <row r="62" spans="1:13" ht="15.75" customHeight="1" thickTop="1" thickBot="1">
      <c r="A62" s="106"/>
      <c r="B62" s="109" t="s">
        <v>207</v>
      </c>
      <c r="C62" s="295">
        <f>C66+C69</f>
        <v>0</v>
      </c>
      <c r="D62" s="418" t="str">
        <f>V114</f>
        <v>居宅介護</v>
      </c>
      <c r="E62" s="115" t="str">
        <f>W114</f>
        <v>職員</v>
      </c>
      <c r="F62" s="116">
        <f>X114</f>
        <v>0</v>
      </c>
      <c r="G62" s="117">
        <f t="shared" ref="G62:G63" si="6">Y114</f>
        <v>0</v>
      </c>
      <c r="H62" s="118">
        <f t="shared" ref="H62:H79" si="7">Z114</f>
        <v>0</v>
      </c>
      <c r="I62" s="119">
        <f>AA114</f>
        <v>0</v>
      </c>
      <c r="J62" s="118">
        <f t="shared" ref="J62:J81" si="8">AB114</f>
        <v>0</v>
      </c>
      <c r="K62" s="119">
        <f t="shared" ref="K62:K81" si="9">AC114</f>
        <v>0</v>
      </c>
    </row>
    <row r="63" spans="1:13" ht="15.75" customHeight="1" thickTop="1" thickBot="1">
      <c r="A63" s="106"/>
      <c r="B63" s="110" t="s">
        <v>209</v>
      </c>
      <c r="C63" s="106"/>
      <c r="D63" s="419"/>
      <c r="E63" s="120" t="str">
        <f t="shared" ref="E63" si="10">W115</f>
        <v>合計</v>
      </c>
      <c r="F63" s="121">
        <f>X115</f>
        <v>0</v>
      </c>
      <c r="G63" s="122">
        <f t="shared" si="6"/>
        <v>0</v>
      </c>
      <c r="H63" s="123">
        <f t="shared" si="7"/>
        <v>0</v>
      </c>
      <c r="I63" s="124">
        <f t="shared" ref="I63:I81" si="11">AA115</f>
        <v>0</v>
      </c>
      <c r="J63" s="123">
        <f t="shared" si="8"/>
        <v>0</v>
      </c>
      <c r="K63" s="124">
        <f t="shared" si="9"/>
        <v>0</v>
      </c>
    </row>
    <row r="64" spans="1:13" ht="15.75" customHeight="1" thickTop="1" thickBot="1">
      <c r="A64" s="106"/>
      <c r="B64" s="325" t="s">
        <v>252</v>
      </c>
      <c r="C64" s="326"/>
      <c r="D64" s="418" t="str">
        <f>V116</f>
        <v>日中活動</v>
      </c>
      <c r="E64" s="115" t="str">
        <f>W116</f>
        <v>職員</v>
      </c>
      <c r="F64" s="116">
        <f t="shared" ref="F64:G64" si="12">X116</f>
        <v>0</v>
      </c>
      <c r="G64" s="117">
        <f t="shared" si="12"/>
        <v>0</v>
      </c>
      <c r="H64" s="118">
        <f t="shared" si="7"/>
        <v>0</v>
      </c>
      <c r="I64" s="119">
        <f t="shared" si="11"/>
        <v>0</v>
      </c>
      <c r="J64" s="118">
        <f t="shared" si="8"/>
        <v>0</v>
      </c>
      <c r="K64" s="119">
        <f t="shared" si="9"/>
        <v>0</v>
      </c>
    </row>
    <row r="65" spans="1:27" ht="15.75" customHeight="1">
      <c r="A65" s="106"/>
      <c r="B65" s="114" t="s">
        <v>202</v>
      </c>
      <c r="C65" s="327">
        <f>J62+J64+J68+J72+J76+J77+F72+F76+H72+H76</f>
        <v>0</v>
      </c>
      <c r="D65" s="417"/>
      <c r="E65" s="406" t="str">
        <f t="shared" ref="E65:E75" si="13">W117</f>
        <v>利用者（新規）</v>
      </c>
      <c r="F65" s="407">
        <f t="shared" ref="F65:G67" si="14">X117</f>
        <v>0</v>
      </c>
      <c r="G65" s="408">
        <f t="shared" si="14"/>
        <v>0</v>
      </c>
      <c r="H65" s="409">
        <f t="shared" si="7"/>
        <v>0</v>
      </c>
      <c r="I65" s="410">
        <f t="shared" si="11"/>
        <v>0</v>
      </c>
      <c r="J65" s="409">
        <f t="shared" si="8"/>
        <v>0</v>
      </c>
      <c r="K65" s="410">
        <f t="shared" si="9"/>
        <v>0</v>
      </c>
    </row>
    <row r="66" spans="1:27" ht="15.75" customHeight="1" thickBot="1">
      <c r="A66" s="106"/>
      <c r="B66" s="328" t="s">
        <v>203</v>
      </c>
      <c r="C66" s="329">
        <f>G72+G76+K62+K64+K68+K72+K76+K77+I72+I76</f>
        <v>0</v>
      </c>
      <c r="D66" s="417"/>
      <c r="E66" s="139" t="str">
        <f t="shared" si="13"/>
        <v>利用者（利用中）</v>
      </c>
      <c r="F66" s="411">
        <f t="shared" si="14"/>
        <v>0</v>
      </c>
      <c r="G66" s="411">
        <f t="shared" si="14"/>
        <v>0</v>
      </c>
      <c r="H66" s="411">
        <f t="shared" si="7"/>
        <v>0</v>
      </c>
      <c r="I66" s="411">
        <f t="shared" si="11"/>
        <v>0</v>
      </c>
      <c r="J66" s="411">
        <f t="shared" si="8"/>
        <v>0</v>
      </c>
      <c r="K66" s="422">
        <f t="shared" si="9"/>
        <v>0</v>
      </c>
      <c r="Z66" s="95"/>
      <c r="AA66" s="95"/>
    </row>
    <row r="67" spans="1:27" ht="15.75" customHeight="1" thickTop="1" thickBot="1">
      <c r="A67" s="106"/>
      <c r="B67" s="125" t="s">
        <v>253</v>
      </c>
      <c r="C67" s="297"/>
      <c r="D67" s="419"/>
      <c r="E67" s="120" t="str">
        <f t="shared" si="13"/>
        <v>合計</v>
      </c>
      <c r="F67" s="121">
        <f>X119</f>
        <v>0</v>
      </c>
      <c r="G67" s="122">
        <f t="shared" si="14"/>
        <v>0</v>
      </c>
      <c r="H67" s="123">
        <f t="shared" si="7"/>
        <v>0</v>
      </c>
      <c r="I67" s="124">
        <f t="shared" si="11"/>
        <v>0</v>
      </c>
      <c r="J67" s="123">
        <f t="shared" si="8"/>
        <v>0</v>
      </c>
      <c r="K67" s="124">
        <f t="shared" si="9"/>
        <v>0</v>
      </c>
    </row>
    <row r="68" spans="1:27" ht="15.75" customHeight="1" thickTop="1">
      <c r="A68" s="106"/>
      <c r="B68" s="114" t="s">
        <v>202</v>
      </c>
      <c r="C68" s="296">
        <f>F62+H62+F64+H64+F65+H65+J65+F66+H66+J66+F68+H68+F69+H69+J69+F70+H70+J70+F73+H73+J73+F74+H74+J74+F77+H77+F78+H78+J78+F79+H79+J79</f>
        <v>0</v>
      </c>
      <c r="D68" s="418" t="str">
        <f>V120</f>
        <v>短期入所</v>
      </c>
      <c r="E68" s="115" t="str">
        <f t="shared" si="13"/>
        <v>職員</v>
      </c>
      <c r="F68" s="116">
        <f>X120</f>
        <v>0</v>
      </c>
      <c r="G68" s="117">
        <f>Y120</f>
        <v>0</v>
      </c>
      <c r="H68" s="118">
        <f t="shared" si="7"/>
        <v>0</v>
      </c>
      <c r="I68" s="119">
        <f t="shared" si="11"/>
        <v>0</v>
      </c>
      <c r="J68" s="118">
        <f t="shared" si="8"/>
        <v>0</v>
      </c>
      <c r="K68" s="119">
        <f t="shared" si="9"/>
        <v>0</v>
      </c>
    </row>
    <row r="69" spans="1:27" ht="15.75" customHeight="1" thickBot="1">
      <c r="A69" s="106"/>
      <c r="B69" s="126" t="s">
        <v>203</v>
      </c>
      <c r="C69" s="298">
        <f>G62+I62+G64+I64+G65+I65+K65+G66+I66+G68+I68+G69+I69+K69+G70+I70+K70+G73+I73+K73+G74+I74+G77+I77+G78+I78+K78+G79+I79+K79+K66+K74</f>
        <v>0</v>
      </c>
      <c r="D69" s="417"/>
      <c r="E69" s="406" t="str">
        <f t="shared" si="13"/>
        <v>利用者（新規）</v>
      </c>
      <c r="F69" s="412">
        <f t="shared" ref="F69:G69" si="15">X121</f>
        <v>0</v>
      </c>
      <c r="G69" s="412">
        <f t="shared" si="15"/>
        <v>0</v>
      </c>
      <c r="H69" s="412">
        <f t="shared" si="7"/>
        <v>0</v>
      </c>
      <c r="I69" s="412">
        <f t="shared" si="11"/>
        <v>0</v>
      </c>
      <c r="J69" s="412">
        <f t="shared" si="8"/>
        <v>0</v>
      </c>
      <c r="K69" s="423">
        <f t="shared" si="9"/>
        <v>0</v>
      </c>
    </row>
    <row r="70" spans="1:27" ht="15.75" customHeight="1" thickTop="1" thickBot="1">
      <c r="A70" s="106"/>
      <c r="B70" s="132"/>
      <c r="C70" s="299"/>
      <c r="D70" s="417"/>
      <c r="E70" s="139" t="str">
        <f t="shared" si="13"/>
        <v>利用者（利用中）</v>
      </c>
      <c r="F70" s="412">
        <f t="shared" ref="F70:G70" si="16">X122</f>
        <v>0</v>
      </c>
      <c r="G70" s="412">
        <f t="shared" si="16"/>
        <v>0</v>
      </c>
      <c r="H70" s="412">
        <f t="shared" si="7"/>
        <v>0</v>
      </c>
      <c r="I70" s="412">
        <f t="shared" si="11"/>
        <v>0</v>
      </c>
      <c r="J70" s="412">
        <f t="shared" si="8"/>
        <v>0</v>
      </c>
      <c r="K70" s="423">
        <f t="shared" si="9"/>
        <v>0</v>
      </c>
    </row>
    <row r="71" spans="1:27" ht="15.75" customHeight="1" thickBot="1">
      <c r="A71" s="106"/>
      <c r="B71" s="132"/>
      <c r="C71" s="299"/>
      <c r="D71" s="419"/>
      <c r="E71" s="120" t="str">
        <f t="shared" si="13"/>
        <v>合計</v>
      </c>
      <c r="F71" s="121">
        <f>X123</f>
        <v>0</v>
      </c>
      <c r="G71" s="122">
        <f t="shared" ref="G71" si="17">Y123</f>
        <v>0</v>
      </c>
      <c r="H71" s="123">
        <f t="shared" si="7"/>
        <v>0</v>
      </c>
      <c r="I71" s="124">
        <f t="shared" si="11"/>
        <v>0</v>
      </c>
      <c r="J71" s="123">
        <f t="shared" si="8"/>
        <v>0</v>
      </c>
      <c r="K71" s="124">
        <f t="shared" si="9"/>
        <v>0</v>
      </c>
    </row>
    <row r="72" spans="1:27" ht="15.75" customHeight="1" thickTop="1">
      <c r="A72" s="106"/>
      <c r="B72" s="108" t="s">
        <v>214</v>
      </c>
      <c r="C72" s="380"/>
      <c r="D72" s="418" t="str">
        <f>V124</f>
        <v>GH</v>
      </c>
      <c r="E72" s="127" t="str">
        <f t="shared" si="13"/>
        <v>職員</v>
      </c>
      <c r="F72" s="128">
        <f t="shared" ref="F72:G72" si="18">X124</f>
        <v>0</v>
      </c>
      <c r="G72" s="129">
        <f t="shared" si="18"/>
        <v>0</v>
      </c>
      <c r="H72" s="130">
        <f t="shared" si="7"/>
        <v>0</v>
      </c>
      <c r="I72" s="131">
        <f t="shared" si="11"/>
        <v>0</v>
      </c>
      <c r="J72" s="130">
        <f t="shared" si="8"/>
        <v>0</v>
      </c>
      <c r="K72" s="131">
        <f t="shared" si="9"/>
        <v>0</v>
      </c>
    </row>
    <row r="73" spans="1:27" ht="15.75" customHeight="1">
      <c r="A73" s="106"/>
      <c r="B73" s="108">
        <f>H57-C62</f>
        <v>0</v>
      </c>
      <c r="C73" s="379"/>
      <c r="D73" s="417"/>
      <c r="E73" s="374" t="str">
        <f t="shared" si="13"/>
        <v>利用者（新規）</v>
      </c>
      <c r="F73" s="375">
        <f>X125</f>
        <v>0</v>
      </c>
      <c r="G73" s="376">
        <f>Y125</f>
        <v>0</v>
      </c>
      <c r="H73" s="377">
        <f t="shared" si="7"/>
        <v>0</v>
      </c>
      <c r="I73" s="378">
        <f t="shared" si="11"/>
        <v>0</v>
      </c>
      <c r="J73" s="377">
        <f t="shared" si="8"/>
        <v>0</v>
      </c>
      <c r="K73" s="378">
        <f t="shared" si="9"/>
        <v>0</v>
      </c>
    </row>
    <row r="74" spans="1:27" ht="15.75" customHeight="1" thickBot="1">
      <c r="A74" s="106"/>
      <c r="B74" s="132"/>
      <c r="C74" s="132"/>
      <c r="D74" s="417"/>
      <c r="E74" s="134" t="str">
        <f t="shared" si="13"/>
        <v>利用者（利用中）</v>
      </c>
      <c r="F74" s="135">
        <f>X126</f>
        <v>0</v>
      </c>
      <c r="G74" s="136">
        <f>Y126</f>
        <v>0</v>
      </c>
      <c r="H74" s="137">
        <f t="shared" si="7"/>
        <v>0</v>
      </c>
      <c r="I74" s="138">
        <f t="shared" si="11"/>
        <v>0</v>
      </c>
      <c r="J74" s="137">
        <f t="shared" si="8"/>
        <v>0</v>
      </c>
      <c r="K74" s="138">
        <f t="shared" si="9"/>
        <v>0</v>
      </c>
    </row>
    <row r="75" spans="1:27" ht="15.75" customHeight="1" thickBot="1">
      <c r="A75" s="106"/>
      <c r="B75" s="132"/>
      <c r="C75" s="132"/>
      <c r="D75" s="419"/>
      <c r="E75" s="120" t="str">
        <f t="shared" si="13"/>
        <v>合計</v>
      </c>
      <c r="F75" s="121">
        <f>X127</f>
        <v>0</v>
      </c>
      <c r="G75" s="122">
        <f t="shared" ref="G75" si="19">Y127</f>
        <v>0</v>
      </c>
      <c r="H75" s="123">
        <f t="shared" si="7"/>
        <v>0</v>
      </c>
      <c r="I75" s="124">
        <f t="shared" si="11"/>
        <v>0</v>
      </c>
      <c r="J75" s="123">
        <f t="shared" si="8"/>
        <v>0</v>
      </c>
      <c r="K75" s="124">
        <f t="shared" si="9"/>
        <v>0</v>
      </c>
    </row>
    <row r="76" spans="1:27" ht="15.75" customHeight="1" thickTop="1" thickBot="1">
      <c r="A76" s="106"/>
      <c r="B76" s="132"/>
      <c r="C76" s="132"/>
      <c r="D76" s="417" t="s">
        <v>310</v>
      </c>
      <c r="E76" s="139" t="s">
        <v>320</v>
      </c>
      <c r="F76" s="140">
        <f>X128</f>
        <v>0</v>
      </c>
      <c r="G76" s="141">
        <f t="shared" ref="G76" si="20">Y128</f>
        <v>0</v>
      </c>
      <c r="H76" s="142">
        <f t="shared" si="7"/>
        <v>0</v>
      </c>
      <c r="I76" s="143">
        <f t="shared" si="11"/>
        <v>0</v>
      </c>
      <c r="J76" s="142">
        <f t="shared" si="8"/>
        <v>0</v>
      </c>
      <c r="K76" s="143">
        <f t="shared" si="9"/>
        <v>0</v>
      </c>
    </row>
    <row r="77" spans="1:27" ht="15.75" customHeight="1" thickTop="1">
      <c r="A77" s="106"/>
      <c r="B77" s="132"/>
      <c r="C77" s="133"/>
      <c r="D77" s="418" t="str">
        <f>V129</f>
        <v>児童通所</v>
      </c>
      <c r="E77" s="115" t="str">
        <f>W129</f>
        <v>職員</v>
      </c>
      <c r="F77" s="116">
        <f>X129</f>
        <v>0</v>
      </c>
      <c r="G77" s="117">
        <f t="shared" ref="G77:G78" si="21">Y129</f>
        <v>0</v>
      </c>
      <c r="H77" s="118">
        <f t="shared" si="7"/>
        <v>0</v>
      </c>
      <c r="I77" s="119">
        <f t="shared" si="11"/>
        <v>0</v>
      </c>
      <c r="J77" s="118">
        <f t="shared" si="8"/>
        <v>0</v>
      </c>
      <c r="K77" s="119">
        <f t="shared" si="9"/>
        <v>0</v>
      </c>
    </row>
    <row r="78" spans="1:27" ht="15.75" customHeight="1">
      <c r="A78" s="106"/>
      <c r="B78" s="132"/>
      <c r="C78" s="132"/>
      <c r="D78" s="417"/>
      <c r="E78" s="406" t="str">
        <f t="shared" ref="E78:E79" si="22">W130</f>
        <v>利用者（新規）</v>
      </c>
      <c r="F78" s="407">
        <f t="shared" ref="F78" si="23">X130</f>
        <v>0</v>
      </c>
      <c r="G78" s="408">
        <f t="shared" si="21"/>
        <v>0</v>
      </c>
      <c r="H78" s="409">
        <f t="shared" si="7"/>
        <v>0</v>
      </c>
      <c r="I78" s="410">
        <f t="shared" si="11"/>
        <v>0</v>
      </c>
      <c r="J78" s="409">
        <f t="shared" si="8"/>
        <v>0</v>
      </c>
      <c r="K78" s="410">
        <f t="shared" si="9"/>
        <v>0</v>
      </c>
    </row>
    <row r="79" spans="1:27" ht="15.75" customHeight="1" thickBot="1">
      <c r="A79" s="106"/>
      <c r="B79" s="132"/>
      <c r="C79" s="132"/>
      <c r="D79" s="417"/>
      <c r="E79" s="139" t="str">
        <f t="shared" si="22"/>
        <v>利用者（利用中）</v>
      </c>
      <c r="F79" s="140">
        <f>X131</f>
        <v>0</v>
      </c>
      <c r="G79" s="141">
        <f>Y131</f>
        <v>0</v>
      </c>
      <c r="H79" s="142">
        <f t="shared" si="7"/>
        <v>0</v>
      </c>
      <c r="I79" s="143">
        <f t="shared" si="11"/>
        <v>0</v>
      </c>
      <c r="J79" s="142">
        <f t="shared" si="8"/>
        <v>0</v>
      </c>
      <c r="K79" s="143">
        <f t="shared" si="9"/>
        <v>0</v>
      </c>
    </row>
    <row r="80" spans="1:27" ht="15.75" customHeight="1" thickBot="1">
      <c r="A80" s="106"/>
      <c r="B80" s="132"/>
      <c r="C80" s="132"/>
      <c r="D80" s="420"/>
      <c r="E80" s="144" t="str">
        <f t="shared" ref="E80" si="24">W132</f>
        <v>合計</v>
      </c>
      <c r="F80" s="145">
        <f>X132</f>
        <v>0</v>
      </c>
      <c r="G80" s="146">
        <f t="shared" ref="G80:H80" si="25">Y132</f>
        <v>0</v>
      </c>
      <c r="H80" s="147">
        <f t="shared" si="25"/>
        <v>0</v>
      </c>
      <c r="I80" s="148">
        <f t="shared" si="11"/>
        <v>0</v>
      </c>
      <c r="J80" s="147">
        <f t="shared" si="8"/>
        <v>0</v>
      </c>
      <c r="K80" s="148">
        <f t="shared" si="9"/>
        <v>0</v>
      </c>
    </row>
    <row r="81" spans="1:24" ht="15.75" customHeight="1" thickTop="1" thickBot="1">
      <c r="A81" s="106"/>
      <c r="B81" s="106"/>
      <c r="C81" s="106"/>
      <c r="D81" s="149"/>
      <c r="E81" s="150"/>
      <c r="F81" s="413">
        <f>X133</f>
        <v>0</v>
      </c>
      <c r="G81" s="414">
        <f>Y133</f>
        <v>0</v>
      </c>
      <c r="H81" s="415">
        <f>Z133</f>
        <v>0</v>
      </c>
      <c r="I81" s="416">
        <f t="shared" si="11"/>
        <v>0</v>
      </c>
      <c r="J81" s="415">
        <f t="shared" si="8"/>
        <v>0</v>
      </c>
      <c r="K81" s="416">
        <f t="shared" si="9"/>
        <v>0</v>
      </c>
    </row>
    <row r="82" spans="1:24" ht="18.75" customHeight="1" thickTop="1">
      <c r="A82" s="106"/>
      <c r="B82" s="106"/>
      <c r="C82" s="106"/>
      <c r="D82" s="301"/>
      <c r="E82" s="106"/>
      <c r="F82" s="106"/>
      <c r="G82" s="106"/>
      <c r="H82" s="106"/>
      <c r="I82" s="293"/>
      <c r="J82" s="382">
        <f>F81+H81+J81</f>
        <v>0</v>
      </c>
      <c r="K82" s="293">
        <f>G81+I81+K81</f>
        <v>0</v>
      </c>
    </row>
    <row r="83" spans="1:24" ht="18" customHeight="1">
      <c r="B83" s="381"/>
      <c r="C83" s="381"/>
      <c r="D83" s="176"/>
    </row>
    <row r="84" spans="1:24" ht="18" customHeight="1">
      <c r="D84" s="176"/>
    </row>
    <row r="86" spans="1:24" ht="18" customHeight="1" thickBot="1">
      <c r="R86" s="95"/>
      <c r="S86" s="95"/>
      <c r="T86" s="95"/>
      <c r="U86" s="95"/>
      <c r="V86" s="95"/>
      <c r="W86" s="95"/>
      <c r="X86" s="95"/>
    </row>
    <row r="87" spans="1:24" ht="18" customHeight="1" thickTop="1">
      <c r="M87" s="151" t="s">
        <v>184</v>
      </c>
      <c r="N87" s="152" t="s">
        <v>185</v>
      </c>
    </row>
    <row r="88" spans="1:24" ht="18" customHeight="1">
      <c r="M88" s="153" t="s">
        <v>186</v>
      </c>
      <c r="N88" s="154">
        <v>20000</v>
      </c>
    </row>
    <row r="89" spans="1:24" ht="18" customHeight="1">
      <c r="M89" s="383" t="s">
        <v>369</v>
      </c>
      <c r="N89" s="384">
        <v>7500</v>
      </c>
    </row>
    <row r="90" spans="1:24" ht="18" customHeight="1" thickBot="1">
      <c r="M90" s="155" t="s">
        <v>370</v>
      </c>
      <c r="N90" s="156">
        <v>7500</v>
      </c>
    </row>
    <row r="91" spans="1:24" ht="18" customHeight="1" thickTop="1">
      <c r="M91" s="157" t="s">
        <v>179</v>
      </c>
    </row>
    <row r="92" spans="1:24" ht="18" customHeight="1">
      <c r="M92" s="158" t="s">
        <v>178</v>
      </c>
    </row>
    <row r="93" spans="1:24" ht="18" customHeight="1" thickBot="1">
      <c r="M93" s="159" t="s">
        <v>177</v>
      </c>
    </row>
    <row r="94" spans="1:24" ht="18" customHeight="1" thickTop="1" thickBot="1"/>
    <row r="95" spans="1:24" ht="18" customHeight="1" thickTop="1">
      <c r="M95" s="160" t="s">
        <v>81</v>
      </c>
      <c r="N95" s="586" t="s">
        <v>82</v>
      </c>
      <c r="O95" s="586" t="s">
        <v>83</v>
      </c>
      <c r="P95" s="588" t="s">
        <v>84</v>
      </c>
      <c r="R95" s="160" t="s">
        <v>81</v>
      </c>
      <c r="S95" s="364" t="s">
        <v>197</v>
      </c>
      <c r="T95" s="364" t="s">
        <v>197</v>
      </c>
      <c r="U95" s="364" t="s">
        <v>352</v>
      </c>
      <c r="V95" s="364" t="s">
        <v>352</v>
      </c>
      <c r="W95" s="364" t="s">
        <v>353</v>
      </c>
      <c r="X95" s="364" t="s">
        <v>353</v>
      </c>
    </row>
    <row r="96" spans="1:24" ht="18" customHeight="1" thickBot="1">
      <c r="M96" s="161" t="s">
        <v>86</v>
      </c>
      <c r="N96" s="587"/>
      <c r="O96" s="587"/>
      <c r="P96" s="589"/>
      <c r="R96" s="161" t="s">
        <v>86</v>
      </c>
      <c r="S96" s="365" t="s">
        <v>351</v>
      </c>
      <c r="T96" s="365" t="s">
        <v>350</v>
      </c>
      <c r="U96" s="365" t="s">
        <v>351</v>
      </c>
      <c r="V96" s="365" t="s">
        <v>350</v>
      </c>
      <c r="W96" s="365" t="s">
        <v>351</v>
      </c>
      <c r="X96" s="365" t="s">
        <v>350</v>
      </c>
    </row>
    <row r="97" spans="13:29" ht="18" customHeight="1" thickTop="1">
      <c r="M97" s="151" t="s">
        <v>92</v>
      </c>
      <c r="N97" s="162" t="s">
        <v>93</v>
      </c>
      <c r="O97" s="162" t="s">
        <v>94</v>
      </c>
      <c r="P97" s="163" t="s">
        <v>94</v>
      </c>
      <c r="R97" s="151" t="s">
        <v>92</v>
      </c>
      <c r="S97" s="162" t="s">
        <v>303</v>
      </c>
      <c r="T97" s="353" t="s">
        <v>354</v>
      </c>
      <c r="U97" s="346" t="s">
        <v>94</v>
      </c>
      <c r="V97" s="163" t="s">
        <v>94</v>
      </c>
      <c r="W97" s="346" t="s">
        <v>94</v>
      </c>
      <c r="X97" s="163" t="s">
        <v>94</v>
      </c>
    </row>
    <row r="98" spans="13:29" ht="18" customHeight="1">
      <c r="M98" s="153" t="s">
        <v>180</v>
      </c>
      <c r="N98" s="164" t="s">
        <v>93</v>
      </c>
      <c r="O98" s="164" t="s">
        <v>94</v>
      </c>
      <c r="P98" s="165" t="s">
        <v>94</v>
      </c>
      <c r="R98" s="153" t="s">
        <v>180</v>
      </c>
      <c r="S98" s="164" t="s">
        <v>193</v>
      </c>
      <c r="T98" s="354" t="s">
        <v>355</v>
      </c>
      <c r="U98" s="347" t="s">
        <v>94</v>
      </c>
      <c r="V98" s="165" t="s">
        <v>94</v>
      </c>
      <c r="W98" s="347" t="s">
        <v>94</v>
      </c>
      <c r="X98" s="165" t="s">
        <v>94</v>
      </c>
    </row>
    <row r="99" spans="13:29" ht="18" customHeight="1">
      <c r="M99" s="153" t="s">
        <v>98</v>
      </c>
      <c r="N99" s="164" t="s">
        <v>93</v>
      </c>
      <c r="O99" s="164" t="s">
        <v>94</v>
      </c>
      <c r="P99" s="165" t="s">
        <v>94</v>
      </c>
      <c r="R99" s="153" t="s">
        <v>98</v>
      </c>
      <c r="S99" s="164" t="s">
        <v>193</v>
      </c>
      <c r="T99" s="354" t="s">
        <v>355</v>
      </c>
      <c r="U99" s="347" t="s">
        <v>94</v>
      </c>
      <c r="V99" s="165" t="s">
        <v>94</v>
      </c>
      <c r="W99" s="347" t="s">
        <v>94</v>
      </c>
      <c r="X99" s="165" t="s">
        <v>94</v>
      </c>
    </row>
    <row r="100" spans="13:29" ht="18" customHeight="1" thickBot="1">
      <c r="M100" s="155" t="s">
        <v>100</v>
      </c>
      <c r="N100" s="166" t="s">
        <v>93</v>
      </c>
      <c r="O100" s="166" t="s">
        <v>94</v>
      </c>
      <c r="P100" s="167" t="s">
        <v>94</v>
      </c>
      <c r="R100" s="155" t="s">
        <v>100</v>
      </c>
      <c r="S100" s="166" t="s">
        <v>193</v>
      </c>
      <c r="T100" s="355" t="s">
        <v>355</v>
      </c>
      <c r="U100" s="348" t="s">
        <v>94</v>
      </c>
      <c r="V100" s="167" t="s">
        <v>94</v>
      </c>
      <c r="W100" s="348" t="s">
        <v>94</v>
      </c>
      <c r="X100" s="167" t="s">
        <v>94</v>
      </c>
    </row>
    <row r="101" spans="13:29" ht="18" customHeight="1" thickTop="1">
      <c r="M101" s="151" t="s">
        <v>102</v>
      </c>
      <c r="N101" s="162" t="s">
        <v>93</v>
      </c>
      <c r="O101" s="168" t="s">
        <v>103</v>
      </c>
      <c r="P101" s="163" t="s">
        <v>93</v>
      </c>
      <c r="R101" s="151" t="s">
        <v>102</v>
      </c>
      <c r="S101" s="162" t="s">
        <v>193</v>
      </c>
      <c r="T101" s="353" t="s">
        <v>354</v>
      </c>
      <c r="U101" s="349" t="s">
        <v>194</v>
      </c>
      <c r="V101" s="360" t="s">
        <v>194</v>
      </c>
      <c r="W101" s="356" t="s">
        <v>194</v>
      </c>
      <c r="X101" s="163" t="s">
        <v>193</v>
      </c>
    </row>
    <row r="102" spans="13:29" ht="18" customHeight="1">
      <c r="M102" s="153" t="s">
        <v>106</v>
      </c>
      <c r="N102" s="164" t="s">
        <v>93</v>
      </c>
      <c r="O102" s="169" t="s">
        <v>103</v>
      </c>
      <c r="P102" s="165" t="s">
        <v>93</v>
      </c>
      <c r="R102" s="153" t="s">
        <v>106</v>
      </c>
      <c r="S102" s="164" t="s">
        <v>193</v>
      </c>
      <c r="T102" s="354" t="s">
        <v>355</v>
      </c>
      <c r="U102" s="350" t="s">
        <v>194</v>
      </c>
      <c r="V102" s="361" t="s">
        <v>194</v>
      </c>
      <c r="W102" s="357" t="s">
        <v>194</v>
      </c>
      <c r="X102" s="165" t="s">
        <v>193</v>
      </c>
    </row>
    <row r="103" spans="13:29" ht="18" customHeight="1">
      <c r="M103" s="153" t="s">
        <v>109</v>
      </c>
      <c r="N103" s="164" t="s">
        <v>93</v>
      </c>
      <c r="O103" s="169" t="s">
        <v>103</v>
      </c>
      <c r="P103" s="165" t="s">
        <v>93</v>
      </c>
      <c r="R103" s="153" t="s">
        <v>109</v>
      </c>
      <c r="S103" s="164" t="s">
        <v>193</v>
      </c>
      <c r="T103" s="354" t="s">
        <v>355</v>
      </c>
      <c r="U103" s="350" t="s">
        <v>194</v>
      </c>
      <c r="V103" s="361" t="s">
        <v>194</v>
      </c>
      <c r="W103" s="357" t="s">
        <v>194</v>
      </c>
      <c r="X103" s="165" t="s">
        <v>356</v>
      </c>
    </row>
    <row r="104" spans="13:29" ht="18" customHeight="1" thickBot="1">
      <c r="M104" s="155" t="s">
        <v>110</v>
      </c>
      <c r="N104" s="166" t="s">
        <v>93</v>
      </c>
      <c r="O104" s="170" t="s">
        <v>103</v>
      </c>
      <c r="P104" s="167" t="s">
        <v>93</v>
      </c>
      <c r="R104" s="155" t="s">
        <v>110</v>
      </c>
      <c r="S104" s="166" t="s">
        <v>193</v>
      </c>
      <c r="T104" s="355" t="s">
        <v>355</v>
      </c>
      <c r="U104" s="351" t="s">
        <v>194</v>
      </c>
      <c r="V104" s="362" t="s">
        <v>194</v>
      </c>
      <c r="W104" s="358" t="s">
        <v>194</v>
      </c>
      <c r="X104" s="167" t="s">
        <v>193</v>
      </c>
    </row>
    <row r="105" spans="13:29" ht="18" customHeight="1" thickTop="1" thickBot="1">
      <c r="M105" s="171" t="s">
        <v>111</v>
      </c>
      <c r="N105" s="172" t="s">
        <v>93</v>
      </c>
      <c r="O105" s="173" t="s">
        <v>103</v>
      </c>
      <c r="P105" s="174" t="s">
        <v>93</v>
      </c>
      <c r="R105" s="171" t="s">
        <v>111</v>
      </c>
      <c r="S105" s="172" t="s">
        <v>193</v>
      </c>
      <c r="T105" s="183" t="s">
        <v>357</v>
      </c>
      <c r="U105" s="352" t="s">
        <v>194</v>
      </c>
      <c r="V105" s="363" t="s">
        <v>194</v>
      </c>
      <c r="W105" s="359" t="s">
        <v>194</v>
      </c>
      <c r="X105" s="174" t="s">
        <v>193</v>
      </c>
    </row>
    <row r="106" spans="13:29" ht="18" customHeight="1" thickTop="1" thickBot="1">
      <c r="M106" s="171" t="s">
        <v>113</v>
      </c>
      <c r="N106" s="172" t="s">
        <v>93</v>
      </c>
      <c r="O106" s="173" t="s">
        <v>103</v>
      </c>
      <c r="P106" s="175" t="s">
        <v>103</v>
      </c>
      <c r="R106" s="171" t="s">
        <v>113</v>
      </c>
      <c r="S106" s="172" t="s">
        <v>304</v>
      </c>
      <c r="T106" s="183" t="s">
        <v>357</v>
      </c>
      <c r="U106" s="352" t="s">
        <v>194</v>
      </c>
      <c r="V106" s="363" t="s">
        <v>194</v>
      </c>
      <c r="W106" s="359" t="s">
        <v>194</v>
      </c>
      <c r="X106" s="175" t="s">
        <v>193</v>
      </c>
    </row>
    <row r="107" spans="13:29" ht="18" customHeight="1" thickTop="1" thickBot="1">
      <c r="M107" s="171" t="s">
        <v>372</v>
      </c>
      <c r="N107" s="172" t="s">
        <v>93</v>
      </c>
      <c r="O107" s="173" t="s">
        <v>314</v>
      </c>
      <c r="P107" s="175" t="s">
        <v>314</v>
      </c>
      <c r="R107" s="171" t="s">
        <v>313</v>
      </c>
      <c r="S107" s="172" t="s">
        <v>304</v>
      </c>
      <c r="T107" s="183" t="s">
        <v>357</v>
      </c>
      <c r="U107" s="352" t="s">
        <v>315</v>
      </c>
      <c r="V107" s="363" t="s">
        <v>314</v>
      </c>
      <c r="W107" s="359" t="s">
        <v>314</v>
      </c>
      <c r="X107" s="175" t="s">
        <v>316</v>
      </c>
    </row>
    <row r="108" spans="13:29" ht="18" customHeight="1" thickTop="1">
      <c r="M108" s="151" t="s">
        <v>116</v>
      </c>
      <c r="N108" s="162" t="s">
        <v>93</v>
      </c>
      <c r="O108" s="168" t="s">
        <v>324</v>
      </c>
      <c r="P108" s="163" t="s">
        <v>93</v>
      </c>
      <c r="R108" s="151" t="s">
        <v>116</v>
      </c>
      <c r="S108" s="162" t="s">
        <v>193</v>
      </c>
      <c r="T108" s="353" t="s">
        <v>357</v>
      </c>
      <c r="U108" s="349" t="s">
        <v>194</v>
      </c>
      <c r="V108" s="360" t="s">
        <v>194</v>
      </c>
      <c r="W108" s="356" t="s">
        <v>194</v>
      </c>
      <c r="X108" s="163" t="s">
        <v>193</v>
      </c>
    </row>
    <row r="109" spans="13:29" ht="18" customHeight="1" thickBot="1">
      <c r="M109" s="155" t="s">
        <v>119</v>
      </c>
      <c r="N109" s="166" t="s">
        <v>93</v>
      </c>
      <c r="O109" s="170" t="s">
        <v>103</v>
      </c>
      <c r="P109" s="167" t="s">
        <v>93</v>
      </c>
      <c r="R109" s="155" t="s">
        <v>119</v>
      </c>
      <c r="S109" s="166" t="s">
        <v>193</v>
      </c>
      <c r="T109" s="355" t="s">
        <v>357</v>
      </c>
      <c r="U109" s="351" t="s">
        <v>194</v>
      </c>
      <c r="V109" s="362" t="s">
        <v>194</v>
      </c>
      <c r="W109" s="358" t="s">
        <v>358</v>
      </c>
      <c r="X109" s="167" t="s">
        <v>359</v>
      </c>
    </row>
    <row r="110" spans="13:29" ht="18" customHeight="1" thickTop="1">
      <c r="M110" s="176"/>
      <c r="N110" s="177"/>
      <c r="O110" s="178"/>
      <c r="P110" s="177"/>
    </row>
    <row r="111" spans="13:29" ht="18" customHeight="1">
      <c r="M111" s="176"/>
      <c r="N111" s="177"/>
      <c r="O111" s="178"/>
      <c r="P111" s="177"/>
    </row>
    <row r="112" spans="13:29" ht="18" customHeight="1" thickBot="1">
      <c r="N112" s="88" t="s">
        <v>186</v>
      </c>
      <c r="O112" s="88" t="s">
        <v>186</v>
      </c>
      <c r="P112" s="88" t="s">
        <v>365</v>
      </c>
      <c r="Q112" s="88" t="s">
        <v>366</v>
      </c>
      <c r="S112" s="88" t="s">
        <v>367</v>
      </c>
      <c r="T112" s="88" t="s">
        <v>368</v>
      </c>
      <c r="V112" s="88" t="s">
        <v>199</v>
      </c>
      <c r="X112" s="179" t="s">
        <v>186</v>
      </c>
      <c r="Y112" s="179" t="s">
        <v>186</v>
      </c>
      <c r="Z112" s="88" t="s">
        <v>365</v>
      </c>
      <c r="AA112" s="88" t="s">
        <v>365</v>
      </c>
      <c r="AB112" s="88" t="s">
        <v>367</v>
      </c>
      <c r="AC112" s="88" t="s">
        <v>367</v>
      </c>
    </row>
    <row r="113" spans="11:37" ht="18" customHeight="1" thickTop="1" thickBot="1">
      <c r="M113" s="180" t="s">
        <v>251</v>
      </c>
      <c r="N113" s="182" t="s">
        <v>196</v>
      </c>
      <c r="O113" s="183" t="s">
        <v>195</v>
      </c>
      <c r="P113" s="182" t="s">
        <v>196</v>
      </c>
      <c r="Q113" s="183" t="s">
        <v>195</v>
      </c>
      <c r="R113" s="184" t="s">
        <v>182</v>
      </c>
      <c r="S113" s="182" t="s">
        <v>196</v>
      </c>
      <c r="T113" s="183" t="s">
        <v>195</v>
      </c>
      <c r="U113" s="184" t="s">
        <v>182</v>
      </c>
      <c r="V113" s="180"/>
      <c r="W113" s="181" t="s">
        <v>200</v>
      </c>
      <c r="X113" s="182" t="s">
        <v>196</v>
      </c>
      <c r="Y113" s="183" t="s">
        <v>195</v>
      </c>
      <c r="Z113" s="185" t="s">
        <v>196</v>
      </c>
      <c r="AA113" s="174" t="s">
        <v>195</v>
      </c>
      <c r="AB113" s="185" t="s">
        <v>196</v>
      </c>
      <c r="AC113" s="174" t="s">
        <v>195</v>
      </c>
      <c r="AD113" s="186"/>
      <c r="AE113" s="186" t="s">
        <v>191</v>
      </c>
      <c r="AF113" s="186"/>
      <c r="AG113" s="187"/>
      <c r="AH113" s="188"/>
      <c r="AI113" s="186" t="s">
        <v>192</v>
      </c>
      <c r="AJ113" s="186"/>
      <c r="AK113" s="187"/>
    </row>
    <row r="114" spans="11:37" ht="18" customHeight="1" thickTop="1" thickBot="1">
      <c r="L114" s="88" t="s">
        <v>231</v>
      </c>
      <c r="M114" s="189" t="s">
        <v>232</v>
      </c>
      <c r="N114" s="190">
        <f t="shared" ref="N114:N130" si="26">COUNTIFS($D$7:$D$56,M114,$G$7:$G$56,$M$88)</f>
        <v>0</v>
      </c>
      <c r="O114" s="191">
        <f>SUMIFS($J$7:$J$56,$D$7:$D$56,M114,$G$7:$G$56,$M$88)</f>
        <v>0</v>
      </c>
      <c r="P114" s="190">
        <f>COUNTIFS($D$7:$D$56,M114,$G$7:$G$56,$M$89)</f>
        <v>0</v>
      </c>
      <c r="Q114" s="191">
        <f>SUMIFS($J$7:$J$56,$D$7:$D$56,M114,$G$7:$G$56,$M$89)</f>
        <v>0</v>
      </c>
      <c r="R114" s="192" t="s">
        <v>183</v>
      </c>
      <c r="S114" s="190">
        <f t="shared" ref="S114:S142" si="27">COUNTIFS($D$7:$D$56,M114,$G$7:$G$56,$M$90)</f>
        <v>0</v>
      </c>
      <c r="T114" s="191">
        <f t="shared" ref="T114:T142" si="28">SUMIFS($J$7:$J$56,$D$7:$D$56,M114,$G$7:$G$56,$M$90)</f>
        <v>0</v>
      </c>
      <c r="U114" s="192" t="s">
        <v>357</v>
      </c>
      <c r="V114" s="193" t="s">
        <v>298</v>
      </c>
      <c r="W114" s="338" t="s">
        <v>197</v>
      </c>
      <c r="X114" s="194">
        <f>SUMIFS($N$114:$N$117,$M$114:$M$117,"*職員")</f>
        <v>0</v>
      </c>
      <c r="Y114" s="195">
        <f>SUMIFS(O114:O117,$M$114:$M$117,"*職員")</f>
        <v>0</v>
      </c>
      <c r="Z114" s="196">
        <f>SUMIFS(P114:P117,$M$114:$M$117,"*職員")</f>
        <v>0</v>
      </c>
      <c r="AA114" s="197">
        <f>SUMIFS(Q114:Q117,$M$114:$M$117,"*職員")</f>
        <v>0</v>
      </c>
      <c r="AB114" s="196">
        <f>SUMIFS(S114:S117,$M$114:$M$117,"*職員")</f>
        <v>0</v>
      </c>
      <c r="AC114" s="197">
        <f>SUMIFS(T114:T117,$M$114:$M$117,"*職員")</f>
        <v>0</v>
      </c>
      <c r="AD114" s="198" t="s">
        <v>186</v>
      </c>
      <c r="AE114" s="322" t="s">
        <v>365</v>
      </c>
      <c r="AF114" s="322" t="s">
        <v>367</v>
      </c>
      <c r="AG114" s="199" t="s">
        <v>187</v>
      </c>
      <c r="AH114" s="200" t="s">
        <v>186</v>
      </c>
      <c r="AI114" s="322" t="s">
        <v>365</v>
      </c>
      <c r="AJ114" s="322" t="s">
        <v>367</v>
      </c>
      <c r="AK114" s="199" t="s">
        <v>187</v>
      </c>
    </row>
    <row r="115" spans="11:37" ht="18" customHeight="1" thickBot="1">
      <c r="L115" s="88" t="s">
        <v>231</v>
      </c>
      <c r="M115" s="201" t="s">
        <v>233</v>
      </c>
      <c r="N115" s="202">
        <f t="shared" si="26"/>
        <v>0</v>
      </c>
      <c r="O115" s="191">
        <f>SUMIFS($J$7:$J$56,$D$7:$D$56,M115,$G$7:$G$56,$M$88)</f>
        <v>0</v>
      </c>
      <c r="P115" s="190">
        <f>COUNTIFS($D$7:$D$56,M115,$G$7:$G$56,$M$89)</f>
        <v>0</v>
      </c>
      <c r="Q115" s="191">
        <f t="shared" ref="Q115:Q142" si="29">SUMIFS($J$7:$J$56,$D$7:$D$56,M115,$G$7:$G$56,$M$89)</f>
        <v>0</v>
      </c>
      <c r="R115" s="204" t="s">
        <v>183</v>
      </c>
      <c r="S115" s="190">
        <f t="shared" si="27"/>
        <v>0</v>
      </c>
      <c r="T115" s="203">
        <f t="shared" si="28"/>
        <v>0</v>
      </c>
      <c r="U115" s="204" t="s">
        <v>357</v>
      </c>
      <c r="V115" s="205"/>
      <c r="W115" s="339" t="s">
        <v>187</v>
      </c>
      <c r="X115" s="206">
        <f t="shared" ref="X115:AC115" si="30">SUBTOTAL(9,X114)</f>
        <v>0</v>
      </c>
      <c r="Y115" s="207">
        <f t="shared" si="30"/>
        <v>0</v>
      </c>
      <c r="Z115" s="208">
        <f t="shared" si="30"/>
        <v>0</v>
      </c>
      <c r="AA115" s="209">
        <f t="shared" si="30"/>
        <v>0</v>
      </c>
      <c r="AB115" s="208">
        <f t="shared" si="30"/>
        <v>0</v>
      </c>
      <c r="AC115" s="209">
        <f t="shared" si="30"/>
        <v>0</v>
      </c>
      <c r="AD115" s="210">
        <f>SUMIF($R$114:$R$142,"都",O114:O142)</f>
        <v>0</v>
      </c>
      <c r="AE115" s="211">
        <f>SUMIF($R$114:$R$142,"都",Q114:Q142)</f>
        <v>0</v>
      </c>
      <c r="AF115" s="211">
        <f>SUMIF($U$114:$U$142,"都",T114:T142)</f>
        <v>0</v>
      </c>
      <c r="AG115" s="212">
        <f>SUM(AD115:AF115)</f>
        <v>0</v>
      </c>
      <c r="AH115" s="213">
        <f>SUMIF($R$114:$R$142,"区",O114:O142)</f>
        <v>0</v>
      </c>
      <c r="AI115" s="211">
        <f>SUMIF($R$114:$R$142,"区",Q114:Q142)</f>
        <v>0</v>
      </c>
      <c r="AJ115" s="211">
        <f>SUMIF($U$114:$U$142,"区",T114:T142)</f>
        <v>0</v>
      </c>
      <c r="AK115" s="209">
        <f>SUM(AH115:AJ115)</f>
        <v>0</v>
      </c>
    </row>
    <row r="116" spans="11:37" ht="18" customHeight="1" thickTop="1">
      <c r="L116" s="88" t="s">
        <v>231</v>
      </c>
      <c r="M116" s="201" t="s">
        <v>234</v>
      </c>
      <c r="N116" s="202">
        <f t="shared" si="26"/>
        <v>0</v>
      </c>
      <c r="O116" s="191">
        <f t="shared" ref="O116:O142" si="31">SUMIFS($J$7:$J$56,$D$7:$D$56,M116,$G$7:$G$56,$M$88)</f>
        <v>0</v>
      </c>
      <c r="P116" s="190">
        <f t="shared" ref="P116:P142" si="32">COUNTIFS($D$7:$D$56,M116,$G$7:$G$56,$M$89)</f>
        <v>0</v>
      </c>
      <c r="Q116" s="191">
        <f t="shared" si="29"/>
        <v>0</v>
      </c>
      <c r="R116" s="214" t="s">
        <v>183</v>
      </c>
      <c r="S116" s="190">
        <f t="shared" si="27"/>
        <v>0</v>
      </c>
      <c r="T116" s="203">
        <f t="shared" si="28"/>
        <v>0</v>
      </c>
      <c r="U116" s="214" t="s">
        <v>357</v>
      </c>
      <c r="V116" s="193" t="s">
        <v>299</v>
      </c>
      <c r="W116" s="340" t="s">
        <v>181</v>
      </c>
      <c r="X116" s="194">
        <f>SUMIFS(N118:N129,$M$118:$M$129,"*職員")</f>
        <v>0</v>
      </c>
      <c r="Y116" s="216">
        <f>SUMIFS(O118:O129,$M$118:$M$129,"*職員")</f>
        <v>0</v>
      </c>
      <c r="Z116" s="217">
        <f>SUMIFS(P118:P129,$M$118:$M$129,"*職員")</f>
        <v>0</v>
      </c>
      <c r="AA116" s="218">
        <f>SUMIFS(Q118:Q129,$M$118:$M$129,"*職員")</f>
        <v>0</v>
      </c>
      <c r="AB116" s="217">
        <f>SUMIFS(S118:S129,$M$118:$M$129,"*職員")</f>
        <v>0</v>
      </c>
      <c r="AC116" s="218">
        <f>SUMIFS(T118:T129,$M$118:$M$129,"*職員")</f>
        <v>0</v>
      </c>
      <c r="AD116" s="176"/>
      <c r="AE116" s="176"/>
      <c r="AF116" s="176"/>
      <c r="AG116" s="176"/>
      <c r="AH116" s="176"/>
      <c r="AI116" s="176"/>
    </row>
    <row r="117" spans="11:37" ht="18" customHeight="1" thickBot="1">
      <c r="K117" s="385" t="s">
        <v>232</v>
      </c>
      <c r="L117" s="88" t="s">
        <v>231</v>
      </c>
      <c r="M117" s="240" t="s">
        <v>235</v>
      </c>
      <c r="N117" s="241">
        <f t="shared" si="26"/>
        <v>0</v>
      </c>
      <c r="O117" s="331">
        <f t="shared" si="31"/>
        <v>0</v>
      </c>
      <c r="P117" s="330">
        <f t="shared" si="32"/>
        <v>0</v>
      </c>
      <c r="Q117" s="331">
        <f>SUMIFS($J$7:$J$56,$D$7:$D$56,M117,$G$7:$G$56,$M$89)</f>
        <v>0</v>
      </c>
      <c r="R117" s="243" t="s">
        <v>183</v>
      </c>
      <c r="S117" s="330">
        <f t="shared" si="27"/>
        <v>0</v>
      </c>
      <c r="T117" s="242">
        <f t="shared" si="28"/>
        <v>0</v>
      </c>
      <c r="U117" s="243" t="s">
        <v>357</v>
      </c>
      <c r="V117" s="219"/>
      <c r="W117" s="341" t="s">
        <v>178</v>
      </c>
      <c r="X117" s="220">
        <f>SUMIFS(N118:N129,$M$118:$M$129,"*利用者（新規）")</f>
        <v>0</v>
      </c>
      <c r="Y117" s="221">
        <f>SUMIFS(O118:O129,$M$118:$M$129,"*利用者（新規）")</f>
        <v>0</v>
      </c>
      <c r="Z117" s="222">
        <f>SUMIFS(P118:P129,$M$118:$M$129,"*利用者（新規）")</f>
        <v>0</v>
      </c>
      <c r="AA117" s="223">
        <f>SUMIFS(Q118:Q129,$M$118:$M$129,"*利用者（新規）")</f>
        <v>0</v>
      </c>
      <c r="AB117" s="222">
        <f>SUMIFS(S118:S129,$M$118:$M$129,"*利用者（新規）")</f>
        <v>0</v>
      </c>
      <c r="AC117" s="223">
        <f>SUMIFS(T118:T129,$M$118:$M$129,"*利用者（新規）")</f>
        <v>0</v>
      </c>
      <c r="AD117" s="176"/>
      <c r="AE117" s="176"/>
      <c r="AF117" s="176"/>
      <c r="AG117" s="176"/>
      <c r="AH117" s="176"/>
      <c r="AI117" s="176"/>
    </row>
    <row r="118" spans="11:37" ht="18" customHeight="1" thickTop="1" thickBot="1">
      <c r="K118" s="385" t="s">
        <v>233</v>
      </c>
      <c r="L118" s="88" t="s">
        <v>231</v>
      </c>
      <c r="M118" s="333" t="s">
        <v>373</v>
      </c>
      <c r="N118" s="334">
        <f t="shared" si="26"/>
        <v>0</v>
      </c>
      <c r="O118" s="335">
        <f>SUMIFS($J$7:$J$56,$D$7:$D$56,M118,$G$7:$G$56,$M$88)</f>
        <v>0</v>
      </c>
      <c r="P118" s="334">
        <f t="shared" si="32"/>
        <v>0</v>
      </c>
      <c r="Q118" s="335">
        <f t="shared" si="29"/>
        <v>0</v>
      </c>
      <c r="R118" s="336" t="s">
        <v>183</v>
      </c>
      <c r="S118" s="334">
        <f t="shared" si="27"/>
        <v>0</v>
      </c>
      <c r="T118" s="335">
        <f t="shared" si="28"/>
        <v>0</v>
      </c>
      <c r="U118" s="336" t="s">
        <v>357</v>
      </c>
      <c r="V118" s="219"/>
      <c r="W118" s="341" t="s">
        <v>179</v>
      </c>
      <c r="X118" s="276">
        <f>SUMIFS(N118:N129,$M$118:$M$129,"*利用者（利用中）")</f>
        <v>0</v>
      </c>
      <c r="Y118" s="221">
        <f>SUMIFS(O118:O129,$M$118:$M$129,"*利用者（利用中）")</f>
        <v>0</v>
      </c>
      <c r="Z118" s="222">
        <f>SUMIFS(P118:P129,$M$118:$M$129,"*利用者（利用中）")</f>
        <v>0</v>
      </c>
      <c r="AA118" s="223">
        <f>SUMIFS(Q118:Q129,$M$118:$M$129,"*利用者（利用中）")</f>
        <v>0</v>
      </c>
      <c r="AB118" s="222">
        <f>SUMIFS(S118:S129,$M$118:$M$129,"*利用者（利用中）")</f>
        <v>0</v>
      </c>
      <c r="AC118" s="223">
        <f>SUMIFS(T118:T129,$M$118:$M$129,"*利用者（利用中）")</f>
        <v>0</v>
      </c>
      <c r="AD118" s="176"/>
      <c r="AE118" s="176"/>
      <c r="AF118" s="176"/>
      <c r="AG118" s="176"/>
      <c r="AH118" s="176"/>
      <c r="AI118" s="176"/>
      <c r="AJ118" s="176"/>
      <c r="AK118" s="224" t="s">
        <v>188</v>
      </c>
    </row>
    <row r="119" spans="11:37" ht="18" customHeight="1" thickBot="1">
      <c r="K119" s="385" t="s">
        <v>234</v>
      </c>
      <c r="L119" s="88" t="s">
        <v>231</v>
      </c>
      <c r="M119" s="201" t="s">
        <v>325</v>
      </c>
      <c r="N119" s="202">
        <f t="shared" si="26"/>
        <v>0</v>
      </c>
      <c r="O119" s="203">
        <f t="shared" si="31"/>
        <v>0</v>
      </c>
      <c r="P119" s="202">
        <f t="shared" si="32"/>
        <v>0</v>
      </c>
      <c r="Q119" s="203">
        <f t="shared" si="29"/>
        <v>0</v>
      </c>
      <c r="R119" s="214" t="s">
        <v>183</v>
      </c>
      <c r="S119" s="202">
        <f t="shared" si="27"/>
        <v>0</v>
      </c>
      <c r="T119" s="203">
        <f t="shared" si="28"/>
        <v>0</v>
      </c>
      <c r="U119" s="214" t="s">
        <v>183</v>
      </c>
      <c r="V119" s="205"/>
      <c r="W119" s="339" t="s">
        <v>198</v>
      </c>
      <c r="X119" s="206">
        <f t="shared" ref="X119:AC119" si="33">SUBTOTAL(9,X116:X118)</f>
        <v>0</v>
      </c>
      <c r="Y119" s="207">
        <f t="shared" si="33"/>
        <v>0</v>
      </c>
      <c r="Z119" s="208">
        <f t="shared" si="33"/>
        <v>0</v>
      </c>
      <c r="AA119" s="209">
        <f t="shared" si="33"/>
        <v>0</v>
      </c>
      <c r="AB119" s="208">
        <f t="shared" si="33"/>
        <v>0</v>
      </c>
      <c r="AC119" s="209">
        <f t="shared" si="33"/>
        <v>0</v>
      </c>
      <c r="AD119" s="176"/>
      <c r="AE119" s="176"/>
      <c r="AF119" s="176"/>
      <c r="AG119" s="176"/>
      <c r="AH119" s="176"/>
      <c r="AI119" s="176"/>
      <c r="AJ119" s="176"/>
      <c r="AK119" s="401">
        <f>AG115+AK115</f>
        <v>0</v>
      </c>
    </row>
    <row r="120" spans="11:37" ht="18" customHeight="1" thickTop="1">
      <c r="K120" s="385" t="s">
        <v>235</v>
      </c>
      <c r="L120" s="88" t="s">
        <v>231</v>
      </c>
      <c r="M120" s="201" t="s">
        <v>335</v>
      </c>
      <c r="N120" s="202">
        <f t="shared" si="26"/>
        <v>0</v>
      </c>
      <c r="O120" s="203">
        <f t="shared" si="31"/>
        <v>0</v>
      </c>
      <c r="P120" s="202">
        <f t="shared" si="32"/>
        <v>0</v>
      </c>
      <c r="Q120" s="203">
        <f>SUMIFS($J$7:$J$56,$D$7:$D$56,M120,$G$7:$G$56,$M$89)</f>
        <v>0</v>
      </c>
      <c r="R120" s="214" t="s">
        <v>194</v>
      </c>
      <c r="S120" s="202">
        <f t="shared" si="27"/>
        <v>0</v>
      </c>
      <c r="T120" s="203">
        <f t="shared" si="28"/>
        <v>0</v>
      </c>
      <c r="U120" s="214" t="s">
        <v>183</v>
      </c>
      <c r="V120" s="193" t="s">
        <v>300</v>
      </c>
      <c r="W120" s="338" t="s">
        <v>181</v>
      </c>
      <c r="X120" s="194">
        <f>SUMIFS(N130:N132,$M$130:$M$132,"*職員")</f>
        <v>0</v>
      </c>
      <c r="Y120" s="195">
        <f>SUMIFS(O130:O132,$M$130:$M$132,"*職員")</f>
        <v>0</v>
      </c>
      <c r="Z120" s="196">
        <f>SUMIFS(P130:P132,$M$130:$M$132,"*職員")</f>
        <v>0</v>
      </c>
      <c r="AA120" s="197">
        <f>SUMIFS(Q130:Q132,$M$130:$M$132,"*職員")</f>
        <v>0</v>
      </c>
      <c r="AB120" s="196">
        <f>SUMIFS(S130:S132,$M$130:$M$132,"*職員")</f>
        <v>0</v>
      </c>
      <c r="AC120" s="197">
        <f>SUMIFS(T130:T132,$M$130:$M$132,"*職員")</f>
        <v>0</v>
      </c>
      <c r="AD120" s="176"/>
      <c r="AE120" s="176"/>
      <c r="AF120" s="176"/>
      <c r="AG120" s="176"/>
      <c r="AH120" s="176"/>
      <c r="AI120" s="176"/>
    </row>
    <row r="121" spans="11:37" ht="18" customHeight="1">
      <c r="K121" s="385" t="s">
        <v>236</v>
      </c>
      <c r="L121" s="88" t="s">
        <v>231</v>
      </c>
      <c r="M121" s="201" t="s">
        <v>238</v>
      </c>
      <c r="N121" s="202">
        <f t="shared" si="26"/>
        <v>0</v>
      </c>
      <c r="O121" s="203">
        <f t="shared" si="31"/>
        <v>0</v>
      </c>
      <c r="P121" s="202">
        <f t="shared" si="32"/>
        <v>0</v>
      </c>
      <c r="Q121" s="203">
        <f t="shared" si="29"/>
        <v>0</v>
      </c>
      <c r="R121" s="214" t="s">
        <v>183</v>
      </c>
      <c r="S121" s="202">
        <f t="shared" si="27"/>
        <v>0</v>
      </c>
      <c r="T121" s="203">
        <f t="shared" si="28"/>
        <v>0</v>
      </c>
      <c r="U121" s="214" t="s">
        <v>357</v>
      </c>
      <c r="V121" s="337"/>
      <c r="W121" s="395" t="s">
        <v>178</v>
      </c>
      <c r="X121" s="396">
        <f>SUMIFS(N130:N132,$M$130:$M$132,"*利用者（新規）")</f>
        <v>0</v>
      </c>
      <c r="Y121" s="397">
        <f>SUMIFS(O130:O132,$M$130:$M$132,"*利用者（新規）")</f>
        <v>0</v>
      </c>
      <c r="Z121" s="396">
        <f>SUMIFS(P130:P132,$M$130:$M$132,"*利用者（新規）")</f>
        <v>0</v>
      </c>
      <c r="AA121" s="397">
        <f>SUMIFS(Q130:Q132,$M$130:$M$132,"*利用者（新規）")</f>
        <v>0</v>
      </c>
      <c r="AB121" s="398">
        <f>SUMIFS(S130:S132,$M$130:$M$132,"*利用者（新規）")</f>
        <v>0</v>
      </c>
      <c r="AC121" s="399">
        <f>SUMIFS(T130:T132,$M$130:$M$132,"*利用者（新規）")</f>
        <v>0</v>
      </c>
      <c r="AD121" s="176"/>
      <c r="AE121" s="176"/>
      <c r="AF121" s="176"/>
      <c r="AG121" s="176"/>
      <c r="AH121" s="176"/>
      <c r="AI121" s="176"/>
    </row>
    <row r="122" spans="11:37" ht="18" customHeight="1" thickBot="1">
      <c r="K122" s="385" t="s">
        <v>237</v>
      </c>
      <c r="L122" s="88" t="s">
        <v>231</v>
      </c>
      <c r="M122" s="201" t="s">
        <v>239</v>
      </c>
      <c r="N122" s="202">
        <f t="shared" si="26"/>
        <v>0</v>
      </c>
      <c r="O122" s="203">
        <f t="shared" si="31"/>
        <v>0</v>
      </c>
      <c r="P122" s="202">
        <f t="shared" si="32"/>
        <v>0</v>
      </c>
      <c r="Q122" s="203">
        <f t="shared" si="29"/>
        <v>0</v>
      </c>
      <c r="R122" s="214" t="s">
        <v>183</v>
      </c>
      <c r="S122" s="202">
        <f t="shared" si="27"/>
        <v>0</v>
      </c>
      <c r="T122" s="203">
        <f t="shared" si="28"/>
        <v>0</v>
      </c>
      <c r="U122" s="214" t="s">
        <v>183</v>
      </c>
      <c r="W122" s="342" t="s">
        <v>179</v>
      </c>
      <c r="X122" s="225">
        <f>SUMIFS(N130:N132,$M$130:$M$132,"*利用者（利用中）")</f>
        <v>0</v>
      </c>
      <c r="Y122" s="226">
        <f>SUMIFS(O130:O132,$M$130:$M$132,"*利用者（利用中）")</f>
        <v>0</v>
      </c>
      <c r="Z122" s="225">
        <f>SUMIFS(P130:P132,$M$130:$M$132,"*利用者（利用中）")</f>
        <v>0</v>
      </c>
      <c r="AA122" s="226">
        <f>SUMIFS(Q130:Q132,$M$130:$M$132,"*利用者（利用中）")</f>
        <v>0</v>
      </c>
      <c r="AB122" s="227">
        <f>SUMIFS(S130:S132,$M$130:$M$132,"*利用者（利用中）")</f>
        <v>0</v>
      </c>
      <c r="AC122" s="228">
        <f>SUMIFS(T130:T132,$M$130:$M$132,"*利用者（利用中）")</f>
        <v>0</v>
      </c>
      <c r="AD122" s="176"/>
      <c r="AE122" s="176"/>
      <c r="AF122" s="176"/>
      <c r="AG122" s="176"/>
      <c r="AH122" s="176"/>
      <c r="AI122" s="176"/>
    </row>
    <row r="123" spans="11:37" ht="18" customHeight="1" thickBot="1">
      <c r="K123" s="385" t="s">
        <v>335</v>
      </c>
      <c r="L123" s="88" t="s">
        <v>231</v>
      </c>
      <c r="M123" s="201" t="s">
        <v>336</v>
      </c>
      <c r="N123" s="202">
        <f t="shared" si="26"/>
        <v>0</v>
      </c>
      <c r="O123" s="203">
        <f t="shared" si="31"/>
        <v>0</v>
      </c>
      <c r="P123" s="202">
        <f t="shared" si="32"/>
        <v>0</v>
      </c>
      <c r="Q123" s="203">
        <f t="shared" si="29"/>
        <v>0</v>
      </c>
      <c r="R123" s="214" t="s">
        <v>194</v>
      </c>
      <c r="S123" s="202">
        <f t="shared" si="27"/>
        <v>0</v>
      </c>
      <c r="T123" s="203">
        <f t="shared" si="28"/>
        <v>0</v>
      </c>
      <c r="U123" s="214" t="s">
        <v>183</v>
      </c>
      <c r="V123" s="205"/>
      <c r="W123" s="339" t="s">
        <v>187</v>
      </c>
      <c r="X123" s="206">
        <f t="shared" ref="X123:AC123" si="34">SUBTOTAL(9,X120:X122)</f>
        <v>0</v>
      </c>
      <c r="Y123" s="207">
        <f t="shared" si="34"/>
        <v>0</v>
      </c>
      <c r="Z123" s="208">
        <f t="shared" si="34"/>
        <v>0</v>
      </c>
      <c r="AA123" s="209">
        <f t="shared" si="34"/>
        <v>0</v>
      </c>
      <c r="AB123" s="208">
        <f t="shared" si="34"/>
        <v>0</v>
      </c>
      <c r="AC123" s="209">
        <f t="shared" si="34"/>
        <v>0</v>
      </c>
      <c r="AD123" s="176"/>
      <c r="AE123" s="176"/>
      <c r="AF123" s="176"/>
      <c r="AG123" s="176"/>
      <c r="AH123" s="176"/>
      <c r="AI123" s="176"/>
    </row>
    <row r="124" spans="11:37" ht="18" customHeight="1" thickTop="1">
      <c r="K124" s="385" t="s">
        <v>238</v>
      </c>
      <c r="L124" s="88" t="s">
        <v>231</v>
      </c>
      <c r="M124" s="201" t="s">
        <v>240</v>
      </c>
      <c r="N124" s="202">
        <f t="shared" si="26"/>
        <v>0</v>
      </c>
      <c r="O124" s="203">
        <f t="shared" si="31"/>
        <v>0</v>
      </c>
      <c r="P124" s="202">
        <f t="shared" si="32"/>
        <v>0</v>
      </c>
      <c r="Q124" s="203">
        <f t="shared" si="29"/>
        <v>0</v>
      </c>
      <c r="R124" s="214" t="s">
        <v>183</v>
      </c>
      <c r="S124" s="202">
        <f t="shared" si="27"/>
        <v>0</v>
      </c>
      <c r="T124" s="203">
        <f t="shared" si="28"/>
        <v>0</v>
      </c>
      <c r="U124" s="214" t="s">
        <v>357</v>
      </c>
      <c r="V124" s="193" t="s">
        <v>301</v>
      </c>
      <c r="W124" s="340" t="s">
        <v>176</v>
      </c>
      <c r="X124" s="215">
        <f>SUMIFS(N133:N135,$M$133:$M$135,"*職員")</f>
        <v>0</v>
      </c>
      <c r="Y124" s="216">
        <f>SUMIFS(O133:O135,$M$133:$M$135,"*職員")</f>
        <v>0</v>
      </c>
      <c r="Z124" s="217">
        <f>SUMIFS(P133:P135,$M$133:$M$135,"*職員")</f>
        <v>0</v>
      </c>
      <c r="AA124" s="218">
        <f>SUMIFS(Q133:Q135,$M$133:$M$135,"*職員")</f>
        <v>0</v>
      </c>
      <c r="AB124" s="217">
        <f>SUMIFS(S133:S135,$M$133:$M$135,"*職員")</f>
        <v>0</v>
      </c>
      <c r="AC124" s="218">
        <f>SUMIFS(T133:T135,$M$133:$M$135,"*職員")</f>
        <v>0</v>
      </c>
      <c r="AD124" s="176"/>
      <c r="AE124" s="176"/>
      <c r="AF124" s="176"/>
      <c r="AG124" s="176"/>
      <c r="AH124" s="176"/>
      <c r="AI124" s="176"/>
    </row>
    <row r="125" spans="11:37" ht="18" customHeight="1">
      <c r="K125" s="385" t="s">
        <v>239</v>
      </c>
      <c r="L125" s="88" t="s">
        <v>231</v>
      </c>
      <c r="M125" s="201" t="s">
        <v>241</v>
      </c>
      <c r="N125" s="202">
        <f t="shared" si="26"/>
        <v>0</v>
      </c>
      <c r="O125" s="203">
        <f t="shared" si="31"/>
        <v>0</v>
      </c>
      <c r="P125" s="202">
        <f t="shared" si="32"/>
        <v>0</v>
      </c>
      <c r="Q125" s="203">
        <f t="shared" si="29"/>
        <v>0</v>
      </c>
      <c r="R125" s="214" t="s">
        <v>183</v>
      </c>
      <c r="S125" s="202">
        <f t="shared" si="27"/>
        <v>0</v>
      </c>
      <c r="T125" s="203">
        <f t="shared" si="28"/>
        <v>0</v>
      </c>
      <c r="U125" s="214" t="s">
        <v>183</v>
      </c>
      <c r="V125" s="219"/>
      <c r="W125" s="341" t="s">
        <v>178</v>
      </c>
      <c r="X125" s="220">
        <f>SUMIFS(N133:N135,$M$133:$M$135,"*利用者（新規）")</f>
        <v>0</v>
      </c>
      <c r="Y125" s="221">
        <f>SUMIFS(O133:O135,$M$133:$M$135,"*利用者（新規）")</f>
        <v>0</v>
      </c>
      <c r="Z125" s="222">
        <f>SUMIFS(P133:P135,$M$133:$M$135,"*利用者（新規）")</f>
        <v>0</v>
      </c>
      <c r="AA125" s="223">
        <f>SUMIFS(Q133:Q135,$M$133:$M$135,"*利用者（新規）")</f>
        <v>0</v>
      </c>
      <c r="AB125" s="222">
        <f>SUMIFS(S133:S135,$M$133:$M$135,"*利用者（新規）")</f>
        <v>0</v>
      </c>
      <c r="AC125" s="223">
        <f>SUMIFS(T133:T135,$M$133:$M$135,"*利用者（新規）")</f>
        <v>0</v>
      </c>
      <c r="AD125" s="176"/>
      <c r="AE125" s="176"/>
      <c r="AF125" s="176"/>
      <c r="AG125" s="176"/>
      <c r="AH125" s="176"/>
      <c r="AI125" s="176"/>
    </row>
    <row r="126" spans="11:37" ht="18" customHeight="1" thickBot="1">
      <c r="K126" s="385" t="s">
        <v>336</v>
      </c>
      <c r="L126" s="88" t="s">
        <v>231</v>
      </c>
      <c r="M126" s="201" t="s">
        <v>337</v>
      </c>
      <c r="N126" s="202">
        <f t="shared" si="26"/>
        <v>0</v>
      </c>
      <c r="O126" s="203">
        <f t="shared" si="31"/>
        <v>0</v>
      </c>
      <c r="P126" s="202">
        <f t="shared" si="32"/>
        <v>0</v>
      </c>
      <c r="Q126" s="203">
        <f t="shared" si="29"/>
        <v>0</v>
      </c>
      <c r="R126" s="214" t="s">
        <v>194</v>
      </c>
      <c r="S126" s="202">
        <f t="shared" si="27"/>
        <v>0</v>
      </c>
      <c r="T126" s="203">
        <f t="shared" si="28"/>
        <v>0</v>
      </c>
      <c r="U126" s="214" t="s">
        <v>183</v>
      </c>
      <c r="V126" s="337"/>
      <c r="W126" s="341" t="s">
        <v>179</v>
      </c>
      <c r="X126" s="220">
        <f>SUMIFS(N133:N135,$M$133:$M$135,"*利用者（利用中）")</f>
        <v>0</v>
      </c>
      <c r="Y126" s="221">
        <f>SUMIFS(O133:O135,$M$133:$M$135,"*利用者（利用中）")</f>
        <v>0</v>
      </c>
      <c r="Z126" s="222">
        <f>SUMIFS(P133:P135,$M$133:$M$135,"*利用者（利用中）")</f>
        <v>0</v>
      </c>
      <c r="AA126" s="223">
        <f>SUMIFS(Q133:Q135,$M$133:$M$135,"*利用者（利用中）")</f>
        <v>0</v>
      </c>
      <c r="AB126" s="222">
        <f>SUMIFS(S133:S135,$M$133:$M$135,"*利用者（利用中）")</f>
        <v>0</v>
      </c>
      <c r="AC126" s="223">
        <f>SUMIFS(T133:T135,$M$133:$M$135,"*利用者（利用中）")</f>
        <v>0</v>
      </c>
      <c r="AD126" s="176"/>
      <c r="AE126" s="176"/>
      <c r="AF126" s="176"/>
      <c r="AG126" s="176"/>
      <c r="AH126" s="176"/>
      <c r="AI126" s="176"/>
    </row>
    <row r="127" spans="11:37" ht="18" customHeight="1" thickBot="1">
      <c r="K127" s="385" t="s">
        <v>240</v>
      </c>
      <c r="L127" s="88" t="s">
        <v>231</v>
      </c>
      <c r="M127" s="201" t="s">
        <v>242</v>
      </c>
      <c r="N127" s="202">
        <f t="shared" si="26"/>
        <v>0</v>
      </c>
      <c r="O127" s="203">
        <f t="shared" si="31"/>
        <v>0</v>
      </c>
      <c r="P127" s="202">
        <f t="shared" si="32"/>
        <v>0</v>
      </c>
      <c r="Q127" s="203">
        <f t="shared" si="29"/>
        <v>0</v>
      </c>
      <c r="R127" s="214" t="s">
        <v>183</v>
      </c>
      <c r="S127" s="202">
        <f t="shared" si="27"/>
        <v>0</v>
      </c>
      <c r="T127" s="203">
        <f t="shared" si="28"/>
        <v>0</v>
      </c>
      <c r="U127" s="214" t="s">
        <v>357</v>
      </c>
      <c r="V127" s="205"/>
      <c r="W127" s="339" t="s">
        <v>201</v>
      </c>
      <c r="X127" s="206">
        <f t="shared" ref="X127:AC127" si="35">SUBTOTAL(9,X124:X126)</f>
        <v>0</v>
      </c>
      <c r="Y127" s="206">
        <f t="shared" si="35"/>
        <v>0</v>
      </c>
      <c r="Z127" s="206">
        <f t="shared" si="35"/>
        <v>0</v>
      </c>
      <c r="AA127" s="206">
        <f t="shared" si="35"/>
        <v>0</v>
      </c>
      <c r="AB127" s="206">
        <f t="shared" si="35"/>
        <v>0</v>
      </c>
      <c r="AC127" s="400">
        <f t="shared" si="35"/>
        <v>0</v>
      </c>
      <c r="AD127" s="176"/>
      <c r="AE127" s="176"/>
      <c r="AF127" s="176"/>
      <c r="AG127" s="176"/>
      <c r="AH127" s="176"/>
      <c r="AI127" s="176"/>
    </row>
    <row r="128" spans="11:37" ht="18" customHeight="1" thickTop="1" thickBot="1">
      <c r="K128" s="385" t="s">
        <v>241</v>
      </c>
      <c r="L128" s="88" t="s">
        <v>231</v>
      </c>
      <c r="M128" s="201" t="s">
        <v>374</v>
      </c>
      <c r="N128" s="202">
        <f t="shared" si="26"/>
        <v>0</v>
      </c>
      <c r="O128" s="203">
        <f t="shared" si="31"/>
        <v>0</v>
      </c>
      <c r="P128" s="202">
        <f t="shared" si="32"/>
        <v>0</v>
      </c>
      <c r="Q128" s="203">
        <f t="shared" si="29"/>
        <v>0</v>
      </c>
      <c r="R128" s="214" t="s">
        <v>194</v>
      </c>
      <c r="S128" s="202">
        <f t="shared" si="27"/>
        <v>0</v>
      </c>
      <c r="T128" s="203">
        <f t="shared" si="28"/>
        <v>0</v>
      </c>
      <c r="U128" s="214" t="s">
        <v>183</v>
      </c>
      <c r="V128" s="219" t="s">
        <v>319</v>
      </c>
      <c r="W128" s="341" t="s">
        <v>177</v>
      </c>
      <c r="X128" s="220">
        <f>SUMIFS(N136,$M$136,"*職員※待解")</f>
        <v>0</v>
      </c>
      <c r="Y128" s="221">
        <f>SUMIFS(O136,$M$136,"*職員※待解")</f>
        <v>0</v>
      </c>
      <c r="Z128" s="222">
        <f>SUMIFS(P136,$M$136,"*職員※待解")</f>
        <v>0</v>
      </c>
      <c r="AA128" s="223">
        <f>SUMIFS(Q136,$M$136,"*職員※待解")</f>
        <v>0</v>
      </c>
      <c r="AB128" s="222">
        <f>SUMIFS(S136,$M$136,"*職員※待解")</f>
        <v>0</v>
      </c>
      <c r="AC128" s="223">
        <f>SUMIFS(T136,$M$136,"*職員※待解")</f>
        <v>0</v>
      </c>
      <c r="AD128" s="176"/>
      <c r="AE128" s="176"/>
      <c r="AF128" s="176"/>
      <c r="AG128" s="176"/>
      <c r="AH128" s="176"/>
      <c r="AI128" s="176"/>
    </row>
    <row r="129" spans="11:35" ht="18" customHeight="1" thickTop="1" thickBot="1">
      <c r="K129" s="385" t="s">
        <v>337</v>
      </c>
      <c r="L129" s="88" t="s">
        <v>231</v>
      </c>
      <c r="M129" s="391" t="s">
        <v>375</v>
      </c>
      <c r="N129" s="392">
        <f t="shared" si="26"/>
        <v>0</v>
      </c>
      <c r="O129" s="393">
        <f t="shared" si="31"/>
        <v>0</v>
      </c>
      <c r="P129" s="392">
        <f t="shared" si="32"/>
        <v>0</v>
      </c>
      <c r="Q129" s="393">
        <f t="shared" si="29"/>
        <v>0</v>
      </c>
      <c r="R129" s="394" t="s">
        <v>183</v>
      </c>
      <c r="S129" s="392">
        <f t="shared" si="27"/>
        <v>0</v>
      </c>
      <c r="T129" s="393">
        <f t="shared" si="28"/>
        <v>0</v>
      </c>
      <c r="U129" s="394" t="s">
        <v>183</v>
      </c>
      <c r="V129" s="193" t="s">
        <v>302</v>
      </c>
      <c r="W129" s="340" t="s">
        <v>176</v>
      </c>
      <c r="X129" s="215">
        <f>SUMIFS(N137:N142,$M$137:$M$142,"*職員")</f>
        <v>0</v>
      </c>
      <c r="Y129" s="216">
        <f>SUMIFS(O137:O142,$M$137:$M$142,"*職員")</f>
        <v>0</v>
      </c>
      <c r="Z129" s="217">
        <f>SUMIFS(P137:P142,$M$137:$M$142,"*職員")</f>
        <v>0</v>
      </c>
      <c r="AA129" s="218">
        <f>SUMIFS(Q137:Q142,$M$137:$M$142,"*職員")</f>
        <v>0</v>
      </c>
      <c r="AB129" s="217">
        <f>SUMIFS(S137:S142,$M$137:$M$142,"*職員")</f>
        <v>0</v>
      </c>
      <c r="AC129" s="218">
        <f>SUMIFS(T137:T142,$M$137:$M$142,"*職員")</f>
        <v>0</v>
      </c>
      <c r="AD129" s="176"/>
      <c r="AE129" s="176"/>
      <c r="AF129" s="176"/>
      <c r="AG129" s="176"/>
      <c r="AH129" s="176"/>
      <c r="AI129" s="176"/>
    </row>
    <row r="130" spans="11:35" ht="18" customHeight="1">
      <c r="K130" s="385" t="s">
        <v>242</v>
      </c>
      <c r="L130" s="88" t="s">
        <v>231</v>
      </c>
      <c r="M130" s="333" t="s">
        <v>331</v>
      </c>
      <c r="N130" s="334">
        <f t="shared" si="26"/>
        <v>0</v>
      </c>
      <c r="O130" s="335">
        <f t="shared" si="31"/>
        <v>0</v>
      </c>
      <c r="P130" s="334">
        <f t="shared" si="32"/>
        <v>0</v>
      </c>
      <c r="Q130" s="335">
        <f t="shared" si="29"/>
        <v>0</v>
      </c>
      <c r="R130" s="336" t="s">
        <v>194</v>
      </c>
      <c r="S130" s="334">
        <f t="shared" si="27"/>
        <v>0</v>
      </c>
      <c r="T130" s="335">
        <f t="shared" si="28"/>
        <v>0</v>
      </c>
      <c r="U130" s="336" t="s">
        <v>357</v>
      </c>
      <c r="V130" s="219"/>
      <c r="W130" s="342" t="s">
        <v>178</v>
      </c>
      <c r="X130" s="225">
        <f>SUMIFS(N137:N142,$M$137:$M$142,"*利用者（新規）")</f>
        <v>0</v>
      </c>
      <c r="Y130" s="226">
        <f>SUMIFS(O137:O142,$M$137:$M$142,"*利用者（新規）")</f>
        <v>0</v>
      </c>
      <c r="Z130" s="227">
        <f>SUMIFS(P137:P142,$M$137:$M$142,"*利用者（新規）")</f>
        <v>0</v>
      </c>
      <c r="AA130" s="228">
        <f>SUMIFS(Q137:Q142,$M$137:$M$142,"*利用者（新規）")</f>
        <v>0</v>
      </c>
      <c r="AB130" s="227">
        <f>SUMIFS(S137:S142,$M$137:$M$142,"*利用者（新規）")</f>
        <v>0</v>
      </c>
      <c r="AC130" s="228">
        <f>SUMIFS(T137:T142,$M$137:$M$142,"*利用者（新規）")</f>
        <v>0</v>
      </c>
      <c r="AD130" s="176"/>
      <c r="AE130" s="176"/>
      <c r="AF130" s="176"/>
      <c r="AG130" s="176"/>
      <c r="AH130" s="176"/>
      <c r="AI130" s="176"/>
    </row>
    <row r="131" spans="11:35" ht="18" customHeight="1" thickBot="1">
      <c r="K131" s="385" t="s">
        <v>243</v>
      </c>
      <c r="L131" s="88" t="s">
        <v>231</v>
      </c>
      <c r="M131" s="201" t="s">
        <v>329</v>
      </c>
      <c r="N131" s="202">
        <f t="shared" ref="N131:N142" si="36">COUNTIFS($D$7:$D$56,M131,$G$7:$G$56,$M$88)</f>
        <v>0</v>
      </c>
      <c r="O131" s="203">
        <f t="shared" si="31"/>
        <v>0</v>
      </c>
      <c r="P131" s="202">
        <f t="shared" si="32"/>
        <v>0</v>
      </c>
      <c r="Q131" s="203">
        <f t="shared" si="29"/>
        <v>0</v>
      </c>
      <c r="R131" s="214" t="s">
        <v>194</v>
      </c>
      <c r="S131" s="202">
        <f t="shared" si="27"/>
        <v>0</v>
      </c>
      <c r="T131" s="203">
        <f t="shared" si="28"/>
        <v>0</v>
      </c>
      <c r="U131" s="214" t="s">
        <v>183</v>
      </c>
      <c r="V131" s="219"/>
      <c r="W131" s="402" t="s">
        <v>179</v>
      </c>
      <c r="X131" s="276">
        <f>SUMIFS(N137:N142,$M$137:$M$142,"*利用者（利用中）")</f>
        <v>0</v>
      </c>
      <c r="Y131" s="403">
        <f>SUMIFS(O137:O142,$M$137:$M$142,"*利用者（利用中）")</f>
        <v>0</v>
      </c>
      <c r="Z131" s="404">
        <f>SUMIFS(P137:P142,$M$137:$M$142,"*利用者（利用中）")</f>
        <v>0</v>
      </c>
      <c r="AA131" s="405">
        <f>SUMIFS(Q137:Q142,$M$137:$M$142,"*利用者（利用中）")</f>
        <v>0</v>
      </c>
      <c r="AB131" s="404">
        <f>SUMIFS(S137:S142,$M$137:$M$142,"*利用者（利用中）")</f>
        <v>0</v>
      </c>
      <c r="AC131" s="405">
        <f>SUMIFS(T137:T142,$M$137:$M$142,"*利用者（利用中）")</f>
        <v>0</v>
      </c>
      <c r="AD131" s="176"/>
      <c r="AE131" s="176"/>
      <c r="AF131" s="176"/>
      <c r="AG131" s="176"/>
    </row>
    <row r="132" spans="11:35" ht="18" customHeight="1" thickBot="1">
      <c r="K132" s="385" t="s">
        <v>338</v>
      </c>
      <c r="L132" s="88" t="s">
        <v>231</v>
      </c>
      <c r="M132" s="391" t="s">
        <v>371</v>
      </c>
      <c r="N132" s="392">
        <f t="shared" si="36"/>
        <v>0</v>
      </c>
      <c r="O132" s="393">
        <f t="shared" si="31"/>
        <v>0</v>
      </c>
      <c r="P132" s="392">
        <f t="shared" si="32"/>
        <v>0</v>
      </c>
      <c r="Q132" s="393">
        <f t="shared" si="29"/>
        <v>0</v>
      </c>
      <c r="R132" s="394" t="s">
        <v>183</v>
      </c>
      <c r="S132" s="392">
        <f t="shared" si="27"/>
        <v>0</v>
      </c>
      <c r="T132" s="393">
        <f t="shared" si="28"/>
        <v>0</v>
      </c>
      <c r="U132" s="394" t="s">
        <v>183</v>
      </c>
      <c r="V132" s="219"/>
      <c r="W132" s="343" t="s">
        <v>201</v>
      </c>
      <c r="X132" s="229">
        <f t="shared" ref="X132:AC132" si="37">SUBTOTAL(9,X129:X131)</f>
        <v>0</v>
      </c>
      <c r="Y132" s="230">
        <f t="shared" si="37"/>
        <v>0</v>
      </c>
      <c r="Z132" s="231">
        <f t="shared" si="37"/>
        <v>0</v>
      </c>
      <c r="AA132" s="232">
        <f t="shared" si="37"/>
        <v>0</v>
      </c>
      <c r="AB132" s="231">
        <f t="shared" si="37"/>
        <v>0</v>
      </c>
      <c r="AC132" s="232">
        <f t="shared" si="37"/>
        <v>0</v>
      </c>
      <c r="AD132" s="176"/>
      <c r="AE132" s="176"/>
      <c r="AF132" s="176"/>
      <c r="AG132" s="176"/>
    </row>
    <row r="133" spans="11:35" ht="18" customHeight="1" thickTop="1" thickBot="1">
      <c r="K133" s="385" t="s">
        <v>364</v>
      </c>
      <c r="L133" s="88" t="s">
        <v>231</v>
      </c>
      <c r="M133" s="333" t="s">
        <v>244</v>
      </c>
      <c r="N133" s="334">
        <f t="shared" si="36"/>
        <v>0</v>
      </c>
      <c r="O133" s="335">
        <f t="shared" si="31"/>
        <v>0</v>
      </c>
      <c r="P133" s="334">
        <f t="shared" si="32"/>
        <v>0</v>
      </c>
      <c r="Q133" s="335">
        <f t="shared" si="29"/>
        <v>0</v>
      </c>
      <c r="R133" s="336" t="s">
        <v>306</v>
      </c>
      <c r="S133" s="334">
        <f t="shared" si="27"/>
        <v>0</v>
      </c>
      <c r="T133" s="335">
        <f t="shared" si="28"/>
        <v>0</v>
      </c>
      <c r="U133" s="336" t="s">
        <v>306</v>
      </c>
      <c r="V133" s="233"/>
      <c r="W133" s="234"/>
      <c r="X133" s="235">
        <f t="shared" ref="X133:AC133" si="38">SUBTOTAL(9,X114:X132)</f>
        <v>0</v>
      </c>
      <c r="Y133" s="236">
        <f t="shared" si="38"/>
        <v>0</v>
      </c>
      <c r="Z133" s="237">
        <f t="shared" si="38"/>
        <v>0</v>
      </c>
      <c r="AA133" s="238">
        <f t="shared" si="38"/>
        <v>0</v>
      </c>
      <c r="AB133" s="237">
        <f t="shared" si="38"/>
        <v>0</v>
      </c>
      <c r="AC133" s="238">
        <f t="shared" si="38"/>
        <v>0</v>
      </c>
      <c r="AD133" s="176"/>
      <c r="AE133" s="176"/>
      <c r="AF133" s="176"/>
      <c r="AG133" s="176"/>
    </row>
    <row r="134" spans="11:35" ht="18" customHeight="1" thickTop="1">
      <c r="K134" s="385" t="s">
        <v>329</v>
      </c>
      <c r="L134" s="88" t="s">
        <v>231</v>
      </c>
      <c r="M134" s="201" t="s">
        <v>245</v>
      </c>
      <c r="N134" s="202">
        <f t="shared" si="36"/>
        <v>0</v>
      </c>
      <c r="O134" s="203">
        <f t="shared" si="31"/>
        <v>0</v>
      </c>
      <c r="P134" s="202">
        <f t="shared" si="32"/>
        <v>0</v>
      </c>
      <c r="Q134" s="203">
        <f t="shared" si="29"/>
        <v>0</v>
      </c>
      <c r="R134" s="214" t="s">
        <v>183</v>
      </c>
      <c r="S134" s="202">
        <f t="shared" si="27"/>
        <v>0</v>
      </c>
      <c r="T134" s="203">
        <f t="shared" si="28"/>
        <v>0</v>
      </c>
      <c r="U134" s="214" t="s">
        <v>183</v>
      </c>
      <c r="V134" s="177"/>
      <c r="W134" s="176"/>
      <c r="X134" s="176"/>
      <c r="Y134" s="176"/>
      <c r="Z134" s="176"/>
      <c r="AA134" s="176"/>
      <c r="AB134" s="88">
        <f>X133+Z133+AB133</f>
        <v>0</v>
      </c>
      <c r="AC134" s="239">
        <f>Y133+AA133+AC133</f>
        <v>0</v>
      </c>
      <c r="AD134" s="176"/>
      <c r="AE134" s="176"/>
      <c r="AF134" s="176"/>
      <c r="AG134" s="176"/>
      <c r="AH134" s="176"/>
      <c r="AI134" s="176"/>
    </row>
    <row r="135" spans="11:35" ht="18" customHeight="1" thickBot="1">
      <c r="K135" s="385" t="s">
        <v>339</v>
      </c>
      <c r="L135" s="88" t="s">
        <v>231</v>
      </c>
      <c r="M135" s="391" t="s">
        <v>246</v>
      </c>
      <c r="N135" s="392">
        <f t="shared" si="36"/>
        <v>0</v>
      </c>
      <c r="O135" s="393">
        <f t="shared" si="31"/>
        <v>0</v>
      </c>
      <c r="P135" s="392">
        <f t="shared" si="32"/>
        <v>0</v>
      </c>
      <c r="Q135" s="393">
        <f t="shared" si="29"/>
        <v>0</v>
      </c>
      <c r="R135" s="394" t="s">
        <v>183</v>
      </c>
      <c r="S135" s="392">
        <f t="shared" si="27"/>
        <v>0</v>
      </c>
      <c r="T135" s="393">
        <f t="shared" si="28"/>
        <v>0</v>
      </c>
      <c r="U135" s="394" t="s">
        <v>183</v>
      </c>
      <c r="V135" s="176"/>
      <c r="AB135" s="176"/>
      <c r="AC135" s="176"/>
      <c r="AD135" s="176"/>
      <c r="AE135" s="176"/>
      <c r="AF135" s="176"/>
      <c r="AG135" s="176"/>
    </row>
    <row r="136" spans="11:35" ht="18" customHeight="1" thickBot="1">
      <c r="K136" s="385" t="s">
        <v>244</v>
      </c>
      <c r="L136" s="88" t="s">
        <v>231</v>
      </c>
      <c r="M136" s="387" t="s">
        <v>318</v>
      </c>
      <c r="N136" s="388">
        <f t="shared" si="36"/>
        <v>0</v>
      </c>
      <c r="O136" s="389">
        <f t="shared" si="31"/>
        <v>0</v>
      </c>
      <c r="P136" s="388">
        <f t="shared" si="32"/>
        <v>0</v>
      </c>
      <c r="Q136" s="389">
        <f t="shared" si="29"/>
        <v>0</v>
      </c>
      <c r="R136" s="390" t="s">
        <v>306</v>
      </c>
      <c r="S136" s="388">
        <f t="shared" si="27"/>
        <v>0</v>
      </c>
      <c r="T136" s="389">
        <f t="shared" si="28"/>
        <v>0</v>
      </c>
      <c r="U136" s="390" t="s">
        <v>306</v>
      </c>
      <c r="V136" s="176"/>
      <c r="AB136" s="176"/>
      <c r="AC136" s="176"/>
    </row>
    <row r="137" spans="11:35" ht="18" customHeight="1">
      <c r="K137" s="385" t="s">
        <v>245</v>
      </c>
      <c r="L137" s="88" t="s">
        <v>231</v>
      </c>
      <c r="M137" s="333" t="s">
        <v>247</v>
      </c>
      <c r="N137" s="334">
        <f t="shared" si="36"/>
        <v>0</v>
      </c>
      <c r="O137" s="335">
        <f t="shared" si="31"/>
        <v>0</v>
      </c>
      <c r="P137" s="334">
        <f t="shared" si="32"/>
        <v>0</v>
      </c>
      <c r="Q137" s="335">
        <f t="shared" si="29"/>
        <v>0</v>
      </c>
      <c r="R137" s="336" t="s">
        <v>183</v>
      </c>
      <c r="S137" s="334">
        <f t="shared" si="27"/>
        <v>0</v>
      </c>
      <c r="T137" s="335">
        <f t="shared" si="28"/>
        <v>0</v>
      </c>
      <c r="U137" s="336" t="s">
        <v>357</v>
      </c>
      <c r="AB137" s="176"/>
      <c r="AC137" s="176"/>
    </row>
    <row r="138" spans="11:35" ht="18" customHeight="1">
      <c r="K138" s="385" t="s">
        <v>334</v>
      </c>
      <c r="L138" s="88" t="s">
        <v>231</v>
      </c>
      <c r="M138" s="201" t="s">
        <v>248</v>
      </c>
      <c r="N138" s="202">
        <f t="shared" si="36"/>
        <v>0</v>
      </c>
      <c r="O138" s="203">
        <f t="shared" si="31"/>
        <v>0</v>
      </c>
      <c r="P138" s="202">
        <f t="shared" si="32"/>
        <v>0</v>
      </c>
      <c r="Q138" s="203">
        <f t="shared" si="29"/>
        <v>0</v>
      </c>
      <c r="R138" s="214" t="s">
        <v>183</v>
      </c>
      <c r="S138" s="202">
        <f t="shared" si="27"/>
        <v>0</v>
      </c>
      <c r="T138" s="203">
        <f t="shared" si="28"/>
        <v>0</v>
      </c>
      <c r="U138" s="214" t="s">
        <v>183</v>
      </c>
      <c r="AB138" s="176"/>
      <c r="AC138" s="176"/>
    </row>
    <row r="139" spans="11:35" ht="18" customHeight="1">
      <c r="K139" s="385" t="s">
        <v>317</v>
      </c>
      <c r="L139" s="88" t="s">
        <v>231</v>
      </c>
      <c r="M139" s="201" t="s">
        <v>340</v>
      </c>
      <c r="N139" s="202">
        <f t="shared" si="36"/>
        <v>0</v>
      </c>
      <c r="O139" s="203">
        <f t="shared" si="31"/>
        <v>0</v>
      </c>
      <c r="P139" s="202">
        <f t="shared" si="32"/>
        <v>0</v>
      </c>
      <c r="Q139" s="203">
        <f t="shared" si="29"/>
        <v>0</v>
      </c>
      <c r="R139" s="214" t="s">
        <v>194</v>
      </c>
      <c r="S139" s="202">
        <f t="shared" si="27"/>
        <v>0</v>
      </c>
      <c r="T139" s="203">
        <f t="shared" si="28"/>
        <v>0</v>
      </c>
      <c r="U139" s="214" t="s">
        <v>183</v>
      </c>
      <c r="V139" s="177"/>
    </row>
    <row r="140" spans="11:35" ht="18" customHeight="1">
      <c r="K140" s="385" t="s">
        <v>247</v>
      </c>
      <c r="L140" s="88" t="s">
        <v>231</v>
      </c>
      <c r="M140" s="201" t="s">
        <v>249</v>
      </c>
      <c r="N140" s="202">
        <f t="shared" si="36"/>
        <v>0</v>
      </c>
      <c r="O140" s="203">
        <f t="shared" si="31"/>
        <v>0</v>
      </c>
      <c r="P140" s="202">
        <f t="shared" si="32"/>
        <v>0</v>
      </c>
      <c r="Q140" s="203">
        <f t="shared" si="29"/>
        <v>0</v>
      </c>
      <c r="R140" s="214" t="s">
        <v>183</v>
      </c>
      <c r="S140" s="202">
        <f t="shared" si="27"/>
        <v>0</v>
      </c>
      <c r="T140" s="203">
        <f t="shared" si="28"/>
        <v>0</v>
      </c>
      <c r="U140" s="214" t="s">
        <v>357</v>
      </c>
      <c r="V140" s="177"/>
    </row>
    <row r="141" spans="11:35" ht="18" customHeight="1">
      <c r="K141" s="385" t="s">
        <v>248</v>
      </c>
      <c r="L141" s="88" t="s">
        <v>231</v>
      </c>
      <c r="M141" s="201" t="s">
        <v>333</v>
      </c>
      <c r="N141" s="202">
        <f t="shared" si="36"/>
        <v>0</v>
      </c>
      <c r="O141" s="203">
        <f t="shared" si="31"/>
        <v>0</v>
      </c>
      <c r="P141" s="202">
        <f t="shared" si="32"/>
        <v>0</v>
      </c>
      <c r="Q141" s="203">
        <f t="shared" si="29"/>
        <v>0</v>
      </c>
      <c r="R141" s="214" t="s">
        <v>194</v>
      </c>
      <c r="S141" s="202">
        <f t="shared" si="27"/>
        <v>0</v>
      </c>
      <c r="T141" s="203">
        <f t="shared" si="28"/>
        <v>0</v>
      </c>
      <c r="U141" s="214" t="s">
        <v>183</v>
      </c>
      <c r="V141" s="176"/>
    </row>
    <row r="142" spans="11:35" ht="18" customHeight="1" thickBot="1">
      <c r="K142" s="385" t="s">
        <v>340</v>
      </c>
      <c r="L142" s="88" t="s">
        <v>231</v>
      </c>
      <c r="M142" s="391" t="s">
        <v>341</v>
      </c>
      <c r="N142" s="392">
        <f t="shared" si="36"/>
        <v>0</v>
      </c>
      <c r="O142" s="393">
        <f t="shared" si="31"/>
        <v>0</v>
      </c>
      <c r="P142" s="392">
        <f t="shared" si="32"/>
        <v>0</v>
      </c>
      <c r="Q142" s="393">
        <f t="shared" si="29"/>
        <v>0</v>
      </c>
      <c r="R142" s="394" t="s">
        <v>183</v>
      </c>
      <c r="S142" s="392">
        <f t="shared" si="27"/>
        <v>0</v>
      </c>
      <c r="T142" s="393">
        <f t="shared" si="28"/>
        <v>0</v>
      </c>
      <c r="U142" s="394" t="s">
        <v>183</v>
      </c>
      <c r="V142" s="176"/>
    </row>
    <row r="143" spans="11:35" ht="18" customHeight="1" thickBot="1">
      <c r="K143" s="385" t="s">
        <v>249</v>
      </c>
      <c r="L143" s="88" t="s">
        <v>231</v>
      </c>
      <c r="M143" s="332"/>
      <c r="N143" s="274">
        <f>SUM(N114:N142)</f>
        <v>0</v>
      </c>
      <c r="O143" s="275">
        <f>SUM(O114:O142)</f>
        <v>0</v>
      </c>
      <c r="P143" s="274">
        <f>SUM(P114:P142)</f>
        <v>0</v>
      </c>
      <c r="Q143" s="275">
        <f>SUM(Q114:Q142)</f>
        <v>0</v>
      </c>
      <c r="R143" s="386"/>
      <c r="S143" s="274">
        <f>SUM(S114:S142)</f>
        <v>0</v>
      </c>
      <c r="T143" s="275">
        <f>SUM(T114:T142)</f>
        <v>0</v>
      </c>
      <c r="U143" s="386"/>
    </row>
    <row r="144" spans="11:35" ht="18" customHeight="1" thickTop="1">
      <c r="K144" s="385" t="s">
        <v>250</v>
      </c>
      <c r="L144" s="88" t="s">
        <v>231</v>
      </c>
      <c r="S144" s="88">
        <f>N143+P143+S143</f>
        <v>0</v>
      </c>
      <c r="T144" s="244">
        <f>O143+Q143+T143</f>
        <v>0</v>
      </c>
    </row>
    <row r="145" spans="11:12" ht="18" customHeight="1">
      <c r="K145" s="385" t="s">
        <v>341</v>
      </c>
      <c r="L145" s="88" t="s">
        <v>231</v>
      </c>
    </row>
  </sheetData>
  <sheetProtection insertRows="0" deleteRows="0" sort="0"/>
  <mergeCells count="58">
    <mergeCell ref="A1:I1"/>
    <mergeCell ref="A58:I58"/>
    <mergeCell ref="N95:N96"/>
    <mergeCell ref="O95:O96"/>
    <mergeCell ref="P95:P96"/>
    <mergeCell ref="B6:C6"/>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5:E45"/>
    <mergeCell ref="D36:E36"/>
    <mergeCell ref="D37:E37"/>
    <mergeCell ref="D38:E38"/>
    <mergeCell ref="D39:E39"/>
    <mergeCell ref="D40:E40"/>
    <mergeCell ref="D56:E56"/>
    <mergeCell ref="F5:K5"/>
    <mergeCell ref="D51:E51"/>
    <mergeCell ref="D52:E52"/>
    <mergeCell ref="D53:E53"/>
    <mergeCell ref="D54:E54"/>
    <mergeCell ref="D55:E55"/>
    <mergeCell ref="D46:E46"/>
    <mergeCell ref="D47:E47"/>
    <mergeCell ref="D48:E48"/>
    <mergeCell ref="D49:E49"/>
    <mergeCell ref="D50:E50"/>
    <mergeCell ref="D41:E41"/>
    <mergeCell ref="D42:E42"/>
    <mergeCell ref="D43:E43"/>
    <mergeCell ref="D44:E44"/>
  </mergeCells>
  <phoneticPr fontId="21"/>
  <dataValidations count="2">
    <dataValidation type="list" allowBlank="1" showInputMessage="1" showErrorMessage="1" sqref="G7:G56">
      <formula1>$M$88:$M$90</formula1>
    </dataValidation>
    <dataValidation type="list" allowBlank="1" showInputMessage="1" showErrorMessage="1" sqref="D7:E56">
      <formula1>$M$114:$M$142</formula1>
    </dataValidation>
  </dataValidations>
  <printOptions horizontalCentered="1" verticalCentered="1"/>
  <pageMargins left="0.39370078740157483" right="0.39370078740157483" top="0.39370078740157483" bottom="0.17" header="0.31496062992125984" footer="0.17"/>
  <pageSetup paperSize="9" scale="57" fitToHeight="0" orientation="portrait" r:id="rId1"/>
  <colBreaks count="1" manualBreakCount="1">
    <brk id="11"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view="pageBreakPreview" zoomScaleNormal="100" zoomScaleSheetLayoutView="100" workbookViewId="0">
      <selection activeCell="AF12" sqref="AF12"/>
    </sheetView>
  </sheetViews>
  <sheetFormatPr defaultColWidth="8.875" defaultRowHeight="17.25" customHeight="1"/>
  <cols>
    <col min="1" max="26" width="3.125" style="278" customWidth="1"/>
    <col min="27" max="28" width="2" style="278" customWidth="1"/>
    <col min="29" max="16384" width="8.875" style="278"/>
  </cols>
  <sheetData>
    <row r="1" spans="1:26" ht="19.5" customHeight="1">
      <c r="A1" s="438" t="s">
        <v>16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26" ht="19.5" customHeight="1">
      <c r="A2" s="638" t="s">
        <v>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row>
    <row r="3" spans="1:26" ht="19.5" customHeight="1">
      <c r="A3" s="438"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row>
    <row r="4" spans="1:26" ht="19.5" customHeight="1">
      <c r="A4" s="438" t="s">
        <v>25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1:26" ht="19.5" customHeight="1">
      <c r="B5" s="279"/>
      <c r="C5" s="279"/>
      <c r="D5" s="279"/>
      <c r="E5" s="279"/>
      <c r="F5" s="279"/>
      <c r="G5" s="279"/>
      <c r="H5" s="279"/>
      <c r="I5" s="279"/>
      <c r="J5" s="279"/>
      <c r="K5" s="279"/>
      <c r="L5" s="443" t="s">
        <v>2</v>
      </c>
      <c r="M5" s="443"/>
      <c r="N5" s="443"/>
      <c r="O5" s="443"/>
      <c r="P5" s="443"/>
      <c r="Q5" s="443"/>
      <c r="R5" s="1"/>
      <c r="S5" s="1"/>
      <c r="T5" s="1"/>
      <c r="U5" s="433"/>
      <c r="V5" s="433"/>
      <c r="W5" s="433"/>
      <c r="X5" s="433"/>
      <c r="Y5" s="433"/>
      <c r="Z5" s="433"/>
    </row>
    <row r="6" spans="1:26" ht="19.5" customHeight="1">
      <c r="B6" s="279"/>
      <c r="C6" s="279"/>
      <c r="D6" s="279"/>
      <c r="E6" s="279"/>
      <c r="F6" s="279"/>
      <c r="G6" s="279"/>
      <c r="H6" s="279"/>
      <c r="I6" s="279"/>
      <c r="J6" s="279"/>
      <c r="K6" s="279"/>
      <c r="L6" s="440" t="s">
        <v>26</v>
      </c>
      <c r="M6" s="440"/>
      <c r="N6" s="440"/>
      <c r="O6" s="440"/>
      <c r="P6" s="441"/>
      <c r="Q6" s="441"/>
      <c r="R6" s="441"/>
      <c r="S6" s="441"/>
      <c r="T6" s="441"/>
      <c r="U6" s="441"/>
      <c r="V6" s="441"/>
      <c r="W6" s="441"/>
      <c r="X6" s="441"/>
      <c r="Y6" s="441"/>
      <c r="Z6" s="280"/>
    </row>
    <row r="7" spans="1:26" ht="19.5" customHeight="1">
      <c r="B7" s="279"/>
      <c r="C7" s="279"/>
      <c r="D7" s="279"/>
      <c r="E7" s="279"/>
      <c r="F7" s="279"/>
      <c r="G7" s="279"/>
      <c r="H7" s="279"/>
      <c r="I7" s="279"/>
      <c r="J7" s="279"/>
      <c r="K7" s="279"/>
      <c r="L7" s="440" t="s">
        <v>3</v>
      </c>
      <c r="M7" s="440"/>
      <c r="N7" s="440"/>
      <c r="O7" s="440"/>
      <c r="P7" s="442"/>
      <c r="Q7" s="442"/>
      <c r="R7" s="442"/>
      <c r="S7" s="442"/>
      <c r="T7" s="442"/>
      <c r="U7" s="442"/>
      <c r="V7" s="442"/>
      <c r="W7" s="442"/>
      <c r="X7" s="442"/>
      <c r="Y7" s="442"/>
      <c r="Z7" s="280"/>
    </row>
    <row r="8" spans="1:26" ht="19.5" customHeight="1">
      <c r="A8" s="281"/>
      <c r="B8" s="281"/>
      <c r="C8" s="281"/>
      <c r="D8" s="281"/>
      <c r="E8" s="281"/>
      <c r="F8" s="281"/>
      <c r="G8" s="281"/>
      <c r="H8" s="281"/>
      <c r="I8" s="281"/>
      <c r="J8" s="281"/>
      <c r="K8" s="281"/>
      <c r="L8" s="440" t="s">
        <v>284</v>
      </c>
      <c r="M8" s="440"/>
      <c r="N8" s="440"/>
      <c r="O8" s="440"/>
      <c r="P8" s="442"/>
      <c r="Q8" s="442"/>
      <c r="R8" s="442"/>
      <c r="S8" s="442"/>
      <c r="T8" s="442"/>
      <c r="U8" s="442"/>
      <c r="V8" s="442"/>
      <c r="W8" s="442"/>
      <c r="X8" s="442"/>
      <c r="Y8" s="442"/>
      <c r="Z8" s="280" t="s">
        <v>27</v>
      </c>
    </row>
    <row r="9" spans="1:26" ht="19.5"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row>
    <row r="10" spans="1:26" ht="19.5" customHeight="1">
      <c r="A10" s="432" t="s">
        <v>77</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row>
    <row r="11" spans="1:26" ht="19.5" customHeight="1">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row>
    <row r="12" spans="1:26" ht="19.5" customHeight="1">
      <c r="A12" s="435" t="s">
        <v>282</v>
      </c>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row>
    <row r="13" spans="1:26" ht="19.5" customHeight="1">
      <c r="A13" s="432" t="s">
        <v>56</v>
      </c>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row>
    <row r="14" spans="1:26" ht="19.5" customHeight="1">
      <c r="A14" s="432" t="s">
        <v>57</v>
      </c>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26" ht="19.5" customHeight="1">
      <c r="A15" s="435" t="s">
        <v>283</v>
      </c>
      <c r="B15" s="435"/>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row>
    <row r="16" spans="1:26" ht="19.5" customHeight="1">
      <c r="A16" s="438" t="s">
        <v>58</v>
      </c>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row>
    <row r="17" spans="1:26" ht="19.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row>
    <row r="18" spans="1:26" ht="19.5" customHeight="1">
      <c r="A18" s="432" t="s">
        <v>4</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row>
    <row r="19" spans="1:26" ht="19.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row>
    <row r="20" spans="1:26" ht="19.5" customHeight="1">
      <c r="A20" s="435" t="s">
        <v>285</v>
      </c>
      <c r="B20" s="435"/>
      <c r="C20" s="435"/>
      <c r="D20" s="435"/>
      <c r="E20" s="435"/>
      <c r="F20" s="435"/>
      <c r="G20" s="434"/>
      <c r="H20" s="434"/>
      <c r="I20" s="434"/>
      <c r="J20" s="434"/>
      <c r="K20" s="434"/>
      <c r="L20" s="434"/>
      <c r="M20" s="434"/>
      <c r="N20" s="434"/>
      <c r="O20" s="434"/>
      <c r="P20" s="434"/>
      <c r="Q20" s="434"/>
      <c r="R20" s="434"/>
      <c r="S20" s="434"/>
      <c r="T20" s="434"/>
      <c r="U20" s="434"/>
      <c r="V20" s="434"/>
      <c r="W20" s="434"/>
      <c r="X20" s="279"/>
      <c r="Y20" s="279"/>
      <c r="Z20" s="279"/>
    </row>
    <row r="21" spans="1:26" ht="19.5" customHeight="1">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row>
    <row r="22" spans="1:26" ht="19.5" customHeight="1">
      <c r="A22" s="435" t="s">
        <v>59</v>
      </c>
      <c r="B22" s="435"/>
      <c r="C22" s="435"/>
      <c r="D22" s="435"/>
      <c r="E22" s="435"/>
      <c r="F22" s="435"/>
      <c r="G22" s="283" t="s">
        <v>45</v>
      </c>
      <c r="H22" s="437"/>
      <c r="I22" s="437"/>
      <c r="J22" s="437"/>
      <c r="K22" s="437"/>
      <c r="L22" s="437"/>
      <c r="M22" s="437"/>
      <c r="N22" s="283" t="s">
        <v>46</v>
      </c>
      <c r="O22" s="279"/>
      <c r="P22" s="279"/>
      <c r="Q22" s="279"/>
      <c r="R22" s="279"/>
      <c r="S22" s="279"/>
      <c r="T22" s="279"/>
      <c r="U22" s="279"/>
      <c r="V22" s="279"/>
      <c r="W22" s="279"/>
      <c r="X22" s="279"/>
      <c r="Y22" s="279"/>
      <c r="Z22" s="279"/>
    </row>
    <row r="23" spans="1:26" ht="19.5" customHeight="1">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row>
    <row r="24" spans="1:26" ht="19.5" customHeight="1" thickBot="1">
      <c r="A24" s="631" t="s">
        <v>17</v>
      </c>
      <c r="B24" s="631"/>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row>
    <row r="25" spans="1:26" ht="19.5" customHeight="1">
      <c r="A25" s="600"/>
      <c r="B25" s="601" t="s">
        <v>18</v>
      </c>
      <c r="C25" s="602"/>
      <c r="D25" s="602"/>
      <c r="E25" s="602"/>
      <c r="F25" s="603"/>
      <c r="G25" s="632"/>
      <c r="H25" s="610"/>
      <c r="I25" s="610"/>
      <c r="J25" s="610"/>
      <c r="K25" s="610"/>
      <c r="L25" s="610"/>
      <c r="M25" s="610"/>
      <c r="N25" s="635" t="s">
        <v>60</v>
      </c>
      <c r="O25" s="635"/>
      <c r="P25" s="635"/>
      <c r="Q25" s="635"/>
      <c r="R25" s="610"/>
      <c r="S25" s="610"/>
      <c r="T25" s="610"/>
      <c r="U25" s="610"/>
      <c r="V25" s="610"/>
      <c r="W25" s="610"/>
      <c r="X25" s="610"/>
      <c r="Y25" s="636"/>
      <c r="Z25" s="637"/>
    </row>
    <row r="26" spans="1:26" ht="19.5" customHeight="1">
      <c r="A26" s="600"/>
      <c r="B26" s="604"/>
      <c r="C26" s="605"/>
      <c r="D26" s="605"/>
      <c r="E26" s="605"/>
      <c r="F26" s="606"/>
      <c r="G26" s="633"/>
      <c r="H26" s="612"/>
      <c r="I26" s="612"/>
      <c r="J26" s="612"/>
      <c r="K26" s="612"/>
      <c r="L26" s="612"/>
      <c r="M26" s="612"/>
      <c r="N26" s="596" t="s">
        <v>61</v>
      </c>
      <c r="O26" s="596"/>
      <c r="P26" s="596"/>
      <c r="Q26" s="596"/>
      <c r="R26" s="612"/>
      <c r="S26" s="612"/>
      <c r="T26" s="612"/>
      <c r="U26" s="612"/>
      <c r="V26" s="612"/>
      <c r="W26" s="612"/>
      <c r="X26" s="612"/>
      <c r="Y26" s="596" t="s">
        <v>63</v>
      </c>
      <c r="Z26" s="597"/>
    </row>
    <row r="27" spans="1:26" ht="19.5" customHeight="1" thickBot="1">
      <c r="A27" s="600"/>
      <c r="B27" s="607"/>
      <c r="C27" s="608"/>
      <c r="D27" s="608"/>
      <c r="E27" s="608"/>
      <c r="F27" s="609"/>
      <c r="G27" s="634"/>
      <c r="H27" s="614"/>
      <c r="I27" s="614"/>
      <c r="J27" s="614"/>
      <c r="K27" s="614"/>
      <c r="L27" s="614"/>
      <c r="M27" s="614"/>
      <c r="N27" s="598" t="s">
        <v>62</v>
      </c>
      <c r="O27" s="598"/>
      <c r="P27" s="598"/>
      <c r="Q27" s="598"/>
      <c r="R27" s="614"/>
      <c r="S27" s="614"/>
      <c r="T27" s="614"/>
      <c r="U27" s="614"/>
      <c r="V27" s="614"/>
      <c r="W27" s="614"/>
      <c r="X27" s="614"/>
      <c r="Y27" s="598" t="s">
        <v>64</v>
      </c>
      <c r="Z27" s="599"/>
    </row>
    <row r="28" spans="1:26" ht="19.5" customHeight="1">
      <c r="A28" s="600"/>
      <c r="B28" s="601" t="s">
        <v>19</v>
      </c>
      <c r="C28" s="602"/>
      <c r="D28" s="602"/>
      <c r="E28" s="602"/>
      <c r="F28" s="603"/>
      <c r="G28" s="601" t="s">
        <v>65</v>
      </c>
      <c r="H28" s="602"/>
      <c r="I28" s="602"/>
      <c r="J28" s="610"/>
      <c r="K28" s="610"/>
      <c r="L28" s="610"/>
      <c r="M28" s="610"/>
      <c r="N28" s="610"/>
      <c r="O28" s="610"/>
      <c r="P28" s="610"/>
      <c r="Q28" s="610"/>
      <c r="R28" s="610"/>
      <c r="S28" s="610"/>
      <c r="T28" s="610"/>
      <c r="U28" s="610"/>
      <c r="V28" s="610"/>
      <c r="W28" s="610"/>
      <c r="X28" s="610"/>
      <c r="Y28" s="610"/>
      <c r="Z28" s="611"/>
    </row>
    <row r="29" spans="1:26" ht="19.5" customHeight="1">
      <c r="A29" s="600"/>
      <c r="B29" s="604"/>
      <c r="C29" s="605"/>
      <c r="D29" s="605"/>
      <c r="E29" s="605"/>
      <c r="F29" s="606"/>
      <c r="G29" s="604" t="s">
        <v>66</v>
      </c>
      <c r="H29" s="605"/>
      <c r="I29" s="605"/>
      <c r="J29" s="612"/>
      <c r="K29" s="612"/>
      <c r="L29" s="612"/>
      <c r="M29" s="612"/>
      <c r="N29" s="612"/>
      <c r="O29" s="612"/>
      <c r="P29" s="612"/>
      <c r="Q29" s="612"/>
      <c r="R29" s="612"/>
      <c r="S29" s="612"/>
      <c r="T29" s="612"/>
      <c r="U29" s="612"/>
      <c r="V29" s="612"/>
      <c r="W29" s="612"/>
      <c r="X29" s="612"/>
      <c r="Y29" s="612"/>
      <c r="Z29" s="613"/>
    </row>
    <row r="30" spans="1:26" ht="19.5" customHeight="1" thickBot="1">
      <c r="A30" s="600"/>
      <c r="B30" s="607"/>
      <c r="C30" s="608"/>
      <c r="D30" s="608"/>
      <c r="E30" s="608"/>
      <c r="F30" s="609"/>
      <c r="G30" s="607" t="s">
        <v>67</v>
      </c>
      <c r="H30" s="608"/>
      <c r="I30" s="608"/>
      <c r="J30" s="614"/>
      <c r="K30" s="614"/>
      <c r="L30" s="614"/>
      <c r="M30" s="614"/>
      <c r="N30" s="614"/>
      <c r="O30" s="614"/>
      <c r="P30" s="614"/>
      <c r="Q30" s="614"/>
      <c r="R30" s="614"/>
      <c r="S30" s="614"/>
      <c r="T30" s="614"/>
      <c r="U30" s="614"/>
      <c r="V30" s="614"/>
      <c r="W30" s="614"/>
      <c r="X30" s="614"/>
      <c r="Y30" s="614"/>
      <c r="Z30" s="615"/>
    </row>
    <row r="31" spans="1:26" ht="19.5" customHeight="1">
      <c r="A31" s="284"/>
      <c r="B31" s="601" t="s">
        <v>20</v>
      </c>
      <c r="C31" s="602"/>
      <c r="D31" s="602"/>
      <c r="E31" s="602"/>
      <c r="F31" s="603"/>
      <c r="G31" s="616"/>
      <c r="H31" s="617"/>
      <c r="I31" s="617"/>
      <c r="J31" s="617"/>
      <c r="K31" s="617"/>
      <c r="L31" s="617"/>
      <c r="M31" s="617"/>
      <c r="N31" s="617"/>
      <c r="O31" s="617"/>
      <c r="P31" s="617"/>
      <c r="Q31" s="617"/>
      <c r="R31" s="617"/>
      <c r="S31" s="617"/>
      <c r="T31" s="617"/>
      <c r="U31" s="617"/>
      <c r="V31" s="617"/>
      <c r="W31" s="617"/>
      <c r="X31" s="617"/>
      <c r="Y31" s="617"/>
      <c r="Z31" s="618"/>
    </row>
    <row r="32" spans="1:26" ht="19.5" customHeight="1">
      <c r="A32" s="600"/>
      <c r="B32" s="619" t="s">
        <v>21</v>
      </c>
      <c r="C32" s="620"/>
      <c r="D32" s="620"/>
      <c r="E32" s="620"/>
      <c r="F32" s="621"/>
      <c r="G32" s="622"/>
      <c r="H32" s="623"/>
      <c r="I32" s="623"/>
      <c r="J32" s="623"/>
      <c r="K32" s="623"/>
      <c r="L32" s="623"/>
      <c r="M32" s="623"/>
      <c r="N32" s="623"/>
      <c r="O32" s="623"/>
      <c r="P32" s="623"/>
      <c r="Q32" s="623"/>
      <c r="R32" s="623"/>
      <c r="S32" s="623"/>
      <c r="T32" s="623"/>
      <c r="U32" s="623"/>
      <c r="V32" s="623"/>
      <c r="W32" s="623"/>
      <c r="X32" s="623"/>
      <c r="Y32" s="623"/>
      <c r="Z32" s="624"/>
    </row>
    <row r="33" spans="1:26" ht="19.5" customHeight="1">
      <c r="A33" s="600"/>
      <c r="B33" s="604"/>
      <c r="C33" s="605"/>
      <c r="D33" s="605"/>
      <c r="E33" s="605"/>
      <c r="F33" s="606"/>
      <c r="G33" s="625"/>
      <c r="H33" s="626"/>
      <c r="I33" s="626"/>
      <c r="J33" s="626"/>
      <c r="K33" s="626"/>
      <c r="L33" s="626"/>
      <c r="M33" s="626"/>
      <c r="N33" s="626"/>
      <c r="O33" s="626"/>
      <c r="P33" s="626"/>
      <c r="Q33" s="626"/>
      <c r="R33" s="626"/>
      <c r="S33" s="626"/>
      <c r="T33" s="626"/>
      <c r="U33" s="626"/>
      <c r="V33" s="626"/>
      <c r="W33" s="626"/>
      <c r="X33" s="626"/>
      <c r="Y33" s="626"/>
      <c r="Z33" s="627"/>
    </row>
    <row r="34" spans="1:26" ht="19.5" customHeight="1" thickBot="1">
      <c r="A34" s="600"/>
      <c r="B34" s="607"/>
      <c r="C34" s="608"/>
      <c r="D34" s="608"/>
      <c r="E34" s="608"/>
      <c r="F34" s="609"/>
      <c r="G34" s="628"/>
      <c r="H34" s="629"/>
      <c r="I34" s="629"/>
      <c r="J34" s="629"/>
      <c r="K34" s="629"/>
      <c r="L34" s="629"/>
      <c r="M34" s="629"/>
      <c r="N34" s="629"/>
      <c r="O34" s="629"/>
      <c r="P34" s="629"/>
      <c r="Q34" s="629"/>
      <c r="R34" s="629"/>
      <c r="S34" s="629"/>
      <c r="T34" s="629"/>
      <c r="U34" s="629"/>
      <c r="V34" s="629"/>
      <c r="W34" s="629"/>
      <c r="X34" s="629"/>
      <c r="Y34" s="629"/>
      <c r="Z34" s="630"/>
    </row>
    <row r="35" spans="1:26" ht="19.5" customHeight="1">
      <c r="A35" s="594" t="s">
        <v>22</v>
      </c>
      <c r="B35" s="595"/>
      <c r="C35" s="595"/>
      <c r="D35" s="595"/>
      <c r="E35" s="595"/>
      <c r="F35" s="595"/>
      <c r="G35" s="595"/>
      <c r="H35" s="595"/>
      <c r="I35" s="595"/>
      <c r="J35" s="595"/>
      <c r="K35" s="595"/>
      <c r="L35" s="595"/>
      <c r="M35" s="595"/>
      <c r="N35" s="595"/>
      <c r="O35" s="595"/>
      <c r="P35" s="595"/>
      <c r="Q35" s="595"/>
      <c r="R35" s="595"/>
      <c r="S35" s="595"/>
      <c r="T35" s="595"/>
      <c r="U35" s="595"/>
      <c r="V35" s="595"/>
      <c r="W35" s="595"/>
      <c r="X35" s="595"/>
      <c r="Y35" s="595"/>
      <c r="Z35" s="595"/>
    </row>
    <row r="36" spans="1:26" ht="19.5" customHeight="1">
      <c r="A36" s="281"/>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row>
    <row r="37" spans="1:26" ht="19.5" customHeight="1">
      <c r="A37" s="285"/>
      <c r="B37" s="285"/>
      <c r="C37" s="285"/>
      <c r="D37" s="285"/>
      <c r="E37" s="285"/>
      <c r="F37" s="285"/>
      <c r="G37" s="285"/>
      <c r="H37" s="285"/>
      <c r="I37" s="285"/>
      <c r="J37" s="285"/>
      <c r="K37" s="432" t="s">
        <v>37</v>
      </c>
      <c r="L37" s="432"/>
      <c r="M37" s="432"/>
      <c r="N37" s="432"/>
      <c r="O37" s="433" t="s">
        <v>39</v>
      </c>
      <c r="P37" s="433"/>
      <c r="Q37" s="433"/>
      <c r="R37" s="434"/>
      <c r="S37" s="434"/>
      <c r="T37" s="434"/>
      <c r="U37" s="434"/>
      <c r="V37" s="434"/>
      <c r="W37" s="434"/>
      <c r="X37" s="434"/>
      <c r="Y37" s="434"/>
      <c r="Z37" s="434"/>
    </row>
    <row r="38" spans="1:26" ht="19.5" customHeight="1">
      <c r="A38" s="285"/>
      <c r="B38" s="285"/>
      <c r="C38" s="285"/>
      <c r="D38" s="285"/>
      <c r="E38" s="285"/>
      <c r="F38" s="285"/>
      <c r="G38" s="285"/>
      <c r="H38" s="285"/>
      <c r="I38" s="285"/>
      <c r="J38" s="285"/>
      <c r="K38" s="286"/>
      <c r="L38" s="286"/>
      <c r="M38" s="286"/>
      <c r="N38" s="286"/>
      <c r="O38" s="426" t="s">
        <v>38</v>
      </c>
      <c r="P38" s="426"/>
      <c r="Q38" s="426"/>
      <c r="R38" s="1"/>
      <c r="S38" s="1"/>
      <c r="T38" s="1"/>
      <c r="U38" s="1"/>
      <c r="V38" s="1"/>
      <c r="W38" s="1"/>
      <c r="X38" s="1"/>
      <c r="Y38" s="1"/>
      <c r="Z38" s="1"/>
    </row>
    <row r="39" spans="1:26" ht="19.5" customHeight="1">
      <c r="O39" s="287"/>
      <c r="P39" s="431" t="s">
        <v>40</v>
      </c>
      <c r="Q39" s="431"/>
      <c r="R39" s="427"/>
      <c r="S39" s="427"/>
      <c r="T39" s="427"/>
      <c r="U39" s="427"/>
      <c r="V39" s="427"/>
      <c r="W39" s="427"/>
      <c r="X39" s="427"/>
      <c r="Y39" s="427"/>
      <c r="Z39" s="427"/>
    </row>
    <row r="40" spans="1:26" ht="19.5" customHeight="1">
      <c r="O40" s="288"/>
      <c r="P40" s="428" t="s">
        <v>42</v>
      </c>
      <c r="Q40" s="428"/>
      <c r="R40" s="429"/>
      <c r="S40" s="429"/>
      <c r="T40" s="429"/>
      <c r="U40" s="429"/>
      <c r="V40" s="429"/>
      <c r="W40" s="429"/>
      <c r="X40" s="429"/>
      <c r="Y40" s="429"/>
      <c r="Z40" s="429"/>
    </row>
    <row r="41" spans="1:26" ht="19.5" customHeight="1">
      <c r="O41" s="288"/>
      <c r="P41" s="428" t="s">
        <v>41</v>
      </c>
      <c r="Q41" s="428"/>
      <c r="R41" s="430"/>
      <c r="S41" s="430"/>
      <c r="T41" s="430"/>
      <c r="U41" s="430"/>
      <c r="V41" s="430"/>
      <c r="W41" s="430"/>
      <c r="X41" s="430"/>
      <c r="Y41" s="430"/>
      <c r="Z41" s="430"/>
    </row>
  </sheetData>
  <mergeCells count="56">
    <mergeCell ref="A1:Z1"/>
    <mergeCell ref="A2:Z2"/>
    <mergeCell ref="A3:Z3"/>
    <mergeCell ref="A4:Z4"/>
    <mergeCell ref="L5:Q5"/>
    <mergeCell ref="U5:Z5"/>
    <mergeCell ref="L6:O6"/>
    <mergeCell ref="P6:Y6"/>
    <mergeCell ref="A20:F20"/>
    <mergeCell ref="G20:W20"/>
    <mergeCell ref="L7:O7"/>
    <mergeCell ref="P7:Y7"/>
    <mergeCell ref="L8:O8"/>
    <mergeCell ref="P8:Y8"/>
    <mergeCell ref="A10:Z10"/>
    <mergeCell ref="A12:Z12"/>
    <mergeCell ref="A13:Z13"/>
    <mergeCell ref="A14:Z14"/>
    <mergeCell ref="A15:Z15"/>
    <mergeCell ref="A16:Z16"/>
    <mergeCell ref="A18:Z18"/>
    <mergeCell ref="A22:F22"/>
    <mergeCell ref="H22:M22"/>
    <mergeCell ref="A24:Z24"/>
    <mergeCell ref="A25:A27"/>
    <mergeCell ref="B25:F27"/>
    <mergeCell ref="G25:M27"/>
    <mergeCell ref="N25:Q25"/>
    <mergeCell ref="R25:X27"/>
    <mergeCell ref="Y25:Z25"/>
    <mergeCell ref="N26:Q26"/>
    <mergeCell ref="A35:Z35"/>
    <mergeCell ref="Y26:Z26"/>
    <mergeCell ref="N27:Q27"/>
    <mergeCell ref="Y27:Z27"/>
    <mergeCell ref="A28:A30"/>
    <mergeCell ref="B28:F30"/>
    <mergeCell ref="G28:I28"/>
    <mergeCell ref="J28:Z30"/>
    <mergeCell ref="G29:I29"/>
    <mergeCell ref="G30:I30"/>
    <mergeCell ref="B31:F31"/>
    <mergeCell ref="G31:Z31"/>
    <mergeCell ref="A32:A34"/>
    <mergeCell ref="B32:F34"/>
    <mergeCell ref="G32:Z34"/>
    <mergeCell ref="P41:Q41"/>
    <mergeCell ref="R41:Z41"/>
    <mergeCell ref="K37:N37"/>
    <mergeCell ref="O37:Q37"/>
    <mergeCell ref="R37:Z37"/>
    <mergeCell ref="O38:Q38"/>
    <mergeCell ref="R39:Z39"/>
    <mergeCell ref="P40:Q40"/>
    <mergeCell ref="R40:Z40"/>
    <mergeCell ref="P39:Q39"/>
  </mergeCells>
  <phoneticPr fontId="21"/>
  <pageMargins left="0.94488188976377963" right="0.59055118110236227" top="0.83" bottom="0.59" header="0.51181102362204722" footer="0.5118110236220472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view="pageBreakPreview" zoomScaleNormal="100" zoomScaleSheetLayoutView="100" workbookViewId="0">
      <selection activeCell="Z8" sqref="Z8"/>
    </sheetView>
  </sheetViews>
  <sheetFormatPr defaultColWidth="8.875" defaultRowHeight="17.25" customHeight="1"/>
  <cols>
    <col min="1" max="26" width="3.125" style="278" customWidth="1"/>
    <col min="27" max="28" width="2" style="278" customWidth="1"/>
    <col min="29" max="16384" width="8.875" style="278"/>
  </cols>
  <sheetData>
    <row r="1" spans="1:26" ht="19.5" customHeight="1">
      <c r="A1" s="438" t="s">
        <v>23</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26" ht="19.5" customHeight="1">
      <c r="A2" s="638" t="s">
        <v>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row>
    <row r="3" spans="1:26" ht="19.5" customHeight="1">
      <c r="A3" s="438" t="s">
        <v>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row>
    <row r="4" spans="1:26" ht="19.5" customHeight="1">
      <c r="A4" s="438" t="s">
        <v>25</v>
      </c>
      <c r="B4" s="438"/>
      <c r="C4" s="438"/>
      <c r="D4" s="438"/>
      <c r="E4" s="438"/>
      <c r="F4" s="438"/>
      <c r="G4" s="438"/>
      <c r="H4" s="438"/>
      <c r="I4" s="438"/>
      <c r="J4" s="438"/>
      <c r="K4" s="438"/>
      <c r="L4" s="438"/>
      <c r="M4" s="438"/>
      <c r="N4" s="438"/>
      <c r="O4" s="438"/>
      <c r="P4" s="438"/>
      <c r="Q4" s="438"/>
      <c r="R4" s="438"/>
      <c r="S4" s="438"/>
      <c r="T4" s="438"/>
      <c r="U4" s="438"/>
      <c r="V4" s="438"/>
      <c r="W4" s="438"/>
      <c r="X4" s="438"/>
      <c r="Y4" s="438"/>
      <c r="Z4" s="438"/>
    </row>
    <row r="5" spans="1:26" ht="19.5" customHeight="1">
      <c r="B5" s="279"/>
      <c r="C5" s="279"/>
      <c r="D5" s="279"/>
      <c r="E5" s="279"/>
      <c r="F5" s="279"/>
      <c r="G5" s="279"/>
      <c r="H5" s="279"/>
      <c r="I5" s="279"/>
      <c r="J5" s="279"/>
      <c r="K5" s="279"/>
      <c r="L5" s="443" t="s">
        <v>2</v>
      </c>
      <c r="M5" s="443"/>
      <c r="N5" s="443"/>
      <c r="O5" s="443"/>
      <c r="P5" s="443"/>
      <c r="Q5" s="443"/>
      <c r="R5" s="1"/>
      <c r="S5" s="1"/>
      <c r="T5" s="1"/>
      <c r="U5" s="433"/>
      <c r="V5" s="433"/>
      <c r="W5" s="433"/>
      <c r="X5" s="433"/>
      <c r="Y5" s="433"/>
      <c r="Z5" s="433"/>
    </row>
    <row r="6" spans="1:26" ht="19.5" customHeight="1">
      <c r="B6" s="279"/>
      <c r="C6" s="279"/>
      <c r="D6" s="279"/>
      <c r="E6" s="279"/>
      <c r="F6" s="279"/>
      <c r="G6" s="279"/>
      <c r="H6" s="279"/>
      <c r="I6" s="279"/>
      <c r="J6" s="279"/>
      <c r="K6" s="279"/>
      <c r="L6" s="440" t="s">
        <v>26</v>
      </c>
      <c r="M6" s="440"/>
      <c r="N6" s="440"/>
      <c r="O6" s="440"/>
      <c r="P6" s="441"/>
      <c r="Q6" s="441"/>
      <c r="R6" s="441"/>
      <c r="S6" s="441"/>
      <c r="T6" s="441"/>
      <c r="U6" s="441"/>
      <c r="V6" s="441"/>
      <c r="W6" s="441"/>
      <c r="X6" s="441"/>
      <c r="Y6" s="441"/>
      <c r="Z6" s="280"/>
    </row>
    <row r="7" spans="1:26" ht="19.5" customHeight="1">
      <c r="B7" s="279"/>
      <c r="C7" s="279"/>
      <c r="D7" s="279"/>
      <c r="E7" s="279"/>
      <c r="F7" s="279"/>
      <c r="G7" s="279"/>
      <c r="H7" s="279"/>
      <c r="I7" s="279"/>
      <c r="J7" s="279"/>
      <c r="K7" s="279"/>
      <c r="L7" s="440" t="s">
        <v>3</v>
      </c>
      <c r="M7" s="440"/>
      <c r="N7" s="440"/>
      <c r="O7" s="440"/>
      <c r="P7" s="442"/>
      <c r="Q7" s="442"/>
      <c r="R7" s="442"/>
      <c r="S7" s="442"/>
      <c r="T7" s="442"/>
      <c r="U7" s="442"/>
      <c r="V7" s="442"/>
      <c r="W7" s="442"/>
      <c r="X7" s="442"/>
      <c r="Y7" s="442"/>
      <c r="Z7" s="280"/>
    </row>
    <row r="8" spans="1:26" ht="19.5" customHeight="1">
      <c r="A8" s="281"/>
      <c r="B8" s="281"/>
      <c r="C8" s="281"/>
      <c r="D8" s="281"/>
      <c r="E8" s="281"/>
      <c r="F8" s="281"/>
      <c r="G8" s="281"/>
      <c r="H8" s="281"/>
      <c r="I8" s="281"/>
      <c r="J8" s="281"/>
      <c r="K8" s="281"/>
      <c r="L8" s="440" t="s">
        <v>284</v>
      </c>
      <c r="M8" s="440"/>
      <c r="N8" s="440"/>
      <c r="O8" s="440"/>
      <c r="P8" s="442"/>
      <c r="Q8" s="442"/>
      <c r="R8" s="442"/>
      <c r="S8" s="442"/>
      <c r="T8" s="442"/>
      <c r="U8" s="442"/>
      <c r="V8" s="442"/>
      <c r="W8" s="442"/>
      <c r="X8" s="442"/>
      <c r="Y8" s="442"/>
      <c r="Z8" s="280" t="s">
        <v>27</v>
      </c>
    </row>
    <row r="9" spans="1:26" ht="19.5"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row>
    <row r="10" spans="1:26" ht="19.5" customHeight="1">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row>
    <row r="11" spans="1:26" ht="19.5" customHeight="1">
      <c r="A11" s="432" t="s">
        <v>78</v>
      </c>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row>
    <row r="12" spans="1:26" ht="19.5" customHeight="1">
      <c r="A12" s="282"/>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row>
    <row r="13" spans="1:26" ht="19.5" customHeight="1">
      <c r="A13" s="282"/>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row>
    <row r="14" spans="1:26" ht="19.5" customHeight="1">
      <c r="A14" s="432" t="s">
        <v>54</v>
      </c>
      <c r="B14" s="432"/>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26" ht="19.5" customHeight="1">
      <c r="A15" s="432" t="s">
        <v>68</v>
      </c>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row>
    <row r="16" spans="1:26" ht="19.5" customHeight="1">
      <c r="A16" s="432" t="s">
        <v>69</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row>
    <row r="17" spans="1:27" ht="19.5" customHeight="1">
      <c r="A17" s="432" t="s">
        <v>290</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row>
    <row r="18" spans="1:27" ht="19.5" customHeight="1">
      <c r="A18" s="435" t="s">
        <v>70</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row>
    <row r="19" spans="1:27" ht="19.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row>
    <row r="20" spans="1:27" ht="19.5" customHeight="1">
      <c r="A20" s="432" t="s">
        <v>4</v>
      </c>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row>
    <row r="21" spans="1:27" ht="19.5" customHeight="1">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row>
    <row r="22" spans="1:27" ht="19.5" customHeight="1">
      <c r="A22" s="435" t="s">
        <v>285</v>
      </c>
      <c r="B22" s="435"/>
      <c r="C22" s="435"/>
      <c r="D22" s="435"/>
      <c r="E22" s="435"/>
      <c r="F22" s="435"/>
      <c r="G22" s="435"/>
      <c r="H22" s="434"/>
      <c r="I22" s="434"/>
      <c r="J22" s="434"/>
      <c r="K22" s="434"/>
      <c r="L22" s="434"/>
      <c r="M22" s="434"/>
      <c r="N22" s="434"/>
      <c r="O22" s="434"/>
      <c r="P22" s="434"/>
      <c r="Q22" s="434"/>
      <c r="R22" s="434"/>
      <c r="S22" s="434"/>
      <c r="T22" s="434"/>
      <c r="U22" s="434"/>
      <c r="V22" s="434"/>
      <c r="W22" s="434"/>
      <c r="X22" s="434"/>
      <c r="Y22" s="279"/>
      <c r="Z22" s="279"/>
      <c r="AA22" s="279"/>
    </row>
    <row r="23" spans="1:27" ht="19.5" customHeight="1">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row>
    <row r="24" spans="1:27" ht="19.5" customHeight="1">
      <c r="A24" s="435" t="s">
        <v>71</v>
      </c>
      <c r="B24" s="435"/>
      <c r="C24" s="435"/>
      <c r="D24" s="435"/>
      <c r="E24" s="435"/>
      <c r="F24" s="435"/>
      <c r="G24" s="435"/>
      <c r="H24" s="283" t="s">
        <v>45</v>
      </c>
      <c r="I24" s="437"/>
      <c r="J24" s="437"/>
      <c r="K24" s="437"/>
      <c r="L24" s="437"/>
      <c r="M24" s="437"/>
      <c r="N24" s="437"/>
      <c r="O24" s="283" t="s">
        <v>46</v>
      </c>
      <c r="P24" s="279"/>
      <c r="Q24" s="279"/>
      <c r="R24" s="279"/>
      <c r="S24" s="279"/>
      <c r="T24" s="279"/>
      <c r="U24" s="279"/>
      <c r="V24" s="279"/>
      <c r="W24" s="279"/>
      <c r="X24" s="279"/>
      <c r="Y24" s="279"/>
      <c r="Z24" s="279"/>
    </row>
    <row r="25" spans="1:27" ht="19.5" customHeight="1">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row>
    <row r="26" spans="1:27" ht="19.5" customHeight="1">
      <c r="A26" s="435" t="s">
        <v>72</v>
      </c>
      <c r="B26" s="435"/>
      <c r="C26" s="435"/>
      <c r="D26" s="435"/>
      <c r="E26" s="435"/>
      <c r="F26" s="435"/>
      <c r="G26" s="435"/>
      <c r="H26" s="283" t="s">
        <v>45</v>
      </c>
      <c r="I26" s="437"/>
      <c r="J26" s="437"/>
      <c r="K26" s="437"/>
      <c r="L26" s="437"/>
      <c r="M26" s="437"/>
      <c r="N26" s="437"/>
      <c r="O26" s="283" t="s">
        <v>46</v>
      </c>
      <c r="P26" s="279"/>
      <c r="Q26" s="279"/>
      <c r="R26" s="279"/>
      <c r="S26" s="279"/>
      <c r="T26" s="279"/>
      <c r="U26" s="279"/>
      <c r="V26" s="279"/>
      <c r="W26" s="279"/>
      <c r="X26" s="279"/>
      <c r="Y26" s="279"/>
      <c r="Z26" s="279"/>
    </row>
    <row r="27" spans="1:27" s="292" customFormat="1" ht="19.5" customHeight="1">
      <c r="A27" s="290"/>
      <c r="B27" s="290"/>
      <c r="C27" s="290"/>
      <c r="D27" s="290"/>
      <c r="E27" s="290"/>
      <c r="F27" s="290"/>
      <c r="G27" s="290"/>
      <c r="H27" s="280"/>
      <c r="I27" s="291"/>
      <c r="J27" s="291"/>
      <c r="K27" s="291"/>
      <c r="L27" s="291"/>
      <c r="M27" s="291"/>
      <c r="N27" s="291"/>
      <c r="O27" s="280"/>
      <c r="P27" s="289"/>
      <c r="Q27" s="289"/>
      <c r="R27" s="289"/>
      <c r="S27" s="289"/>
      <c r="T27" s="289"/>
      <c r="U27" s="289"/>
      <c r="V27" s="289"/>
      <c r="W27" s="289"/>
      <c r="X27" s="289"/>
      <c r="Y27" s="289"/>
      <c r="Z27" s="289"/>
    </row>
    <row r="28" spans="1:27" ht="19.5" customHeight="1">
      <c r="A28" s="438" t="s">
        <v>73</v>
      </c>
      <c r="B28" s="438"/>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row>
    <row r="29" spans="1:27" ht="19.5" customHeight="1">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row>
    <row r="30" spans="1:27" ht="19.5" customHeight="1">
      <c r="A30" s="438" t="s">
        <v>24</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row>
    <row r="31" spans="1:27" ht="14.25">
      <c r="A31" s="281"/>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7" ht="13.5"/>
    <row r="33" spans="1:26" ht="13.5"/>
    <row r="34" spans="1:26" ht="19.5" customHeight="1">
      <c r="A34" s="285"/>
      <c r="B34" s="285"/>
      <c r="C34" s="285"/>
      <c r="D34" s="285"/>
      <c r="E34" s="285"/>
      <c r="F34" s="285"/>
      <c r="G34" s="285"/>
      <c r="H34" s="285"/>
      <c r="I34" s="285"/>
      <c r="J34" s="285"/>
      <c r="K34" s="432" t="s">
        <v>288</v>
      </c>
      <c r="L34" s="432"/>
      <c r="M34" s="432"/>
      <c r="N34" s="432"/>
      <c r="O34" s="433" t="s">
        <v>39</v>
      </c>
      <c r="P34" s="433"/>
      <c r="Q34" s="433"/>
      <c r="R34" s="434"/>
      <c r="S34" s="434"/>
      <c r="T34" s="434"/>
      <c r="U34" s="434"/>
      <c r="V34" s="434"/>
      <c r="W34" s="434"/>
      <c r="X34" s="434"/>
      <c r="Y34" s="434"/>
      <c r="Z34" s="434"/>
    </row>
    <row r="35" spans="1:26" ht="19.5" customHeight="1">
      <c r="A35" s="285"/>
      <c r="B35" s="285"/>
      <c r="C35" s="285"/>
      <c r="D35" s="285"/>
      <c r="E35" s="285"/>
      <c r="F35" s="285"/>
      <c r="G35" s="285"/>
      <c r="H35" s="285"/>
      <c r="I35" s="285"/>
      <c r="J35" s="285"/>
      <c r="K35" s="286"/>
      <c r="L35" s="286"/>
      <c r="M35" s="286"/>
      <c r="N35" s="286"/>
      <c r="O35" s="426" t="s">
        <v>38</v>
      </c>
      <c r="P35" s="426"/>
      <c r="Q35" s="426"/>
      <c r="R35" s="1"/>
      <c r="S35" s="1"/>
      <c r="T35" s="1"/>
      <c r="U35" s="1"/>
      <c r="V35" s="1"/>
      <c r="W35" s="1"/>
      <c r="X35" s="1"/>
      <c r="Y35" s="1"/>
      <c r="Z35" s="1"/>
    </row>
    <row r="36" spans="1:26" ht="19.5" customHeight="1">
      <c r="O36" s="287"/>
      <c r="P36" s="431" t="s">
        <v>40</v>
      </c>
      <c r="Q36" s="431"/>
      <c r="R36" s="427"/>
      <c r="S36" s="427"/>
      <c r="T36" s="427"/>
      <c r="U36" s="427"/>
      <c r="V36" s="427"/>
      <c r="W36" s="427"/>
      <c r="X36" s="427"/>
      <c r="Y36" s="427"/>
      <c r="Z36" s="427"/>
    </row>
    <row r="37" spans="1:26" ht="19.5" customHeight="1">
      <c r="O37" s="288"/>
      <c r="P37" s="428" t="s">
        <v>42</v>
      </c>
      <c r="Q37" s="428"/>
      <c r="R37" s="429"/>
      <c r="S37" s="429"/>
      <c r="T37" s="429"/>
      <c r="U37" s="429"/>
      <c r="V37" s="429"/>
      <c r="W37" s="429"/>
      <c r="X37" s="429"/>
      <c r="Y37" s="429"/>
      <c r="Z37" s="429"/>
    </row>
    <row r="38" spans="1:26" ht="19.5" customHeight="1">
      <c r="O38" s="288"/>
      <c r="P38" s="428" t="s">
        <v>41</v>
      </c>
      <c r="Q38" s="428"/>
      <c r="R38" s="430"/>
      <c r="S38" s="430"/>
      <c r="T38" s="430"/>
      <c r="U38" s="430"/>
      <c r="V38" s="430"/>
      <c r="W38" s="430"/>
      <c r="X38" s="430"/>
      <c r="Y38" s="430"/>
      <c r="Z38" s="430"/>
    </row>
    <row r="39" spans="1:26" ht="13.5"/>
    <row r="40" spans="1:26" ht="13.5"/>
    <row r="41" spans="1:26" ht="13.5"/>
    <row r="42" spans="1:26" ht="13.5"/>
    <row r="43" spans="1:26" ht="13.5"/>
    <row r="44" spans="1:26" ht="13.5"/>
    <row r="45" spans="1:26" ht="13.5"/>
    <row r="46" spans="1:26" ht="13.5"/>
    <row r="47" spans="1:26" ht="13.5"/>
    <row r="48" spans="1:26" ht="13.5"/>
    <row r="49" ht="13.5"/>
    <row r="50" ht="13.5"/>
    <row r="51" ht="13.5"/>
    <row r="52" ht="13.5"/>
    <row r="53" ht="13.5"/>
    <row r="54" ht="13.5"/>
    <row r="55" ht="13.5"/>
    <row r="56" ht="13.5"/>
    <row r="57" ht="13.5"/>
    <row r="58" ht="13.5"/>
    <row r="59" ht="13.5"/>
    <row r="60" ht="13.5"/>
  </sheetData>
  <mergeCells count="37">
    <mergeCell ref="A1:Z1"/>
    <mergeCell ref="A2:Z2"/>
    <mergeCell ref="A3:Z3"/>
    <mergeCell ref="A4:Z4"/>
    <mergeCell ref="L5:Q5"/>
    <mergeCell ref="U5:Z5"/>
    <mergeCell ref="L6:O6"/>
    <mergeCell ref="P6:Y6"/>
    <mergeCell ref="L7:O7"/>
    <mergeCell ref="P7:Y7"/>
    <mergeCell ref="A24:G24"/>
    <mergeCell ref="I24:N24"/>
    <mergeCell ref="L8:O8"/>
    <mergeCell ref="P8:Y8"/>
    <mergeCell ref="A11:Z11"/>
    <mergeCell ref="A14:Z14"/>
    <mergeCell ref="A15:Z15"/>
    <mergeCell ref="A16:Z16"/>
    <mergeCell ref="A17:Z17"/>
    <mergeCell ref="A18:Z18"/>
    <mergeCell ref="A20:Z20"/>
    <mergeCell ref="A22:G22"/>
    <mergeCell ref="H22:X22"/>
    <mergeCell ref="A26:G26"/>
    <mergeCell ref="I26:N26"/>
    <mergeCell ref="A28:Z28"/>
    <mergeCell ref="A30:Z30"/>
    <mergeCell ref="P37:Q37"/>
    <mergeCell ref="R37:Z37"/>
    <mergeCell ref="P38:Q38"/>
    <mergeCell ref="R38:Z38"/>
    <mergeCell ref="K34:N34"/>
    <mergeCell ref="O34:Q34"/>
    <mergeCell ref="R34:Z34"/>
    <mergeCell ref="O35:Q35"/>
    <mergeCell ref="R36:Z36"/>
    <mergeCell ref="P36:Q36"/>
  </mergeCells>
  <phoneticPr fontId="21"/>
  <pageMargins left="0.94488188976377963" right="0.59055118110236227" top="0.83" bottom="0.59"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showGridLines="0" view="pageBreakPreview" zoomScale="85" zoomScaleNormal="100" zoomScaleSheetLayoutView="85" workbookViewId="0">
      <selection activeCell="A21" sqref="A21"/>
    </sheetView>
  </sheetViews>
  <sheetFormatPr defaultColWidth="9" defaultRowHeight="13.5"/>
  <cols>
    <col min="1" max="1" width="3.625" style="61" customWidth="1"/>
    <col min="2" max="2" width="5" style="61" customWidth="1"/>
    <col min="3" max="17" width="6.375" style="61" customWidth="1"/>
    <col min="18" max="16384" width="9" style="61"/>
  </cols>
  <sheetData>
    <row r="1" spans="1:14" ht="30" customHeight="1">
      <c r="A1" s="641" t="s">
        <v>322</v>
      </c>
      <c r="B1" s="641"/>
      <c r="C1" s="641"/>
      <c r="D1" s="641"/>
      <c r="E1" s="641"/>
      <c r="F1" s="641"/>
      <c r="G1" s="641"/>
      <c r="H1" s="641"/>
      <c r="I1" s="641"/>
      <c r="J1" s="641"/>
      <c r="K1" s="641"/>
      <c r="L1" s="641"/>
      <c r="M1" s="641"/>
      <c r="N1" s="641"/>
    </row>
    <row r="2" spans="1:14" ht="30" customHeight="1">
      <c r="A2" s="62"/>
      <c r="B2" s="62"/>
      <c r="C2" s="62"/>
      <c r="D2" s="62"/>
      <c r="E2" s="62"/>
      <c r="F2" s="62"/>
      <c r="G2" s="62"/>
      <c r="H2" s="62"/>
      <c r="I2" s="62"/>
      <c r="J2" s="62"/>
      <c r="K2" s="62"/>
      <c r="L2" s="62"/>
      <c r="M2" s="62"/>
      <c r="N2" s="62"/>
    </row>
    <row r="3" spans="1:14" ht="20.100000000000001" customHeight="1">
      <c r="A3" s="63"/>
    </row>
    <row r="4" spans="1:14" ht="20.100000000000001" customHeight="1">
      <c r="A4" s="640" t="s">
        <v>174</v>
      </c>
      <c r="B4" s="640"/>
      <c r="C4" s="640"/>
      <c r="D4" s="640"/>
      <c r="E4" s="640"/>
      <c r="F4" s="640"/>
      <c r="G4" s="640"/>
      <c r="H4" s="640"/>
      <c r="I4" s="640"/>
      <c r="J4" s="640"/>
      <c r="K4" s="640"/>
      <c r="L4" s="640"/>
      <c r="M4" s="640"/>
      <c r="N4" s="640"/>
    </row>
    <row r="5" spans="1:14" ht="20.100000000000001" customHeight="1">
      <c r="A5" s="64"/>
    </row>
    <row r="6" spans="1:14" ht="20.100000000000001" customHeight="1">
      <c r="A6" s="642" t="s">
        <v>4</v>
      </c>
      <c r="B6" s="643"/>
      <c r="C6" s="643"/>
      <c r="D6" s="643"/>
      <c r="E6" s="643"/>
      <c r="F6" s="643"/>
      <c r="G6" s="643"/>
      <c r="H6" s="643"/>
      <c r="I6" s="643"/>
      <c r="J6" s="643"/>
      <c r="K6" s="643"/>
      <c r="L6" s="643"/>
    </row>
    <row r="7" spans="1:14" ht="27" customHeight="1">
      <c r="A7" s="65" t="s">
        <v>158</v>
      </c>
    </row>
    <row r="8" spans="1:14" ht="27" customHeight="1">
      <c r="B8" s="66" t="s">
        <v>159</v>
      </c>
      <c r="C8" s="639" t="s">
        <v>160</v>
      </c>
      <c r="D8" s="639"/>
      <c r="E8" s="639"/>
      <c r="F8" s="639"/>
      <c r="G8" s="639"/>
      <c r="H8" s="639"/>
      <c r="I8" s="639"/>
      <c r="J8" s="639"/>
      <c r="K8" s="639"/>
      <c r="L8" s="639"/>
      <c r="M8" s="639"/>
      <c r="N8" s="639"/>
    </row>
    <row r="9" spans="1:14" ht="27" customHeight="1">
      <c r="B9" s="66" t="s">
        <v>159</v>
      </c>
      <c r="C9" s="639" t="s">
        <v>161</v>
      </c>
      <c r="D9" s="639"/>
      <c r="E9" s="639"/>
      <c r="F9" s="639"/>
      <c r="G9" s="639"/>
      <c r="H9" s="639"/>
      <c r="I9" s="639"/>
      <c r="J9" s="639"/>
      <c r="K9" s="639"/>
      <c r="L9" s="639"/>
      <c r="M9" s="639"/>
      <c r="N9" s="639"/>
    </row>
    <row r="10" spans="1:14" ht="39.75" customHeight="1">
      <c r="B10" s="67" t="s">
        <v>159</v>
      </c>
      <c r="C10" s="639" t="s">
        <v>162</v>
      </c>
      <c r="D10" s="639"/>
      <c r="E10" s="639"/>
      <c r="F10" s="639"/>
      <c r="G10" s="639"/>
      <c r="H10" s="639"/>
      <c r="I10" s="639"/>
      <c r="J10" s="639"/>
      <c r="K10" s="639"/>
      <c r="L10" s="639"/>
      <c r="M10" s="639"/>
      <c r="N10" s="639"/>
    </row>
    <row r="11" spans="1:14" ht="20.100000000000001" customHeight="1">
      <c r="B11" s="68"/>
      <c r="C11" s="69"/>
      <c r="D11" s="70"/>
      <c r="E11" s="70"/>
      <c r="F11" s="70"/>
      <c r="G11" s="70"/>
      <c r="H11" s="70"/>
      <c r="I11" s="70"/>
      <c r="J11" s="70"/>
      <c r="K11" s="70"/>
      <c r="L11" s="70"/>
      <c r="M11" s="70"/>
      <c r="N11" s="70"/>
    </row>
    <row r="12" spans="1:14" ht="20.100000000000001" customHeight="1">
      <c r="A12" s="61" t="s">
        <v>163</v>
      </c>
      <c r="B12" s="68"/>
      <c r="C12" s="69"/>
      <c r="D12" s="70"/>
      <c r="E12" s="70"/>
      <c r="F12" s="70"/>
      <c r="G12" s="70"/>
      <c r="H12" s="70"/>
      <c r="I12" s="70"/>
      <c r="J12" s="70"/>
      <c r="K12" s="70"/>
      <c r="L12" s="70"/>
      <c r="M12" s="70"/>
      <c r="N12" s="70"/>
    </row>
    <row r="13" spans="1:14" ht="39.950000000000003" customHeight="1">
      <c r="B13" s="66" t="s">
        <v>159</v>
      </c>
      <c r="C13" s="639" t="s">
        <v>173</v>
      </c>
      <c r="D13" s="639"/>
      <c r="E13" s="639"/>
      <c r="F13" s="639"/>
      <c r="G13" s="639"/>
      <c r="H13" s="639"/>
      <c r="I13" s="639"/>
      <c r="J13" s="639"/>
      <c r="K13" s="639"/>
      <c r="L13" s="639"/>
      <c r="M13" s="639"/>
      <c r="N13" s="639"/>
    </row>
    <row r="14" spans="1:14" ht="27.75" customHeight="1">
      <c r="B14" s="66" t="s">
        <v>159</v>
      </c>
      <c r="C14" s="639" t="s">
        <v>164</v>
      </c>
      <c r="D14" s="639"/>
      <c r="E14" s="639"/>
      <c r="F14" s="639"/>
      <c r="G14" s="639"/>
      <c r="H14" s="639"/>
      <c r="I14" s="639"/>
      <c r="J14" s="639"/>
      <c r="K14" s="639"/>
      <c r="L14" s="639"/>
      <c r="M14" s="639"/>
      <c r="N14" s="639"/>
    </row>
    <row r="15" spans="1:14" ht="27.75" customHeight="1">
      <c r="B15" s="66" t="s">
        <v>159</v>
      </c>
      <c r="C15" s="639" t="s">
        <v>377</v>
      </c>
      <c r="D15" s="639"/>
      <c r="E15" s="639"/>
      <c r="F15" s="639"/>
      <c r="G15" s="639"/>
      <c r="H15" s="639"/>
      <c r="I15" s="639"/>
      <c r="J15" s="639"/>
      <c r="K15" s="639"/>
      <c r="L15" s="639"/>
      <c r="M15" s="639"/>
      <c r="N15" s="639"/>
    </row>
    <row r="16" spans="1:14" ht="60" customHeight="1">
      <c r="B16" s="67" t="s">
        <v>159</v>
      </c>
      <c r="C16" s="639" t="s">
        <v>321</v>
      </c>
      <c r="D16" s="639"/>
      <c r="E16" s="639"/>
      <c r="F16" s="639"/>
      <c r="G16" s="639"/>
      <c r="H16" s="639"/>
      <c r="I16" s="639"/>
      <c r="J16" s="639"/>
      <c r="K16" s="639"/>
      <c r="L16" s="639"/>
      <c r="M16" s="639"/>
      <c r="N16" s="639"/>
    </row>
    <row r="17" spans="1:14" ht="21.75" customHeight="1">
      <c r="B17" s="71"/>
      <c r="C17" s="72"/>
      <c r="D17" s="72"/>
      <c r="E17" s="72"/>
      <c r="F17" s="72"/>
      <c r="G17" s="72"/>
      <c r="H17" s="72"/>
      <c r="I17" s="72"/>
      <c r="J17" s="72"/>
      <c r="K17" s="72"/>
      <c r="L17" s="72"/>
      <c r="M17" s="72"/>
      <c r="N17" s="72"/>
    </row>
    <row r="18" spans="1:14" ht="12" customHeight="1">
      <c r="A18" s="65"/>
    </row>
    <row r="19" spans="1:14" ht="20.100000000000001" customHeight="1">
      <c r="A19" s="65" t="s">
        <v>165</v>
      </c>
    </row>
    <row r="20" spans="1:14" ht="20.100000000000001" customHeight="1">
      <c r="A20" s="65" t="s">
        <v>166</v>
      </c>
    </row>
    <row r="21" spans="1:14" s="425" customFormat="1" ht="34.5" customHeight="1">
      <c r="A21" s="73" t="s">
        <v>167</v>
      </c>
    </row>
    <row r="22" spans="1:14" s="425" customFormat="1" ht="34.5" customHeight="1">
      <c r="A22" s="73" t="s">
        <v>168</v>
      </c>
    </row>
    <row r="23" spans="1:14" ht="20.100000000000001" customHeight="1">
      <c r="A23" s="64"/>
    </row>
    <row r="24" spans="1:14" s="425" customFormat="1" ht="20.100000000000001" customHeight="1">
      <c r="A24" s="64"/>
    </row>
    <row r="25" spans="1:14" s="425" customFormat="1" ht="20.100000000000001" customHeight="1">
      <c r="A25" s="64"/>
    </row>
    <row r="26" spans="1:14" ht="20.100000000000001" customHeight="1">
      <c r="A26" s="74" t="s">
        <v>169</v>
      </c>
    </row>
    <row r="27" spans="1:14" ht="20.100000000000001" customHeight="1">
      <c r="A27" s="74"/>
    </row>
    <row r="28" spans="1:14" ht="20.100000000000001" customHeight="1">
      <c r="A28" s="65" t="s">
        <v>170</v>
      </c>
    </row>
    <row r="29" spans="1:14" ht="34.5" customHeight="1">
      <c r="A29" s="640" t="s">
        <v>171</v>
      </c>
      <c r="B29" s="640"/>
      <c r="C29" s="640"/>
      <c r="D29" s="640"/>
      <c r="E29" s="640"/>
      <c r="F29" s="640"/>
      <c r="G29" s="640"/>
      <c r="H29" s="640"/>
      <c r="I29" s="640"/>
      <c r="J29" s="640"/>
      <c r="K29" s="640"/>
      <c r="L29" s="640"/>
      <c r="M29" s="640"/>
      <c r="N29" s="640"/>
    </row>
    <row r="30" spans="1:14" ht="34.5" customHeight="1">
      <c r="A30" s="644" t="s">
        <v>172</v>
      </c>
      <c r="B30" s="644"/>
      <c r="C30" s="644"/>
      <c r="D30" s="644"/>
      <c r="E30" s="644"/>
      <c r="F30" s="644"/>
      <c r="G30" s="644"/>
      <c r="H30" s="644"/>
      <c r="I30" s="644"/>
      <c r="J30" s="644"/>
      <c r="K30" s="644"/>
      <c r="L30" s="644"/>
      <c r="M30" s="644"/>
      <c r="N30" s="644"/>
    </row>
  </sheetData>
  <mergeCells count="12">
    <mergeCell ref="A29:N29"/>
    <mergeCell ref="A30:N30"/>
    <mergeCell ref="C13:N13"/>
    <mergeCell ref="C15:N15"/>
    <mergeCell ref="C14:N14"/>
    <mergeCell ref="C16:N16"/>
    <mergeCell ref="C10:N10"/>
    <mergeCell ref="A4:N4"/>
    <mergeCell ref="A1:N1"/>
    <mergeCell ref="A6:L6"/>
    <mergeCell ref="C8:N8"/>
    <mergeCell ref="C9:N9"/>
  </mergeCells>
  <phoneticPr fontId="21"/>
  <pageMargins left="0.74803149606299213" right="0.74803149606299213" top="1.23" bottom="0.23" header="0.51181102362204722" footer="0.17"/>
  <pageSetup paperSize="9" orientation="portrait" r:id="rId1"/>
  <headerFooter>
    <oddHeader>&amp;L&amp;"ＭＳ ゴシック,太字"障がい福祉サービス等事業所によるＰＣＲ検査等経費補助事業&amp;R&amp;"ＭＳ ゴシック,太字"（参考書式）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交付申請書 </vt:lpstr>
      <vt:lpstr>【参考様式】計画・積算内訳等 </vt:lpstr>
      <vt:lpstr>変更申請書</vt:lpstr>
      <vt:lpstr>実績報告書</vt:lpstr>
      <vt:lpstr>【参考様式】補助対象経費計算書 </vt:lpstr>
      <vt:lpstr>請求書兼口振依頼書</vt:lpstr>
      <vt:lpstr>税額報告書</vt:lpstr>
      <vt:lpstr>【参考】同意書兼確認書</vt:lpstr>
      <vt:lpstr>【参考】同意書兼確認書!Print_Area</vt:lpstr>
      <vt:lpstr>'【参考様式】計画・積算内訳等 '!Print_Area</vt:lpstr>
      <vt:lpstr>'【参考様式】補助対象経費計算書 '!Print_Area</vt:lpstr>
      <vt:lpstr>'交付申請書 '!Print_Area</vt:lpstr>
      <vt:lpstr>実績報告書!Print_Area</vt:lpstr>
      <vt:lpstr>請求書兼口振依頼書!Print_Area</vt:lpstr>
      <vt:lpstr>税額報告書!Print_Area</vt:lpstr>
      <vt:lpstr>変更申請書!Print_Area</vt:lpstr>
      <vt:lpstr>'【参考様式】補助対象経費計算書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29TSP-XXXX</cp:lastModifiedBy>
  <cp:lastPrinted>2023-06-28T02:53:58Z</cp:lastPrinted>
  <dcterms:modified xsi:type="dcterms:W3CDTF">2023-11-28T00:47:47Z</dcterms:modified>
</cp:coreProperties>
</file>