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94634\Desktop\■調査中\【9／11都へ提出　★自分でやる】財政状況資料集(2回目)\"/>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CO42" i="10"/>
  <c r="CO43" i="10" s="1"/>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<sst xmlns="http://schemas.openxmlformats.org/spreadsheetml/2006/main" count="1143" uniqueCount="594">
  <si>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</si>
  <si>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</si>
  <si>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</si>
  <si>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</si>
  <si>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</si>
  <si>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</si>
  <si>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</si>
  <si>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</si>
  <si>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</si>
  <si>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</si>
  <si>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</si>
  <si>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</si>
  <si>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</si>
  <si>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</si>
  <si>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</si>
  <si>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</si>
  <si>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</si>
  <si>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</si>
  <si>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</si>
  <si>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</si>
  <si>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</si>
  <si>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</si>
  <si>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</si>
  <si>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</si>
  <si>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</si>
  <si>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</si>
  <si>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</si>
  <si>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</si>
  <si>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</si>
  <si>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</si>
  <si>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</si>
  <si>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</si>
  <si>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</si>
  <si>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</si>
  <si>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</si>
  <si>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</si>
  <si>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</si>
  <si>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</si>
  <si>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</si>
  <si>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</si>
  <si>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</si>
  <si>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</si>
  <si>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</si>
  <si>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</si>
  <si>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</si>
  <si>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</si>
  <si>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</si>
  <si>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</si>
  <si>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</si>
  <si>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</si>
  <si>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</si>
  <si>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</si>
  <si>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</si>
  <si>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</si>
  <si>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</si>
  <si>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</si>
  <si>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</si>
  <si>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</si>
  <si>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</si>
  <si>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</si>
  <si>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</si>
  <si>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</si>
  <si>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</si>
  <si>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</si>
  <si>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</si>
  <si>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</si>
  <si>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</si>
  <si>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</si>
  <si>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</si>
  <si>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</si>
  <si>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</si>
  <si>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</si>
  <si>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</si>
  <si>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</si>
  <si>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</si>
  <si>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</si>
  <si>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</si>
  <si>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</si>
  <si>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</si>
  <si>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</si>
  <si>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</si>
  <si>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</si>
  <si>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</si>
  <si>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</si>
  <si>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</si>
  <si>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</si>
  <si>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</si>
  <si>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</si>
  <si>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</si>
  <si>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</si>
  <si>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</si>
  <si>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</si>
  <si>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</si>
  <si>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</si>
  <si>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</si>
  <si>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</si>
  <si>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</si>
  <si>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</si>
  <si>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足立区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</si>
  <si>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</si>
  <si>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</si>
  <si>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</si>
  <si>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</si>
  <si>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</si>
  <si>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</si>
  <si>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</si>
  <si>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</si>
  <si>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</si>
  <si>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</si>
  <si>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</si>
  <si>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</si>
  <si>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</si>
  <si>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</si>
  <si>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</si>
  <si>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</si>
  <si>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</si>
  <si>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</si>
  <si>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</si>
  <si>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</si>
  <si>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</si>
  <si>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</si>
  <si>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</si>
  <si>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</si>
  <si>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</si>
  <si>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</si>
  <si>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</si>
  <si>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</si>
  <si>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</si>
  <si>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</si>
  <si>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</si>
  <si>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</si>
  <si>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</si>
  <si>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</si>
  <si>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</si>
  <si>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</si>
  <si>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</si>
  <si>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</si>
  <si>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</si>
  <si>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</si>
  <si>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</si>
  <si>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</si>
  <si>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</si>
  <si>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</si>
  <si>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</si>
  <si>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</si>
  <si>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</si>
  <si>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</si>
  <si>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</si>
  <si>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</si>
  <si>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</si>
  <si>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</si>
  <si>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</si>
  <si>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</si>
  <si>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</si>
  <si>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</si>
  <si>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</si>
  <si>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</si>
  <si>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</si>
  <si>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</si>
  <si>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</si>
  <si>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</si>
  <si>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</si>
  <si>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</si>
  <si>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</si>
  <si>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</si>
  <si>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</si>
  <si>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</si>
  <si>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</si>
  <si>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</si>
  <si>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</si>
  <si>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</si>
  <si>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</si>
  <si>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</si>
  <si>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</si>
  <si>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</si>
  <si>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</si>
  <si>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</si>
  <si>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</si>
  <si>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</si>
  <si>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</si>
  <si>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</si>
  <si>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</si>
  <si>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</si>
  <si>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</si>
  <si>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</si>
  <si>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</si>
  <si>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</si>
  <si>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</si>
  <si>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</si>
  <si>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</si>
  <si>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</si>
  <si>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</si>
  <si>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</si>
  <si>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</si>
  <si>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</si>
  <si>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</si>
  <si>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</si>
  <si>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</si>
  <si>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</si>
  <si>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</si>
  <si>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</si>
  <si>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</si>
  <si>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</si>
  <si>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</si>
  <si>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</si>
  <si>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</si>
  <si>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</si>
  <si>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</si>
  <si>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</si>
  <si>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</si>
  <si>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</si>
  <si>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</si>
  <si>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</si>
  <si>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</si>
  <si>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</si>
  <si>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東京都足立区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</si>
  <si>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</si>
  <si>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</si>
  <si>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</si>
  <si>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</si>
  <si>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</si>
  <si>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</si>
  <si>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</si>
  <si>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</si>
  <si>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</si>
  <si>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</si>
  <si>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</si>
  <si>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</si>
  <si>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</si>
  <si>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</si>
  <si>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</si>
  <si>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</si>
  <si>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</si>
  <si>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</si>
  <si>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</si>
  <si>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</si>
  <si>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</si>
  <si>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</si>
  <si>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</si>
  <si>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</si>
  <si>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</si>
  <si>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</si>
  <si>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</si>
  <si>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</si>
  <si>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</si>
  <si>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</si>
  <si>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</si>
  <si>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</si>
  <si>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</si>
  <si>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</si>
  <si>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</si>
  <si>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</si>
  <si>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</si>
  <si>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</si>
  <si>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</si>
  <si>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</si>
  <si>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</si>
  <si>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</si>
  <si>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</si>
  <si>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</si>
  <si>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</si>
  <si>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</si>
  <si>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</si>
  <si>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</si>
  <si>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</si>
  <si>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</si>
  <si>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</si>
  <si>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</si>
  <si>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</si>
  <si>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</si>
  <si>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</si>
  <si>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</si>
  <si>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</si>
  <si>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</si>
  <si>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</si>
  <si>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</si>
  <si>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</si>
  <si>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</si>
  <si>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</si>
  <si>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</si>
  <si>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</si>
  <si>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</si>
  <si>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</si>
  <si>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</si>
  <si>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</si>
  <si>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</si>
  <si>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</si>
  <si>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</si>
  <si>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</si>
  <si>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</si>
  <si>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</si>
  <si>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</si>
  <si>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</si>
  <si>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</si>
  <si>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</si>
  <si>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</si>
  <si>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</si>
  <si>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</si>
  <si>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</si>
  <si>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</si>
  <si>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</si>
  <si>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</si>
  <si>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</si>
  <si>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</si>
  <si>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</si>
  <si>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</si>
  <si>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</si>
  <si>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</si>
  <si>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</si>
  <si>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</si>
  <si>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</si>
  <si>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</si>
  <si>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</si>
  <si>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</si>
  <si>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</si>
  <si>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</si>
  <si>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</si>
  <si>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</si>
  <si>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</si>
  <si>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</si>
  <si>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</si>
  <si>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</si>
  <si>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</si>
  <si>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</si>
  <si>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</si>
  <si>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</si>
  <si>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</si>
  <si>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</si>
  <si>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</si>
  <si>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</si>
  <si>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</si>
  <si>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</si>
  <si>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</si>
  <si>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</si>
  <si>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</si>
  <si>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</si>
  <si>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</si>
  <si>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</si>
  <si>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</si>
  <si>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</si>
  <si>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</si>
  <si>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</si>
  <si>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</si>
  <si>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</si>
  <si>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</si>
  <si>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</si>
  <si>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</si>
  <si>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</si>
  <si>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</si>
  <si>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</si>
  <si>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</si>
  <si>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</si>
  <si>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</si>
  <si>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</si>
  <si>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</si>
  <si>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</si>
  <si>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</si>
  <si>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</si>
  <si>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</si>
  <si>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</si>
  <si>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</si>
  <si>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</si>
  <si>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</si>
  <si>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</si>
  <si>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東京都足立区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</si>
  <si>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</si>
  <si>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</si>
  <si>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</si>
  <si>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</si>
  <si>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</si>
  <si>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</si>
  <si>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</si>
  <si>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</si>
  <si>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</si>
  <si>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</si>
  <si>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</si>
  <si>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</si>
  <si>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</si>
  <si>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</si>
  <si>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</si>
  <si>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</si>
  <si>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</si>
  <si>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</si>
  <si>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</si>
  <si>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</si>
  <si>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</si>
  <si>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</si>
  <si>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</si>
  <si>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</si>
  <si>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</si>
  <si>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</si>
  <si>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</si>
  <si>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</si>
  <si>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</si>
  <si>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</si>
  <si>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</si>
  <si>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</si>
  <si>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</si>
  <si>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</si>
  <si>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</si>
  <si>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</si>
  <si>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</si>
  <si>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</si>
  <si>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</si>
  <si>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</si>
  <si>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</si>
  <si>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</si>
  <si>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</si>
  <si>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</si>
  <si>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</si>
  <si>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</si>
  <si>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</si>
  <si>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</si>
  <si>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</si>
  <si>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</si>
  <si>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</si>
  <si>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</si>
  <si>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</si>
  <si>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</si>
  <si>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</si>
  <si>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</si>
  <si>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</si>
  <si>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</si>
  <si>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</si>
  <si>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</si>
  <si>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</si>
  <si>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</si>
  <si>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</si>
  <si>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</si>
  <si>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</si>
  <si>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</si>
  <si>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</si>
  <si>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</si>
  <si>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</si>
  <si>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</si>
  <si>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</si>
  <si>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</si>
  <si>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</si>
  <si>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</si>
  <si>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</si>
  <si>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</si>
  <si>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</si>
  <si>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</si>
  <si>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</si>
  <si>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</si>
  <si>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</si>
  <si>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</si>
  <si>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</si>
  <si>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</si>
  <si>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</si>
  <si>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</si>
  <si>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</si>
  <si>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</si>
  <si>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</si>
  <si>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</si>
  <si>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</si>
  <si>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</si>
  <si>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</si>
  <si>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</si>
  <si>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</si>
  <si>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</si>
  <si>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</si>
  <si>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</si>
  <si>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</si>
  <si>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</si>
  <si>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</si>
  <si>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</si>
  <si>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</si>
  <si>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</si>
  <si>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</si>
  <si>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</si>
  <si>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</si>
  <si>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</si>
  <si>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</si>
  <si>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</si>
  <si>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</si>
  <si>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</si>
  <si>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</si>
  <si>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</si>
  <si>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</si>
  <si>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</si>
  <si>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</si>
  <si>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</si>
  <si>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</si>
  <si>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</si>
  <si>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</si>
  <si>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</si>
  <si>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</si>
  <si>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</si>
  <si>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</si>
  <si>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</si>
  <si>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</si>
  <si>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</si>
  <si>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</si>
  <si>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</si>
  <si>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</si>
  <si>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</si>
  <si>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</si>
  <si>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</si>
  <si>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</si>
  <si>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</si>
  <si>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</si>
  <si>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</si>
  <si>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</si>
  <si>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</si>
  <si>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</si>
  <si>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</si>
  <si>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</si>
  <si>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</si>
  <si>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</si>
  <si>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</si>
  <si>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</si>
  <si>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</si>
  <si>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</si>
  <si>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</si>
  <si>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</si>
  <si>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</si>
  <si>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</si>
  <si>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</si>
  <si>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</si>
  <si>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</si>
  <si>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</si>
  <si>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</si>
  <si>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</si>
  <si>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</si>
  <si>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</si>
  <si>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</si>
  <si>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</si>
  <si>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</si>
  <si>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</si>
  <si>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</si>
  <si>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</si>
  <si>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</si>
  <si>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</si>
  <si>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</si>
  <si>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</si>
  <si>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</si>
  <si>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</si>
  <si>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</si>
  <si>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</si>
  <si>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</si>
  <si>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</si>
  <si>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</si>
  <si>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</si>
  <si>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</si>
  <si>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</si>
  <si>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</si>
  <si>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2.60</t>
  </si>
  <si>
    <t>▲ 1.99</t>
  </si>
  <si>
    <t>▲ 1.20</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</si>
  <si>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</si>
  <si>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</si>
  <si>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</si>
  <si>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</si>
  <si>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</si>
  <si>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</si>
  <si>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</si>
  <si>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</si>
  <si>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</si>
  <si>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</si>
  <si>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</si>
  <si>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</si>
  <si>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</si>
  <si>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</si>
  <si>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8"/>
  </si>
  <si>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</si>
  <si>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</si>
  <si>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</si>
  <si>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</si>
  <si>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足立区体育協会</t>
    <phoneticPr fontId="2"/>
  </si>
  <si>
    <t>足立区勤労福祉サービスセンター</t>
    <phoneticPr fontId="2"/>
  </si>
  <si>
    <t>足立市街地開発</t>
    <phoneticPr fontId="2"/>
  </si>
  <si>
    <t>足立区生涯学習振興公社</t>
    <phoneticPr fontId="2"/>
  </si>
  <si>
    <t>足立区土地開発公社</t>
    <phoneticPr fontId="2"/>
  </si>
  <si>
    <t>足立区観光交流協会</t>
    <phoneticPr fontId="2"/>
  </si>
  <si>
    <t>○</t>
    <phoneticPr fontId="2"/>
  </si>
  <si>
    <t>義務教育施設建設資金積立基金</t>
    <rPh sb="0" eb="2">
      <t>ギム</t>
    </rPh>
    <rPh sb="2" eb="4">
      <t>キョウイク</t>
    </rPh>
    <rPh sb="4" eb="6">
      <t>シセツ</t>
    </rPh>
    <rPh sb="6" eb="8">
      <t>ケンセツ</t>
    </rPh>
    <rPh sb="8" eb="10">
      <t>シキン</t>
    </rPh>
    <rPh sb="10" eb="12">
      <t>ツミタテ</t>
    </rPh>
    <rPh sb="12" eb="14">
      <t>キキン</t>
    </rPh>
    <phoneticPr fontId="18"/>
  </si>
  <si>
    <t>公共施設建設資金積立基金</t>
    <rPh sb="0" eb="2">
      <t>コウキョウ</t>
    </rPh>
    <rPh sb="2" eb="4">
      <t>シセツ</t>
    </rPh>
    <rPh sb="4" eb="6">
      <t>ケンセツ</t>
    </rPh>
    <rPh sb="6" eb="8">
      <t>シキン</t>
    </rPh>
    <rPh sb="8" eb="10">
      <t>ツミタテ</t>
    </rPh>
    <rPh sb="10" eb="12">
      <t>キキン</t>
    </rPh>
    <phoneticPr fontId="18"/>
  </si>
  <si>
    <t>竹の塚鉄道立体化及び関連都市計画事業資金積立基金</t>
    <rPh sb="0" eb="1">
      <t>タケ</t>
    </rPh>
    <rPh sb="2" eb="3">
      <t>ツカ</t>
    </rPh>
    <rPh sb="3" eb="5">
      <t>テツドウ</t>
    </rPh>
    <rPh sb="5" eb="8">
      <t>リッタイカ</t>
    </rPh>
    <rPh sb="8" eb="9">
      <t>オヨ</t>
    </rPh>
    <rPh sb="10" eb="12">
      <t>カンレン</t>
    </rPh>
    <rPh sb="12" eb="14">
      <t>トシ</t>
    </rPh>
    <rPh sb="14" eb="16">
      <t>ケイカク</t>
    </rPh>
    <rPh sb="16" eb="18">
      <t>ジギョウ</t>
    </rPh>
    <rPh sb="18" eb="20">
      <t>シキン</t>
    </rPh>
    <rPh sb="20" eb="22">
      <t>ツミタテ</t>
    </rPh>
    <rPh sb="22" eb="24">
      <t>キキン</t>
    </rPh>
    <phoneticPr fontId="18"/>
  </si>
  <si>
    <t>大学病院施設等整備基金</t>
    <rPh sb="0" eb="2">
      <t>ダイガク</t>
    </rPh>
    <rPh sb="2" eb="4">
      <t>ビョウイン</t>
    </rPh>
    <rPh sb="4" eb="7">
      <t>シセツナド</t>
    </rPh>
    <rPh sb="7" eb="9">
      <t>セイビ</t>
    </rPh>
    <rPh sb="9" eb="11">
      <t>キキン</t>
    </rPh>
    <phoneticPr fontId="18"/>
  </si>
  <si>
    <t>地域福祉振興基金</t>
    <rPh sb="0" eb="2">
      <t>チイキ</t>
    </rPh>
    <rPh sb="2" eb="4">
      <t>フクシ</t>
    </rPh>
    <rPh sb="4" eb="6">
      <t>シンコウ</t>
    </rPh>
    <rPh sb="6" eb="8">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</si>
  <si>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</si>
  <si>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</si>
  <si>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</si>
  <si>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</si>
  <si>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将来負担比率は、基金等の充当可能財源が将来負担額を上回るため、類似団体と同様に算定されない。健全な状態が続いている。
　有形固定資産減価償却率は類似団体と大きな差はないが、施設保有量が多く、今後、大規模改修や建替え等の維持・更新経費の増大・集中化が見込まれることから、人口構造の変化、多様化するニーズ、トータルコスト等の将来予測を踏まえて、施設の長寿命化や複合化、小・中学校の適正配置等に取り組んでいる。
　事業の優先順位を明確にし、経常的な活動の収支の範囲内で投資的な活動を行っていけるよう、計画的・健全な財政運営を進めていく。</t>
    <rPh sb="166" eb="167">
      <t>フ</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</si>
  <si>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</si>
  <si>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</si>
  <si>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</si>
  <si>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</si>
  <si>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</si>
  <si>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</si>
  <si>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将来負担比率は、基金等の充当可能財源が将来負担額を上回るため、類似団体と同様に算定されない。健全な状態が続いている。
　実質公債費比率は、地方債の償還額と新規発行額のバランスをとり、適債事業を精査しながら新発債の抑制に努めた結果、地方債現在高、地方債元利償還金ともに減少傾向が続いており、1.0ポイント減の▲3.4と適正水準を維持している。
　今後、小・中学校など一斉に大規模改修や建替えの時期を迎えることによる経費の増大と集中化が予測される。世代間負担の公平性を念頭に、設類型ごとに順次策定を進めている個別計画等に基づき、引き続き財政負担の軽減･平準化を図っ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</si>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</sst>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38" fontId="37" fillId="0" borderId="0" applyFont="0" applyFill="0" applyBorder="0" applyAlignment="0" applyProtection="0">
      <alignment vertical="center"/>
    </xf>
    <xf numFmtId="0" fontId="39" fillId="0" borderId="0">
      <alignment vertical="center"/>
    </xf>
  </cellStyleXfs>
  <cellXfs count="13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16" xfId="8" applyFont="1" applyFill="1" applyBorder="1" applyAlignment="1" applyProtection="1">
      <alignment horizontal="right" vertical="center"/>
      <protection locked="0"/>
    </xf>
    <xf numFmtId="0" fontId="38" fillId="0" borderId="121" xfId="8" applyFont="1" applyFill="1" applyBorder="1" applyAlignment="1" applyProtection="1">
      <alignment horizontal="right" vertical="center"/>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38" fontId="38" fillId="0" borderId="112" xfId="20" applyFont="1" applyFill="1" applyBorder="1" applyAlignment="1" applyProtection="1">
      <alignment horizontal="right" vertical="center"/>
      <protection locked="0"/>
    </xf>
    <xf numFmtId="38" fontId="38" fillId="0" borderId="113" xfId="20" applyFont="1" applyFill="1" applyBorder="1" applyAlignment="1" applyProtection="1">
      <alignment horizontal="right" vertical="center"/>
      <protection locked="0"/>
    </xf>
    <xf numFmtId="38" fontId="38" fillId="0" borderId="120" xfId="20"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shrinkToFit="1"/>
      <protection locked="0"/>
    </xf>
    <xf numFmtId="38" fontId="38" fillId="0" borderId="113" xfId="20" applyFont="1" applyFill="1" applyBorder="1" applyAlignment="1" applyProtection="1">
      <alignment horizontal="right" vertical="center" shrinkToFit="1"/>
      <protection locked="0"/>
    </xf>
    <xf numFmtId="38" fontId="38" fillId="0" borderId="120" xfId="20" applyFont="1" applyFill="1" applyBorder="1" applyAlignment="1" applyProtection="1">
      <alignment horizontal="right" vertical="center" shrinkToFit="1"/>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38" fontId="38" fillId="0" borderId="115" xfId="20" applyFont="1" applyFill="1" applyBorder="1" applyAlignment="1" applyProtection="1">
      <alignment horizontal="right" vertical="center"/>
      <protection locked="0"/>
    </xf>
    <xf numFmtId="38" fontId="38" fillId="0" borderId="116" xfId="20" applyFont="1" applyFill="1" applyBorder="1" applyAlignment="1" applyProtection="1">
      <alignment horizontal="right" vertical="center"/>
      <protection locked="0"/>
    </xf>
    <xf numFmtId="38" fontId="38" fillId="0" borderId="102" xfId="20" applyFont="1" applyFill="1" applyBorder="1" applyAlignment="1" applyProtection="1">
      <alignment horizontal="right" vertical="center"/>
      <protection locked="0"/>
    </xf>
    <xf numFmtId="38" fontId="38" fillId="0" borderId="102" xfId="8" applyNumberFormat="1" applyFont="1" applyFill="1" applyBorder="1" applyAlignment="1" applyProtection="1">
      <alignment horizontal="right" vertical="center"/>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38" fontId="38" fillId="0" borderId="101" xfId="20" applyFont="1" applyFill="1" applyBorder="1" applyAlignment="1" applyProtection="1">
      <alignment horizontal="right"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xf numFmtId="180" fontId="1" fillId="0" borderId="0" xfId="16" applyNumberFormat="1" applyFont="1">
      <alignment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xmlns:c16r2="http://schemas.microsoft.com/office/drawing/2015/06/chart">
            <c:ext xmlns:c16="http://schemas.microsoft.com/office/drawing/2014/chart" uri="{C3380CC4-5D6E-409C-BE32-E72D297353CC}">
              <c16:uniqueId val="{00000000-D62E-41FA-84D2-84FD1BEB1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52613</c:v>
                </c:pt>
                <c:pt idx="1">
                  <c:v>49002</c:v>
                </c:pt>
                <c:pt idx="2">
                  <c:v>54942</c:v>
                </c:pt>
                <c:pt idx="3">
                  <c:v>45931</c:v>
                </c:pt>
                <c:pt idx="4">
                  <c:v>52901</c:v>
                </c:pt>
              </c:numCache>
            </c:numRef>
          </c:val>
          <c:smooth val="0"/>
          <c:extLst xmlns:c16r2="http://schemas.microsoft.com/office/drawing/2015/06/chart">
            <c:ext xmlns:c16="http://schemas.microsoft.com/office/drawing/2014/chart" uri="{C3380CC4-5D6E-409C-BE32-E72D297353CC}">
              <c16:uniqueId val="{00000001-D62E-41FA-84D2-84FD1BEB13DC}"/>
            </c:ext>
          </c:extLst>
        </c:ser>
        <c:dLbls>
          <c:showLegendKey val="0"/>
          <c:showVal val="0"/>
          <c:showCatName val="0"/>
          <c:showSerName val="0"/>
          <c:showPercent val="0"/>
          <c:showBubbleSize val="0"/>
        </c:dLbls>
        <c:marker val="1"/>
        <c:smooth val="0"/>
        <c:axId val="406538576"/>
        <c:axId val="221934048"/>
      </c:lineChart>
      <c:catAx>
        <c:axId val="40653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34048"/>
        <c:crosses val="autoZero"/>
        <c:auto val="1"/>
        <c:lblAlgn val="ctr"/>
        <c:lblOffset val="100"/>
        <c:tickLblSkip val="1"/>
        <c:tickMarkSkip val="1"/>
        <c:noMultiLvlLbl val="0"/>
      </c:catAx>
      <c:valAx>
        <c:axId val="221934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53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4.09</c:v>
                </c:pt>
                <c:pt idx="2">
                  <c:v>4.46</c:v>
                </c:pt>
                <c:pt idx="3">
                  <c:v>4.55</c:v>
                </c:pt>
                <c:pt idx="4">
                  <c:v>4.68</c:v>
                </c:pt>
              </c:numCache>
            </c:numRef>
          </c:val>
          <c:extLst xmlns:c16r2="http://schemas.microsoft.com/office/drawing/2015/06/chart">
            <c:ext xmlns:c16="http://schemas.microsoft.com/office/drawing/2014/chart" uri="{C3380CC4-5D6E-409C-BE32-E72D297353CC}">
              <c16:uniqueId val="{00000000-DC23-4E95-A49E-2AF1D4807A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18.21</c:v>
                </c:pt>
                <c:pt idx="1">
                  <c:v>19.850000000000001</c:v>
                </c:pt>
                <c:pt idx="2">
                  <c:v>19.02</c:v>
                </c:pt>
                <c:pt idx="3">
                  <c:v>20.84</c:v>
                </c:pt>
                <c:pt idx="4">
                  <c:v>19.829999999999998</c:v>
                </c:pt>
              </c:numCache>
            </c:numRef>
          </c:val>
          <c:extLst xmlns:c16r2="http://schemas.microsoft.com/office/drawing/2015/06/chart">
            <c:ext xmlns:c16="http://schemas.microsoft.com/office/drawing/2014/chart" uri="{C3380CC4-5D6E-409C-BE32-E72D297353CC}">
              <c16:uniqueId val="{00000001-DC23-4E95-A49E-2AF1D4807A19}"/>
            </c:ext>
          </c:extLst>
        </c:ser>
        <c:dLbls>
          <c:showLegendKey val="0"/>
          <c:showVal val="0"/>
          <c:showCatName val="0"/>
          <c:showSerName val="0"/>
          <c:showPercent val="0"/>
          <c:showBubbleSize val="0"/>
        </c:dLbls>
        <c:gapWidth val="250"/>
        <c:overlap val="100"/>
        <c:axId val="219829936"/>
        <c:axId val="2196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c:v>
                </c:pt>
                <c:pt idx="1">
                  <c:v>1.24</c:v>
                </c:pt>
                <c:pt idx="2">
                  <c:v>-1.99</c:v>
                </c:pt>
                <c:pt idx="3">
                  <c:v>-1.2</c:v>
                </c:pt>
                <c:pt idx="4">
                  <c:v>0.34</c:v>
                </c:pt>
              </c:numCache>
            </c:numRef>
          </c:val>
          <c:smooth val="0"/>
          <c:extLst xmlns:c16r2="http://schemas.microsoft.com/office/drawing/2015/06/chart">
            <c:ext xmlns:c16="http://schemas.microsoft.com/office/drawing/2014/chart" uri="{C3380CC4-5D6E-409C-BE32-E72D297353CC}">
              <c16:uniqueId val="{00000002-DC23-4E95-A49E-2AF1D4807A19}"/>
            </c:ext>
          </c:extLst>
        </c:ser>
        <c:dLbls>
          <c:showLegendKey val="0"/>
          <c:showVal val="0"/>
          <c:showCatName val="0"/>
          <c:showSerName val="0"/>
          <c:showPercent val="0"/>
          <c:showBubbleSize val="0"/>
        </c:dLbls>
        <c:marker val="1"/>
        <c:smooth val="0"/>
        <c:axId val="219829936"/>
        <c:axId val="219601120"/>
      </c:lineChart>
      <c:catAx>
        <c:axId val="21982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601120"/>
        <c:crosses val="autoZero"/>
        <c:auto val="1"/>
        <c:lblAlgn val="ctr"/>
        <c:lblOffset val="100"/>
        <c:tickLblSkip val="1"/>
        <c:tickMarkSkip val="1"/>
        <c:noMultiLvlLbl val="0"/>
      </c:catAx>
      <c:valAx>
        <c:axId val="2196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2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934-4A3C-A28D-CF195BE67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34-4A3C-A28D-CF195BE677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934-4A3C-A28D-CF195BE677A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934-4A3C-A28D-CF195BE677A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934-4A3C-A28D-CF195BE677A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2934-4A3C-A28D-CF195BE677A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0.04</c:v>
                </c:pt>
                <c:pt idx="4">
                  <c:v>#N/A</c:v>
                </c:pt>
                <c:pt idx="5">
                  <c:v>0.06</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6-2934-4A3C-A28D-CF195BE677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0.36</c:v>
                </c:pt>
                <c:pt idx="4">
                  <c:v>#N/A</c:v>
                </c:pt>
                <c:pt idx="5">
                  <c:v>0.84</c:v>
                </c:pt>
                <c:pt idx="6">
                  <c:v>#N/A</c:v>
                </c:pt>
                <c:pt idx="7">
                  <c:v>0.76</c:v>
                </c:pt>
                <c:pt idx="8">
                  <c:v>#N/A</c:v>
                </c:pt>
                <c:pt idx="9">
                  <c:v>0.52</c:v>
                </c:pt>
              </c:numCache>
            </c:numRef>
          </c:val>
          <c:extLst xmlns:c16r2="http://schemas.microsoft.com/office/drawing/2015/06/chart">
            <c:ext xmlns:c16="http://schemas.microsoft.com/office/drawing/2014/chart" uri="{C3380CC4-5D6E-409C-BE32-E72D297353CC}">
              <c16:uniqueId val="{00000007-2934-4A3C-A28D-CF195BE677A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1.1399999999999999</c:v>
                </c:pt>
                <c:pt idx="2">
                  <c:v>#N/A</c:v>
                </c:pt>
                <c:pt idx="3">
                  <c:v>1.07</c:v>
                </c:pt>
                <c:pt idx="4">
                  <c:v>#N/A</c:v>
                </c:pt>
                <c:pt idx="5">
                  <c:v>1.1599999999999999</c:v>
                </c:pt>
                <c:pt idx="6">
                  <c:v>#N/A</c:v>
                </c:pt>
                <c:pt idx="7">
                  <c:v>1.06</c:v>
                </c:pt>
                <c:pt idx="8">
                  <c:v>#N/A</c:v>
                </c:pt>
                <c:pt idx="9">
                  <c:v>0.52</c:v>
                </c:pt>
              </c:numCache>
            </c:numRef>
          </c:val>
          <c:extLst xmlns:c16r2="http://schemas.microsoft.com/office/drawing/2015/06/chart">
            <c:ext xmlns:c16="http://schemas.microsoft.com/office/drawing/2014/chart" uri="{C3380CC4-5D6E-409C-BE32-E72D297353CC}">
              <c16:uniqueId val="{00000008-2934-4A3C-A28D-CF195BE677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4.08</c:v>
                </c:pt>
                <c:pt idx="4">
                  <c:v>#N/A</c:v>
                </c:pt>
                <c:pt idx="5">
                  <c:v>4.45</c:v>
                </c:pt>
                <c:pt idx="6">
                  <c:v>#N/A</c:v>
                </c:pt>
                <c:pt idx="7">
                  <c:v>4.54</c:v>
                </c:pt>
                <c:pt idx="8">
                  <c:v>#N/A</c:v>
                </c:pt>
                <c:pt idx="9">
                  <c:v>4.68</c:v>
                </c:pt>
              </c:numCache>
            </c:numRef>
          </c:val>
          <c:extLst xmlns:c16r2="http://schemas.microsoft.com/office/drawing/2015/06/chart">
            <c:ext xmlns:c16="http://schemas.microsoft.com/office/drawing/2014/chart" uri="{C3380CC4-5D6E-409C-BE32-E72D297353CC}">
              <c16:uniqueId val="{00000009-2934-4A3C-A28D-CF195BE677AF}"/>
            </c:ext>
          </c:extLst>
        </c:ser>
        <c:dLbls>
          <c:showLegendKey val="0"/>
          <c:showVal val="0"/>
          <c:showCatName val="0"/>
          <c:showSerName val="0"/>
          <c:showPercent val="0"/>
          <c:showBubbleSize val="0"/>
        </c:dLbls>
        <c:gapWidth val="150"/>
        <c:overlap val="100"/>
        <c:axId val="107384872"/>
        <c:axId val="220387808"/>
      </c:barChart>
      <c:catAx>
        <c:axId val="10738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387808"/>
        <c:crosses val="autoZero"/>
        <c:auto val="1"/>
        <c:lblAlgn val="ctr"/>
        <c:lblOffset val="100"/>
        <c:tickLblSkip val="1"/>
        <c:tickMarkSkip val="1"/>
        <c:noMultiLvlLbl val="0"/>
      </c:catAx>
      <c:valAx>
        <c:axId val="2203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8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11883</c:v>
                </c:pt>
                <c:pt idx="5">
                  <c:v>12247</c:v>
                </c:pt>
                <c:pt idx="8">
                  <c:v>11738</c:v>
                </c:pt>
                <c:pt idx="11">
                  <c:v>11391</c:v>
                </c:pt>
                <c:pt idx="14">
                  <c:v>11082</c:v>
                </c:pt>
              </c:numCache>
            </c:numRef>
          </c:val>
          <c:extLst xmlns:c16r2="http://schemas.microsoft.com/office/drawing/2015/06/chart">
            <c:ext xmlns:c16="http://schemas.microsoft.com/office/drawing/2014/chart" uri="{C3380CC4-5D6E-409C-BE32-E72D297353CC}">
              <c16:uniqueId val="{00000000-199D-4394-86DE-C1B9A9721A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99D-4394-86DE-C1B9A9721A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8024</c:v>
                </c:pt>
                <c:pt idx="3">
                  <c:v>4708</c:v>
                </c:pt>
                <c:pt idx="6">
                  <c:v>451</c:v>
                </c:pt>
                <c:pt idx="9">
                  <c:v>617</c:v>
                </c:pt>
                <c:pt idx="12">
                  <c:v>486</c:v>
                </c:pt>
              </c:numCache>
            </c:numRef>
          </c:val>
          <c:extLst xmlns:c16r2="http://schemas.microsoft.com/office/drawing/2015/06/chart">
            <c:ext xmlns:c16="http://schemas.microsoft.com/office/drawing/2014/chart" uri="{C3380CC4-5D6E-409C-BE32-E72D297353CC}">
              <c16:uniqueId val="{00000002-199D-4394-86DE-C1B9A9721A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342</c:v>
                </c:pt>
                <c:pt idx="3">
                  <c:v>328</c:v>
                </c:pt>
                <c:pt idx="6">
                  <c:v>194</c:v>
                </c:pt>
                <c:pt idx="9">
                  <c:v>165</c:v>
                </c:pt>
                <c:pt idx="12">
                  <c:v>183</c:v>
                </c:pt>
              </c:numCache>
            </c:numRef>
          </c:val>
          <c:extLst xmlns:c16r2="http://schemas.microsoft.com/office/drawing/2015/06/chart">
            <c:ext xmlns:c16="http://schemas.microsoft.com/office/drawing/2014/chart" uri="{C3380CC4-5D6E-409C-BE32-E72D297353CC}">
              <c16:uniqueId val="{00000003-199D-4394-86DE-C1B9A9721A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9D-4394-86DE-C1B9A9721A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204</c:v>
                </c:pt>
                <c:pt idx="3">
                  <c:v>204</c:v>
                </c:pt>
                <c:pt idx="6">
                  <c:v>204</c:v>
                </c:pt>
                <c:pt idx="9">
                  <c:v>188</c:v>
                </c:pt>
                <c:pt idx="12">
                  <c:v>175</c:v>
                </c:pt>
              </c:numCache>
            </c:numRef>
          </c:val>
          <c:extLst xmlns:c16r2="http://schemas.microsoft.com/office/drawing/2015/06/chart">
            <c:ext xmlns:c16="http://schemas.microsoft.com/office/drawing/2014/chart" uri="{C3380CC4-5D6E-409C-BE32-E72D297353CC}">
              <c16:uniqueId val="{00000005-199D-4394-86DE-C1B9A9721A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99D-4394-86DE-C1B9A9721A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7373</c:v>
                </c:pt>
                <c:pt idx="3">
                  <c:v>6278</c:v>
                </c:pt>
                <c:pt idx="6">
                  <c:v>5473</c:v>
                </c:pt>
                <c:pt idx="9">
                  <c:v>5235</c:v>
                </c:pt>
                <c:pt idx="12">
                  <c:v>4740</c:v>
                </c:pt>
              </c:numCache>
            </c:numRef>
          </c:val>
          <c:extLst xmlns:c16r2="http://schemas.microsoft.com/office/drawing/2015/06/chart">
            <c:ext xmlns:c16="http://schemas.microsoft.com/office/drawing/2014/chart" uri="{C3380CC4-5D6E-409C-BE32-E72D297353CC}">
              <c16:uniqueId val="{00000007-199D-4394-86DE-C1B9A9721A87}"/>
            </c:ext>
          </c:extLst>
        </c:ser>
        <c:dLbls>
          <c:showLegendKey val="0"/>
          <c:showVal val="0"/>
          <c:showCatName val="0"/>
          <c:showSerName val="0"/>
          <c:showPercent val="0"/>
          <c:showBubbleSize val="0"/>
        </c:dLbls>
        <c:gapWidth val="100"/>
        <c:overlap val="100"/>
        <c:axId val="221776624"/>
        <c:axId val="22227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4060</c:v>
                </c:pt>
                <c:pt idx="2">
                  <c:v>#N/A</c:v>
                </c:pt>
                <c:pt idx="3">
                  <c:v>#N/A</c:v>
                </c:pt>
                <c:pt idx="4">
                  <c:v>-729</c:v>
                </c:pt>
                <c:pt idx="5">
                  <c:v>#N/A</c:v>
                </c:pt>
                <c:pt idx="6">
                  <c:v>#N/A</c:v>
                </c:pt>
                <c:pt idx="7">
                  <c:v>-5416</c:v>
                </c:pt>
                <c:pt idx="8">
                  <c:v>#N/A</c:v>
                </c:pt>
                <c:pt idx="9">
                  <c:v>#N/A</c:v>
                </c:pt>
                <c:pt idx="10">
                  <c:v>-5186</c:v>
                </c:pt>
                <c:pt idx="11">
                  <c:v>#N/A</c:v>
                </c:pt>
                <c:pt idx="12">
                  <c:v>#N/A</c:v>
                </c:pt>
                <c:pt idx="13">
                  <c:v>-5498</c:v>
                </c:pt>
                <c:pt idx="14">
                  <c:v>#N/A</c:v>
                </c:pt>
              </c:numCache>
            </c:numRef>
          </c:val>
          <c:smooth val="0"/>
          <c:extLst xmlns:c16r2="http://schemas.microsoft.com/office/drawing/2015/06/chart">
            <c:ext xmlns:c16="http://schemas.microsoft.com/office/drawing/2014/chart" uri="{C3380CC4-5D6E-409C-BE32-E72D297353CC}">
              <c16:uniqueId val="{00000008-199D-4394-86DE-C1B9A9721A87}"/>
            </c:ext>
          </c:extLst>
        </c:ser>
        <c:dLbls>
          <c:showLegendKey val="0"/>
          <c:showVal val="0"/>
          <c:showCatName val="0"/>
          <c:showSerName val="0"/>
          <c:showPercent val="0"/>
          <c:showBubbleSize val="0"/>
        </c:dLbls>
        <c:marker val="1"/>
        <c:smooth val="0"/>
        <c:axId val="221776624"/>
        <c:axId val="222270824"/>
      </c:lineChart>
      <c:catAx>
        <c:axId val="22177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270824"/>
        <c:crosses val="autoZero"/>
        <c:auto val="1"/>
        <c:lblAlgn val="ctr"/>
        <c:lblOffset val="100"/>
        <c:tickLblSkip val="1"/>
        <c:tickMarkSkip val="1"/>
        <c:noMultiLvlLbl val="0"/>
      </c:catAx>
      <c:valAx>
        <c:axId val="22227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7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139625</c:v>
                </c:pt>
                <c:pt idx="5">
                  <c:v>129229</c:v>
                </c:pt>
                <c:pt idx="8">
                  <c:v>118959</c:v>
                </c:pt>
                <c:pt idx="11">
                  <c:v>109191</c:v>
                </c:pt>
                <c:pt idx="14">
                  <c:v>99269</c:v>
                </c:pt>
              </c:numCache>
            </c:numRef>
          </c:val>
          <c:extLst xmlns:c16r2="http://schemas.microsoft.com/office/drawing/2015/06/chart">
            <c:ext xmlns:c16="http://schemas.microsoft.com/office/drawing/2014/chart" uri="{C3380CC4-5D6E-409C-BE32-E72D297353CC}">
              <c16:uniqueId val="{00000000-DAD7-4A39-ACAA-55F1FCE1F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9058</c:v>
                </c:pt>
                <c:pt idx="5">
                  <c:v>3267</c:v>
                </c:pt>
                <c:pt idx="8">
                  <c:v>2993</c:v>
                </c:pt>
                <c:pt idx="11">
                  <c:v>2631</c:v>
                </c:pt>
                <c:pt idx="14">
                  <c:v>2421</c:v>
                </c:pt>
              </c:numCache>
            </c:numRef>
          </c:val>
          <c:extLst xmlns:c16r2="http://schemas.microsoft.com/office/drawing/2015/06/chart">
            <c:ext xmlns:c16="http://schemas.microsoft.com/office/drawing/2014/chart" uri="{C3380CC4-5D6E-409C-BE32-E72D297353CC}">
              <c16:uniqueId val="{00000001-DAD7-4A39-ACAA-55F1FCE1F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121436</c:v>
                </c:pt>
                <c:pt idx="5">
                  <c:v>137383</c:v>
                </c:pt>
                <c:pt idx="8">
                  <c:v>144411</c:v>
                </c:pt>
                <c:pt idx="11">
                  <c:v>157784</c:v>
                </c:pt>
                <c:pt idx="14">
                  <c:v>167186</c:v>
                </c:pt>
              </c:numCache>
            </c:numRef>
          </c:val>
          <c:extLst xmlns:c16r2="http://schemas.microsoft.com/office/drawing/2015/06/chart">
            <c:ext xmlns:c16="http://schemas.microsoft.com/office/drawing/2014/chart" uri="{C3380CC4-5D6E-409C-BE32-E72D297353CC}">
              <c16:uniqueId val="{00000002-DAD7-4A39-ACAA-55F1FCE1F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D7-4A39-ACAA-55F1FCE1F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D7-4A39-ACAA-55F1FCE1F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135</c:v>
                </c:pt>
                <c:pt idx="3">
                  <c:v>119</c:v>
                </c:pt>
                <c:pt idx="6">
                  <c:v>102</c:v>
                </c:pt>
                <c:pt idx="9">
                  <c:v>86</c:v>
                </c:pt>
                <c:pt idx="12">
                  <c:v>71</c:v>
                </c:pt>
              </c:numCache>
            </c:numRef>
          </c:val>
          <c:extLst xmlns:c16r2="http://schemas.microsoft.com/office/drawing/2015/06/chart">
            <c:ext xmlns:c16="http://schemas.microsoft.com/office/drawing/2014/chart" uri="{C3380CC4-5D6E-409C-BE32-E72D297353CC}">
              <c16:uniqueId val="{00000005-DAD7-4A39-ACAA-55F1FCE1F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31639</c:v>
                </c:pt>
                <c:pt idx="3">
                  <c:v>27503</c:v>
                </c:pt>
                <c:pt idx="6">
                  <c:v>27288</c:v>
                </c:pt>
                <c:pt idx="9">
                  <c:v>25856</c:v>
                </c:pt>
                <c:pt idx="12">
                  <c:v>26654</c:v>
                </c:pt>
              </c:numCache>
            </c:numRef>
          </c:val>
          <c:extLst xmlns:c16r2="http://schemas.microsoft.com/office/drawing/2015/06/chart">
            <c:ext xmlns:c16="http://schemas.microsoft.com/office/drawing/2014/chart" uri="{C3380CC4-5D6E-409C-BE32-E72D297353CC}">
              <c16:uniqueId val="{00000006-DAD7-4A39-ACAA-55F1FCE1F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1901</c:v>
                </c:pt>
                <c:pt idx="3">
                  <c:v>1784</c:v>
                </c:pt>
                <c:pt idx="6">
                  <c:v>1911</c:v>
                </c:pt>
                <c:pt idx="9">
                  <c:v>2266</c:v>
                </c:pt>
                <c:pt idx="12">
                  <c:v>2266</c:v>
                </c:pt>
              </c:numCache>
            </c:numRef>
          </c:val>
          <c:extLst xmlns:c16r2="http://schemas.microsoft.com/office/drawing/2015/06/chart">
            <c:ext xmlns:c16="http://schemas.microsoft.com/office/drawing/2014/chart" uri="{C3380CC4-5D6E-409C-BE32-E72D297353CC}">
              <c16:uniqueId val="{00000007-DAD7-4A39-ACAA-55F1FCE1F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DAD7-4A39-ACAA-55F1FCE1F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12025</c:v>
                </c:pt>
                <c:pt idx="3">
                  <c:v>5910</c:v>
                </c:pt>
                <c:pt idx="6">
                  <c:v>5370</c:v>
                </c:pt>
                <c:pt idx="9">
                  <c:v>4724</c:v>
                </c:pt>
                <c:pt idx="12">
                  <c:v>4238</c:v>
                </c:pt>
              </c:numCache>
            </c:numRef>
          </c:val>
          <c:extLst xmlns:c16r2="http://schemas.microsoft.com/office/drawing/2015/06/chart">
            <c:ext xmlns:c16="http://schemas.microsoft.com/office/drawing/2014/chart" uri="{C3380CC4-5D6E-409C-BE32-E72D297353CC}">
              <c16:uniqueId val="{00000009-DAD7-4A39-ACAA-55F1FCE1F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55587</c:v>
                </c:pt>
                <c:pt idx="3">
                  <c:v>48835</c:v>
                </c:pt>
                <c:pt idx="6">
                  <c:v>45329</c:v>
                </c:pt>
                <c:pt idx="9">
                  <c:v>41606</c:v>
                </c:pt>
                <c:pt idx="12">
                  <c:v>38294</c:v>
                </c:pt>
              </c:numCache>
            </c:numRef>
          </c:val>
          <c:extLst xmlns:c16r2="http://schemas.microsoft.com/office/drawing/2015/06/chart">
            <c:ext xmlns:c16="http://schemas.microsoft.com/office/drawing/2014/chart" uri="{C3380CC4-5D6E-409C-BE32-E72D297353CC}">
              <c16:uniqueId val="{0000000A-DAD7-4A39-ACAA-55F1FCE1F961}"/>
            </c:ext>
          </c:extLst>
        </c:ser>
        <c:dLbls>
          <c:showLegendKey val="0"/>
          <c:showVal val="0"/>
          <c:showCatName val="0"/>
          <c:showSerName val="0"/>
          <c:showPercent val="0"/>
          <c:showBubbleSize val="0"/>
        </c:dLbls>
        <c:gapWidth val="100"/>
        <c:overlap val="100"/>
        <c:axId val="410296760"/>
        <c:axId val="41638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AD7-4A39-ACAA-55F1FCE1F961}"/>
            </c:ext>
          </c:extLst>
        </c:ser>
        <c:dLbls>
          <c:showLegendKey val="0"/>
          <c:showVal val="0"/>
          <c:showCatName val="0"/>
          <c:showSerName val="0"/>
          <c:showPercent val="0"/>
          <c:showBubbleSize val="0"/>
        </c:dLbls>
        <c:marker val="1"/>
        <c:smooth val="0"/>
        <c:axId val="410296760"/>
        <c:axId val="416380552"/>
      </c:lineChart>
      <c:catAx>
        <c:axId val="41029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380552"/>
        <c:crosses val="autoZero"/>
        <c:auto val="1"/>
        <c:lblAlgn val="ctr"/>
        <c:lblOffset val="100"/>
        <c:tickLblSkip val="1"/>
        <c:tickMarkSkip val="1"/>
        <c:noMultiLvlLbl val="0"/>
      </c:catAx>
      <c:valAx>
        <c:axId val="41638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9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31771</c:v>
                </c:pt>
                <c:pt idx="1">
                  <c:v>33876</c:v>
                </c:pt>
                <c:pt idx="2">
                  <c:v>33852</c:v>
                </c:pt>
              </c:numCache>
            </c:numRef>
          </c:val>
          <c:extLst xmlns:c16r2="http://schemas.microsoft.com/office/drawing/2015/06/chart">
            <c:ext xmlns:c16="http://schemas.microsoft.com/office/drawing/2014/chart" uri="{C3380CC4-5D6E-409C-BE32-E72D297353CC}">
              <c16:uniqueId val="{00000000-A0FA-420A-AD40-01AF22A6E8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6814</c:v>
                </c:pt>
                <c:pt idx="1">
                  <c:v>6562</c:v>
                </c:pt>
                <c:pt idx="2">
                  <c:v>10179</c:v>
                </c:pt>
              </c:numCache>
            </c:numRef>
          </c:val>
          <c:extLst xmlns:c16r2="http://schemas.microsoft.com/office/drawing/2015/06/chart">
            <c:ext xmlns:c16="http://schemas.microsoft.com/office/drawing/2014/chart" uri="{C3380CC4-5D6E-409C-BE32-E72D297353CC}">
              <c16:uniqueId val="{00000001-A0FA-420A-AD40-01AF22A6E8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100980</c:v>
                </c:pt>
                <c:pt idx="1">
                  <c:v>111893</c:v>
                </c:pt>
                <c:pt idx="2">
                  <c:v>117304</c:v>
                </c:pt>
              </c:numCache>
            </c:numRef>
          </c:val>
          <c:extLst xmlns:c16r2="http://schemas.microsoft.com/office/drawing/2015/06/chart">
            <c:ext xmlns:c16="http://schemas.microsoft.com/office/drawing/2014/chart" uri="{C3380CC4-5D6E-409C-BE32-E72D297353CC}">
              <c16:uniqueId val="{00000002-A0FA-420A-AD40-01AF22A6E868}"/>
            </c:ext>
          </c:extLst>
        </c:ser>
        <c:dLbls>
          <c:showLegendKey val="0"/>
          <c:showVal val="0"/>
          <c:showCatName val="0"/>
          <c:showSerName val="0"/>
          <c:showPercent val="0"/>
          <c:showBubbleSize val="0"/>
        </c:dLbls>
        <c:gapWidth val="120"/>
        <c:overlap val="100"/>
        <c:axId val="406980808"/>
        <c:axId val="406981192"/>
      </c:barChart>
      <c:catAx>
        <c:axId val="40698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981192"/>
        <c:crosses val="autoZero"/>
        <c:auto val="1"/>
        <c:lblAlgn val="ctr"/>
        <c:lblOffset val="100"/>
        <c:tickLblSkip val="1"/>
        <c:tickMarkSkip val="1"/>
        <c:noMultiLvlLbl val="0"/>
      </c:catAx>
      <c:valAx>
        <c:axId val="406981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98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87-4B88-8360-0CF9C8D03ABE}"/>
                </c:ext>
                <c:ext xmlns:c15="http://schemas.microsoft.com/office/drawing/2012/chart" uri="{CE6537A1-D6FC-4f65-9D91-7224C49458BB}">
                  <c15:dlblFieldTable>
                    <c15:dlblFTEntry>
                      <c15:txfldGUID>{6FE51C48-44F9-41F1-BB56-70D90FD36F22}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87-4B88-8360-0CF9C8D03ABE}"/>
                </c:ext>
                <c:ext xmlns:c15="http://schemas.microsoft.com/office/drawing/2012/chart" uri="{CE6537A1-D6FC-4f65-9D91-7224C49458BB}">
                  <c15:dlblFieldTable>
                    <c15:dlblFTEntry>
                      <c15:txfldGUID>{881F7530-BC8E-40F2-A4F5-463339F7850D}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87-4B88-8360-0CF9C8D03ABE}"/>
                </c:ext>
                <c:ext xmlns:c15="http://schemas.microsoft.com/office/drawing/2012/chart" uri="{CE6537A1-D6FC-4f65-9D91-7224C49458BB}">
                  <c15:dlblFieldTable>
                    <c15:dlblFTEntry>
                      <c15:txfldGUID>{8FACC5AF-FD93-4204-A653-17FBB999182D}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87-4B88-8360-0CF9C8D03ABE}"/>
                </c:ext>
                <c:ext xmlns:c15="http://schemas.microsoft.com/office/drawing/2012/chart" uri="{CE6537A1-D6FC-4f65-9D91-7224C49458BB}">
                  <c15:dlblFieldTable>
                    <c15:dlblFTEntry>
                      <c15:txfldGUID>{BF7407B6-7FEC-4C6A-A5A1-1EDB0A5ACDD4}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87-4B88-8360-0CF9C8D03ABE}"/>
                </c:ext>
                <c:ext xmlns:c15="http://schemas.microsoft.com/office/drawing/2012/chart" uri="{CE6537A1-D6FC-4f65-9D91-7224C49458BB}">
                  <c15:dlblFieldTable>
                    <c15:dlblFTEntry>
                      <c15:txfldGUID>{EDA755A2-32D9-4FED-AB33-B79B88192299}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87-4B88-8360-0CF9C8D03ABE}"/>
                </c:ext>
                <c:ext xmlns:c15="http://schemas.microsoft.com/office/drawing/2012/chart" uri="{CE6537A1-D6FC-4f65-9D91-7224C49458BB}">
                  <c15:dlblFieldTable>
                    <c15:dlblFTEntry>
                      <c15:txfldGUID>{E920E308-F888-4ACC-A83F-3AF16AD56903}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87-4B88-8360-0CF9C8D03ABE}"/>
                </c:ext>
                <c:ext xmlns:c15="http://schemas.microsoft.com/office/drawing/2012/chart" uri="{CE6537A1-D6FC-4f65-9D91-7224C49458BB}">
                  <c15:dlblFieldTable>
                    <c15:dlblFTEntry>
                      <c15:txfldGUID>{8D965C69-0E72-441B-BAD9-9C1793CA2E15}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87-4B88-8360-0CF9C8D03ABE}"/>
                </c:ext>
                <c:ext xmlns:c15="http://schemas.microsoft.com/office/drawing/2012/chart" uri="{CE6537A1-D6FC-4f65-9D91-7224C49458BB}">
                  <c15:dlblFieldTable>
                    <c15:dlblFTEntry>
                      <c15:txfldGUID>{37AEE102-4CF6-4B86-9673-4C59B2747ACE}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87-4B88-8360-0CF9C8D03ABE}"/>
                </c:ext>
                <c:ext xmlns:c15="http://schemas.microsoft.com/office/drawing/2012/chart" uri="{CE6537A1-D6FC-4f65-9D91-7224C49458BB}">
                  <c15:dlblFieldTable>
                    <c15:dlblFTEntry>
                      <c15:txfldGUID>{6E9175C5-F483-4FC4-9E33-DB0B79537894}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57.9</c:v>
                </c:pt>
                <c:pt idx="24">
                  <c:v>58.8</c:v>
                </c:pt>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D87-4B88-8360-0CF9C8D03A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87-4B88-8360-0CF9C8D03ABE}"/>
                </c:ext>
                <c:ext xmlns:c15="http://schemas.microsoft.com/office/drawing/2012/chart" uri="{CE6537A1-D6FC-4f65-9D91-7224C49458BB}">
                  <c15:dlblFieldTable>
                    <c15:dlblFTEntry>
                      <c15:txfldGUID>{E72F1BDD-CD6A-457D-A308-09738816AB47}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87-4B88-8360-0CF9C8D03ABE}"/>
                </c:ext>
                <c:ext xmlns:c15="http://schemas.microsoft.com/office/drawing/2012/chart" uri="{CE6537A1-D6FC-4f65-9D91-7224C49458BB}">
                  <c15:dlblFieldTable>
                    <c15:dlblFTEntry>
                      <c15:txfldGUID>{4E74000F-5C24-4277-870C-DF3014B461D4}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87-4B88-8360-0CF9C8D03ABE}"/>
                </c:ext>
                <c:ext xmlns:c15="http://schemas.microsoft.com/office/drawing/2012/chart" uri="{CE6537A1-D6FC-4f65-9D91-7224C49458BB}">
                  <c15:dlblFieldTable>
                    <c15:dlblFTEntry>
                      <c15:txfldGUID>{DC398A75-13C1-48A9-B7C9-C4CCBA158D54}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87-4B88-8360-0CF9C8D03ABE}"/>
                </c:ext>
                <c:ext xmlns:c15="http://schemas.microsoft.com/office/drawing/2012/chart" uri="{CE6537A1-D6FC-4f65-9D91-7224C49458BB}">
                  <c15:dlblFieldTable>
                    <c15:dlblFTEntry>
                      <c15:txfldGUID>{3EC42A3C-22C0-43D7-A503-1D6397F60998}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87-4B88-8360-0CF9C8D03ABE}"/>
                </c:ext>
                <c:ext xmlns:c15="http://schemas.microsoft.com/office/drawing/2012/chart" uri="{CE6537A1-D6FC-4f65-9D91-7224C49458BB}">
                  <c15:dlblFieldTable>
                    <c15:dlblFTEntry>
                      <c15:txfldGUID>{35852AE9-C271-4B45-AC77-FB6B79159245}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87-4B88-8360-0CF9C8D03ABE}"/>
                </c:ext>
                <c:ext xmlns:c15="http://schemas.microsoft.com/office/drawing/2012/chart" uri="{CE6537A1-D6FC-4f65-9D91-7224C49458BB}">
                  <c15:dlblFieldTable>
                    <c15:dlblFTEntry>
                      <c15:txfldGUID>{1EB64292-759F-4C95-A7EF-BEC35602800E}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87-4B88-8360-0CF9C8D03ABE}"/>
                </c:ext>
                <c:ext xmlns:c15="http://schemas.microsoft.com/office/drawing/2012/chart" uri="{CE6537A1-D6FC-4f65-9D91-7224C49458BB}">
                  <c15:dlblFieldTable>
                    <c15:dlblFTEntry>
                      <c15:txfldGUID>{AF5B8F88-43C5-46A1-AADD-4F1B7102E796}</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87-4B88-8360-0CF9C8D03ABE}"/>
                </c:ext>
                <c:ext xmlns:c15="http://schemas.microsoft.com/office/drawing/2012/chart" uri="{CE6537A1-D6FC-4f65-9D91-7224C49458BB}">
                  <c15:dlblFieldTable>
                    <c15:dlblFTEntry>
                      <c15:txfldGUID>{628A38A5-94CB-4B0F-9DBF-EAD15D9320A0}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87-4B88-8360-0CF9C8D03ABE}"/>
                </c:ext>
                <c:ext xmlns:c15="http://schemas.microsoft.com/office/drawing/2012/chart" uri="{CE6537A1-D6FC-4f65-9D91-7224C49458BB}">
                  <c15:dlblFieldTable>
                    <c15:dlblFTEntry>
                      <c15:txfldGUID>{9D4F45F5-02C8-4937-9BC5-26465377F9FF}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D87-4B88-8360-0CF9C8D03ABE}"/>
            </c:ext>
          </c:extLst>
        </c:ser>
        <c:dLbls>
          <c:showLegendKey val="0"/>
          <c:showVal val="1"/>
          <c:showCatName val="0"/>
          <c:showSerName val="0"/>
          <c:showPercent val="0"/>
          <c:showBubbleSize val="0"/>
        </c:dLbls>
        <c:axId val="475599624"/>
        <c:axId val="475600016"/>
      </c:scatterChart>
      <c:valAx>
        <c:axId val="475599624"/>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0016"/>
        <c:crosses val="autoZero"/>
        <c:crossBetween val="midCat"/>
      </c:valAx>
      <c:valAx>
        <c:axId val="475600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599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B3-46E1-BFB8-DD8085DEF3FA}"/>
                </c:ext>
                <c:ext xmlns:c15="http://schemas.microsoft.com/office/drawing/2012/chart" uri="{CE6537A1-D6FC-4f65-9D91-7224C49458BB}">
                  <c15:dlblFieldTable>
                    <c15:dlblFTEntry>
                      <c15:txfldGUID>{BC4574C9-80DD-48F2-99E2-BE415AAE112F}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B3-46E1-BFB8-DD8085DEF3FA}"/>
                </c:ext>
                <c:ext xmlns:c15="http://schemas.microsoft.com/office/drawing/2012/chart" uri="{CE6537A1-D6FC-4f65-9D91-7224C49458BB}">
                  <c15:dlblFieldTable>
                    <c15:dlblFTEntry>
                      <c15:txfldGUID>{7D9B1024-13CC-4707-825D-1750080C868D}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B3-46E1-BFB8-DD8085DEF3FA}"/>
                </c:ext>
                <c:ext xmlns:c15="http://schemas.microsoft.com/office/drawing/2012/chart" uri="{CE6537A1-D6FC-4f65-9D91-7224C49458BB}">
                  <c15:dlblFieldTable>
                    <c15:dlblFTEntry>
                      <c15:txfldGUID>{E4D2D1E8-1B04-43E4-A734-25F5F658B6EA}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B3-46E1-BFB8-DD8085DEF3FA}"/>
                </c:ext>
                <c:ext xmlns:c15="http://schemas.microsoft.com/office/drawing/2012/chart" uri="{CE6537A1-D6FC-4f65-9D91-7224C49458BB}">
                  <c15:dlblFieldTable>
                    <c15:dlblFTEntry>
                      <c15:txfldGUID>{551E3165-B090-4112-A4B3-A615D9BB67C7}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B3-46E1-BFB8-DD8085DEF3FA}"/>
                </c:ext>
                <c:ext xmlns:c15="http://schemas.microsoft.com/office/drawing/2012/chart" uri="{CE6537A1-D6FC-4f65-9D91-7224C49458BB}">
                  <c15:dlblFieldTable>
                    <c15:dlblFTEntry>
                      <c15:txfldGUID>{511C170A-FE61-4CAA-A646-FE3BC2E119B0}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B3-46E1-BFB8-DD8085DEF3FA}"/>
                </c:ext>
                <c:ext xmlns:c15="http://schemas.microsoft.com/office/drawing/2012/chart" uri="{CE6537A1-D6FC-4f65-9D91-7224C49458BB}">
                  <c15:dlblFieldTable>
                    <c15:dlblFTEntry>
                      <c15:txfldGUID>{660D4DCF-850C-4289-A7FF-2679C15482EC}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B3-46E1-BFB8-DD8085DEF3FA}"/>
                </c:ext>
                <c:ext xmlns:c15="http://schemas.microsoft.com/office/drawing/2012/chart" uri="{CE6537A1-D6FC-4f65-9D91-7224C49458BB}">
                  <c15:dlblFieldTable>
                    <c15:dlblFTEntry>
                      <c15:txfldGUID>{88744FC3-96DD-4948-A698-A65B7CE16E8F}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B3-46E1-BFB8-DD8085DEF3FA}"/>
                </c:ext>
                <c:ext xmlns:c15="http://schemas.microsoft.com/office/drawing/2012/chart" uri="{CE6537A1-D6FC-4f65-9D91-7224C49458BB}">
                  <c15:dlblFieldTable>
                    <c15:dlblFTEntry>
                      <c15:txfldGUID>{6FEDBEE2-BDDA-4082-8369-D9A07A59F0B8}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B3-46E1-BFB8-DD8085DEF3FA}"/>
                </c:ext>
                <c:ext xmlns:c15="http://schemas.microsoft.com/office/drawing/2012/chart" uri="{CE6537A1-D6FC-4f65-9D91-7224C49458BB}">
                  <c15:dlblFieldTable>
                    <c15:dlblFTEntry>
                      <c15:txfldGUID>{4B9D1D11-3B68-41DF-9932-7B0572E8153C}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0.5</c:v>
                </c:pt>
                <c:pt idx="16">
                  <c:v>-0.3</c:v>
                </c:pt>
                <c:pt idx="24">
                  <c:v>-2.4</c:v>
                </c:pt>
                <c:pt idx="32">
                  <c:v>-3.4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AB3-46E1-BFB8-DD8085DEF3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B3-46E1-BFB8-DD8085DEF3FA}"/>
                </c:ext>
                <c:ext xmlns:c15="http://schemas.microsoft.com/office/drawing/2012/chart" uri="{CE6537A1-D6FC-4f65-9D91-7224C49458BB}">
                  <c15:dlblFieldTable>
                    <c15:dlblFTEntry>
                      <c15:txfldGUID>{1CD0ECAD-7EAA-4BCD-B02E-0484F104523F}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B3-46E1-BFB8-DD8085DEF3FA}"/>
                </c:ext>
                <c:ext xmlns:c15="http://schemas.microsoft.com/office/drawing/2012/chart" uri="{CE6537A1-D6FC-4f65-9D91-7224C49458BB}">
                  <c15:dlblFieldTable>
                    <c15:dlblFTEntry>
                      <c15:txfldGUID>{644E9D49-B70D-4727-BD19-D95D0001DFCB}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B3-46E1-BFB8-DD8085DEF3FA}"/>
                </c:ext>
                <c:ext xmlns:c15="http://schemas.microsoft.com/office/drawing/2012/chart" uri="{CE6537A1-D6FC-4f65-9D91-7224C49458BB}">
                  <c15:dlblFieldTable>
                    <c15:dlblFTEntry>
                      <c15:txfldGUID>{4F43DC05-5587-4F7F-A184-2B0D89004828}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B3-46E1-BFB8-DD8085DEF3FA}"/>
                </c:ext>
                <c:ext xmlns:c15="http://schemas.microsoft.com/office/drawing/2012/chart" uri="{CE6537A1-D6FC-4f65-9D91-7224C49458BB}">
                  <c15:dlblFieldTable>
                    <c15:dlblFTEntry>
                      <c15:txfldGUID>{D5469303-37CC-4B37-822D-11D517846A43}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B3-46E1-BFB8-DD8085DEF3FA}"/>
                </c:ext>
                <c:ext xmlns:c15="http://schemas.microsoft.com/office/drawing/2012/chart" uri="{CE6537A1-D6FC-4f65-9D91-7224C49458BB}">
                  <c15:dlblFieldTable>
                    <c15:dlblFTEntry>
                      <c15:txfldGUID>{E10271F7-0DF4-449E-98F6-B0D99E44905A}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B3-46E1-BFB8-DD8085DEF3FA}"/>
                </c:ext>
                <c:ext xmlns:c15="http://schemas.microsoft.com/office/drawing/2012/chart" uri="{CE6537A1-D6FC-4f65-9D91-7224C49458BB}">
                  <c15:dlblFieldTable>
                    <c15:dlblFTEntry>
                      <c15:txfldGUID>{A0C4D191-9164-4BD1-9DFA-20B4CD6CE4EE}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B3-46E1-BFB8-DD8085DEF3FA}"/>
                </c:ext>
                <c:ext xmlns:c15="http://schemas.microsoft.com/office/drawing/2012/chart" uri="{CE6537A1-D6FC-4f65-9D91-7224C49458BB}">
                  <c15:dlblFieldTable>
                    <c15:dlblFTEntry>
                      <c15:txfldGUID>{FAFFADA2-D830-4F66-A758-B1D92490E2D7}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B3-46E1-BFB8-DD8085DEF3FA}"/>
                </c:ext>
                <c:ext xmlns:c15="http://schemas.microsoft.com/office/drawing/2012/chart" uri="{CE6537A1-D6FC-4f65-9D91-7224C49458BB}">
                  <c15:dlblFieldTable>
                    <c15:dlblFTEntry>
                      <c15:txfldGUID>{D053392F-47CD-4569-AC29-81CD6F44FE05}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B3-46E1-BFB8-DD8085DEF3FA}"/>
                </c:ext>
                <c:ext xmlns:c15="http://schemas.microsoft.com/office/drawing/2012/chart" uri="{CE6537A1-D6FC-4f65-9D91-7224C49458BB}">
                  <c15:dlblFieldTable>
                    <c15:dlblFTEntry>
                      <c15:txfldGUID>{5069341F-88AF-4B4F-A67C-03C2C35AA080}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AB3-46E1-BFB8-DD8085DEF3FA}"/>
            </c:ext>
          </c:extLst>
        </c:ser>
        <c:dLbls>
          <c:showLegendKey val="0"/>
          <c:showVal val="1"/>
          <c:showCatName val="0"/>
          <c:showSerName val="0"/>
          <c:showPercent val="0"/>
          <c:showBubbleSize val="0"/>
        </c:dLbls>
        <c:axId val="475600800"/>
        <c:axId val="475601192"/>
      </c:scatterChart>
      <c:valAx>
        <c:axId val="475600800"/>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1192"/>
        <c:crosses val="autoZero"/>
        <c:crossBetween val="midCat"/>
      </c:valAx>
      <c:valAx>
        <c:axId val="475601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60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、依然として類似団体中下位に留まっており、全国水準をも下回っている。雇用状況等の改善に伴う納税義務者数の増等により区民税収入が対前年度比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が、財政調整交付金が全歳入に占める割合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％と大きく依存した状況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変わりはない。都営住宅等を多く抱え、他の類似団体と比べ低所得世帯が多い当区の構造的な問題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今後も特別区民税の徴収強化、担税力のある世帯の定着促進等歳入確保に努める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。また、行政評価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に基づく事務事業の見直しなどにより財政基盤の安定・強化を図っていく。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xmlns=""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xmlns=""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xmlns=""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xmlns=""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a:extLst>
            <a:ext uri="{FF2B5EF4-FFF2-40B4-BE49-F238E27FC236}">
              <a16:creationId xmlns:a16="http://schemas.microsoft.com/office/drawing/2014/main" xmlns="" id="{00000000-0008-0000-0300-00004A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119856</xdr:rowOff>
    </xdr:from>
    <xdr:to>
      <xdr:col>15</xdr:col>
      <xdr:colOff>82550</xdr:colOff>
      <xdr:row>44</xdr:row>
      <xdr:rowOff>134938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2336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134938</xdr:rowOff>
    </xdr:from>
    <xdr:to>
      <xdr:col>11</xdr:col>
      <xdr:colOff>31750</xdr:colOff>
      <xdr:row>44</xdr:row>
      <xdr:rowOff>150019</xdr:rowOff>
    </xdr:to>
    <xdr:cxnSp macro="">
      <xdr:nvCxnSpPr>
        <xdr:cNvPr id="82" name="直線コネクタ 81">
          <a:extLst>
            <a:ext uri="{FF2B5EF4-FFF2-40B4-BE49-F238E27FC236}">
              <a16:creationId xmlns:a16="http://schemas.microsoft.com/office/drawing/2014/main" xmlns="" id="{00000000-0008-0000-0300-000052000000}"/>
            </a:ext>
          </a:extLst>
        </xdr:cNvPr>
        <xdr:cNvCxnSpPr/>
      </xdr:nvCxnSpPr>
      <xdr:spPr>
        <a:xfrm flipV="1">
          <a:off x="1447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a:extLst>
            <a:ext uri="{FF2B5EF4-FFF2-40B4-BE49-F238E27FC236}">
              <a16:creationId xmlns:a16="http://schemas.microsoft.com/office/drawing/2014/main" xmlns="" id="{00000000-0008-0000-0300-000055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3" name="財政力該当値テキスト">
          <a:extLst>
            <a:ext uri="{FF2B5EF4-FFF2-40B4-BE49-F238E27FC236}">
              <a16:creationId xmlns:a16="http://schemas.microsoft.com/office/drawing/2014/main" xmlns="" id="{00000000-0008-0000-0300-00005D000000}"/>
            </a:ext>
          </a:extLst>
        </xdr:cNvPr>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69056</xdr:rowOff>
    </xdr:from>
    <xdr:to>
      <xdr:col>15</xdr:col>
      <xdr:colOff>133350</xdr:colOff>
      <xdr:row>44</xdr:row>
      <xdr:rowOff>170656</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3175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155433</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2844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84138</xdr:rowOff>
    </xdr:from>
    <xdr:to>
      <xdr:col>11</xdr:col>
      <xdr:colOff>82550</xdr:colOff>
      <xdr:row>45</xdr:row>
      <xdr:rowOff>14288</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2286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170515</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955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99219</xdr:rowOff>
    </xdr:from>
    <xdr:to>
      <xdr:col>7</xdr:col>
      <xdr:colOff>31750</xdr:colOff>
      <xdr:row>45</xdr:row>
      <xdr:rowOff>29369</xdr:rowOff>
    </xdr:to>
    <xdr:sp macro="" textlink="">
      <xdr:nvSpPr>
        <xdr:cNvPr id="100" name="楕円 99">
          <a:extLst>
            <a:ext uri="{FF2B5EF4-FFF2-40B4-BE49-F238E27FC236}">
              <a16:creationId xmlns:a16="http://schemas.microsoft.com/office/drawing/2014/main" xmlns="" id="{00000000-0008-0000-0300-000064000000}"/>
            </a:ext>
          </a:extLst>
        </xdr:cNvPr>
        <xdr:cNvSpPr/>
      </xdr:nvSpPr>
      <xdr:spPr>
        <a:xfrm>
          <a:off x="1397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14146</xdr:rowOff>
    </xdr:from>
    <xdr:ext cx="762000" cy="259045"/>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066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xmlns=""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xmlns=""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億円増と伸びがやや大きくなったが、特別区税や財政調整交付金等の増により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経常的一般財源等総額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億円増と大幅に増加したことで前年度比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％以内を堅持した。今後も区税等の徴収強化などによる経常一般財源の歳入確保と生活保護費の適正化による扶助費の増加抑制の工夫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行政評価に基づく事務事業の見直しによる経費の「選択と集中」を進め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適正水準を維持していく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3302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6888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3302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68580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63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157734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63091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類似団体を大きく上回っているのは、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指定管理者制度の導入や技能系職員の退職不補充、保育園の民営化、外郭団体の整理統合等を積極的に進め、常勤職員定数の削減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とあわせてコスト削減をしてきたことによる。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「定員管理指針」に基づき、定員管理と人件費の抑制に努めていく。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18957</xdr:rowOff>
    </xdr:from>
    <xdr:to>
      <xdr:col>23</xdr:col>
      <xdr:colOff>133350</xdr:colOff>
      <xdr:row>81</xdr:row>
      <xdr:rowOff>26181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3906407"/>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41566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392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18957</xdr:rowOff>
    </xdr:from>
    <xdr:to>
      <xdr:col>19</xdr:col>
      <xdr:colOff>133350</xdr:colOff>
      <xdr:row>81</xdr:row>
      <xdr:rowOff>22698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390640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7886</xdr:rowOff>
    </xdr:from>
    <xdr:to>
      <xdr:col>15</xdr:col>
      <xdr:colOff>82550</xdr:colOff>
      <xdr:row>81</xdr:row>
      <xdr:rowOff>22698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389533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5024</xdr:rowOff>
    </xdr:from>
    <xdr:to>
      <xdr:col>11</xdr:col>
      <xdr:colOff>31750</xdr:colOff>
      <xdr:row>81</xdr:row>
      <xdr:rowOff>7886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3892474"/>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146831</xdr:rowOff>
    </xdr:from>
    <xdr:to>
      <xdr:col>23</xdr:col>
      <xdr:colOff>184150</xdr:colOff>
      <xdr:row>81</xdr:row>
      <xdr:rowOff>76981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3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68108</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78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139607</xdr:rowOff>
    </xdr:from>
    <xdr:to>
      <xdr:col>19</xdr:col>
      <xdr:colOff>184150</xdr:colOff>
      <xdr:row>81</xdr:row>
      <xdr:rowOff>69757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3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79934</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62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143348</xdr:rowOff>
    </xdr:from>
    <xdr:to>
      <xdr:col>15</xdr:col>
      <xdr:colOff>133350</xdr:colOff>
      <xdr:row>81</xdr:row>
      <xdr:rowOff>73498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3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83675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6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128536</xdr:rowOff>
    </xdr:from>
    <xdr:to>
      <xdr:col>11</xdr:col>
      <xdr:colOff>82550</xdr:colOff>
      <xdr:row>81</xdr:row>
      <xdr:rowOff>58686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3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68863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125674</xdr:rowOff>
    </xdr:from>
    <xdr:to>
      <xdr:col>7</xdr:col>
      <xdr:colOff>31750</xdr:colOff>
      <xdr:row>81</xdr:row>
      <xdr:rowOff>55824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38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66001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61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前年度の数値を引用しているため、前年度の分析とする。</a:t>
          </a:r>
        </a:p>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類似団体中の順位は依然として下位に位置している。同一の給料表に基づく類似団体の中にあって、比較的、早期に主任主事や係長職等への昇任が遂げられたことで、結果的に指数を押し上げたと推察される。今後も特別区人事委員会勧告を踏まえなが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68543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162616"/>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平成３年度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「定員管理適正化計画」、「定員適正化指針」、「第二次定員適正化指針」に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より定員を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削減し、類似団体内では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最上位（最小）に位置している。今後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適正な定数管理を行っていく。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25642</xdr:rowOff>
    </xdr:from>
    <xdr:to>
      <xdr:col>81</xdr:col>
      <xdr:colOff>44450</xdr:colOff>
      <xdr:row>59</xdr:row>
      <xdr:rowOff>31387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14119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22195</xdr:rowOff>
    </xdr:from>
    <xdr:to>
      <xdr:col>77</xdr:col>
      <xdr:colOff>44450</xdr:colOff>
      <xdr:row>59</xdr:row>
      <xdr:rowOff>25642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24493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13774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26791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14004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146292</xdr:rowOff>
    </xdr:from>
    <xdr:to>
      <xdr:col>77</xdr:col>
      <xdr:colOff>95250</xdr:colOff>
      <xdr:row>59</xdr:row>
      <xdr:rowOff>76442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86619</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8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142845</xdr:rowOff>
    </xdr:from>
    <xdr:to>
      <xdr:col>73</xdr:col>
      <xdr:colOff>44450</xdr:colOff>
      <xdr:row>59</xdr:row>
      <xdr:rowOff>72995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83172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147441</xdr:rowOff>
    </xdr:from>
    <xdr:to>
      <xdr:col>64</xdr:col>
      <xdr:colOff>152400</xdr:colOff>
      <xdr:row>59</xdr:row>
      <xdr:rowOff>77591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87768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86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年度は新規起債額の発行を抑制したことなどで減少し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、類似団体と同率となった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公共施設の老朽化により、特に学校施設の更新経費が増加するため、新規の起債による比率上昇も見込まれているが、可能な限り起債額が元金償還額を上回らないように努めていく。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引き続き適債事業を精査するとともに、施設ごとの個別計画を策定し、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長寿命化によるコスト削減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や基金の活用などを図り、適正水準を維持していく。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40</xdr:row>
      <xdr:rowOff>46567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7034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42</xdr:row>
      <xdr:rowOff>125942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90456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115358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32684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43</xdr:row>
      <xdr:rowOff>135467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109660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将来負担額は、特別区債残高・債務負担行為による支出予定額・退職手当支給予定額等の合計で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億円であった。一方、基金残高等将来負担額から控除される充当可能財源等は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億円で、将来負担額を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大きく上回るため、将来負担比率は算定されなかった。このように健全な状態にあるが、今後は、老朽施設の改修等により債務負担行為額の増大が見込まれるため、引き続き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年度以降、「定員管理適正化計画」「定員適正化指針」に基づき、指定管理者制度導入や技能系職員退職不補充、保育園民営化等により、常勤職員定数の削減など効果を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げてきた。平成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は退職者増、早期承認者の増などに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億円増加し、人件費比率も前年度比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ポイント上昇した。今後も「定員管理指針」に基づいた定員管理と人件費の抑制に努めていく。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76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120650</xdr:rowOff>
    </xdr:from>
    <xdr:to>
      <xdr:col>19</xdr:col>
      <xdr:colOff>187325</xdr:colOff>
      <xdr:row>34</xdr:row>
      <xdr:rowOff>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77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120650</xdr:rowOff>
    </xdr:from>
    <xdr:to>
      <xdr:col>15</xdr:col>
      <xdr:colOff>98425</xdr:colOff>
      <xdr:row>33</xdr:row>
      <xdr:rowOff>120650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7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778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69850</xdr:rowOff>
    </xdr:from>
    <xdr:to>
      <xdr:col>15</xdr:col>
      <xdr:colOff>149225</xdr:colOff>
      <xdr:row>34</xdr:row>
      <xdr:rowOff>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電子計算組織管理運営事務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ごみ収集運搬事業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の増などにより経常的経費一般財源が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％）の増額となった。経常収支比率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では前年度を維持し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上位の水準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になっているが、今後も行政評価を活用した事務事業の見直し等による「選択と集中」を進め、事業の重点化を図っていく。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396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124279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億円で、歳出全体の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％を占めている。経常的経費一般財源では、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となった。私立保育園の運営費助成事業で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億円、障がい者自立支援給付費支給事業で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億円増したことが主な要因である。今後も待機児童対策、高齢者の増加に伴う社会保障関係費の増加が見込まれるが、生活保護の適正化等歳出抑制に努める。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15422</xdr:rowOff>
    </xdr:from>
    <xdr:to>
      <xdr:col>24</xdr:col>
      <xdr:colOff>25400</xdr:colOff>
      <xdr:row>61</xdr:row>
      <xdr:rowOff>48078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10473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15422</xdr:rowOff>
    </xdr:from>
    <xdr:to>
      <xdr:col>19</xdr:col>
      <xdr:colOff>187325</xdr:colOff>
      <xdr:row>61</xdr:row>
      <xdr:rowOff>48078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10473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97065</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102126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97065</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10212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108149</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103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168728</xdr:rowOff>
    </xdr:from>
    <xdr:to>
      <xdr:col>20</xdr:col>
      <xdr:colOff>38100</xdr:colOff>
      <xdr:row>61</xdr:row>
      <xdr:rowOff>98878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83655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5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国民健康保険の各特別会計への繰出金は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経常的経費充当一般財源等が合計で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道路の維持事業の増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こともあり、変動しなかった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。行政評価を活用した事務事業の見直し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「選択と集中」による事業の重点化を進め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経費の抑制を図る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69850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165100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10109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補助費では、中小企業融資事業、生活安全支援事務の増などにより経常的経費一般財源が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％増）となった。しかし、経常収支比率については経常的一般財源の増により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ポイントの減少となった。今後も、交付実績についてはホームページにおける公表を続け、透明性の向上を図っていく。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24130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5671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69850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4782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41</xdr:row>
      <xdr:rowOff>69850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6413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69850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0048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130827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年度は新規起債額を元金償還額以下に抑制し、前年度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。地方債現在高も着実に減らしているが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今後は学校等老朽化した施設の更新経費が増加するため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新規の起債による比率上昇も見込まれるが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起債額と元金償還額の適正なバランスに留意し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施設ごとの個別計画による施設見直しを図り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a:extLst>
            <a:ext uri="{FF2B5EF4-FFF2-40B4-BE49-F238E27FC236}">
              <a16:creationId xmlns:a16="http://schemas.microsoft.com/office/drawing/2014/main" xmlns="" id="{00000000-0008-0000-0400-000072010000}"/>
            </a:ext>
          </a:extLst>
        </xdr:cNvPr>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a:extLst>
            <a:ext uri="{FF2B5EF4-FFF2-40B4-BE49-F238E27FC236}">
              <a16:creationId xmlns:a16="http://schemas.microsoft.com/office/drawing/2014/main" xmlns="" id="{00000000-0008-0000-0400-00007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118836</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987800" y="135001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5" name="公債費平均値テキスト">
          <a:extLst>
            <a:ext uri="{FF2B5EF4-FFF2-40B4-BE49-F238E27FC236}">
              <a16:creationId xmlns:a16="http://schemas.microsoft.com/office/drawing/2014/main" xmlns="" id="{00000000-0008-0000-0400-000077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79</xdr:row>
      <xdr:rowOff>118836</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098800" y="13663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82</xdr:row>
      <xdr:rowOff>29029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2209800" y="136633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29029</xdr:rowOff>
    </xdr:from>
    <xdr:to>
      <xdr:col>11</xdr:col>
      <xdr:colOff>9525</xdr:colOff>
      <xdr:row>82</xdr:row>
      <xdr:rowOff>29029</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1320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4" name="公債費該当値テキスト">
          <a:extLst>
            <a:ext uri="{FF2B5EF4-FFF2-40B4-BE49-F238E27FC236}">
              <a16:creationId xmlns:a16="http://schemas.microsoft.com/office/drawing/2014/main" xmlns="" id="{00000000-0008-0000-0400-00008A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68036</xdr:rowOff>
    </xdr:from>
    <xdr:to>
      <xdr:col>20</xdr:col>
      <xdr:colOff>38100</xdr:colOff>
      <xdr:row>79</xdr:row>
      <xdr:rowOff>169636</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154413</xdr:rowOff>
    </xdr:from>
    <xdr:ext cx="7366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64606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828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127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64606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939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公債費以外の経常収支比率は、引き続き類似団体内で上位に位置している。これは、事務事業見直し等による不断の行政改革の成果と考えられる。数値は前年度よりも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し、適正な状態を維持している。今後もより一層新たな歳入の確保とともに、歳出抑制を図っていく。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xmlns=""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a:extLst>
            <a:ext uri="{FF2B5EF4-FFF2-40B4-BE49-F238E27FC236}">
              <a16:creationId xmlns:a16="http://schemas.microsoft.com/office/drawing/2014/main" xmlns="" id="{00000000-0008-0000-0400-0000B1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a:extLst>
            <a:ext uri="{FF2B5EF4-FFF2-40B4-BE49-F238E27FC236}">
              <a16:creationId xmlns:a16="http://schemas.microsoft.com/office/drawing/2014/main" xmlns="" id="{00000000-0008-0000-0400-0000B3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113393</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5671800" y="13238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a:extLst>
            <a:ext uri="{FF2B5EF4-FFF2-40B4-BE49-F238E27FC236}">
              <a16:creationId xmlns:a16="http://schemas.microsoft.com/office/drawing/2014/main" xmlns="" id="{00000000-0008-0000-0400-0000B6010000}"/>
            </a:ext>
          </a:extLst>
        </xdr:cNvPr>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113393</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4782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76</xdr:row>
      <xdr:rowOff>165100</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893800" y="129775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146050</xdr:rowOff>
    </xdr:to>
    <xdr:cxnSp macro="">
      <xdr:nvCxnSpPr>
        <xdr:cNvPr id="446" name="直線コネクタ 445">
          <a:extLst>
            <a:ext uri="{FF2B5EF4-FFF2-40B4-BE49-F238E27FC236}">
              <a16:creationId xmlns:a16="http://schemas.microsoft.com/office/drawing/2014/main" xmlns="" id="{00000000-0008-0000-0400-0000BE010000}"/>
            </a:ext>
          </a:extLst>
        </xdr:cNvPr>
        <xdr:cNvCxnSpPr/>
      </xdr:nvCxnSpPr>
      <xdr:spPr>
        <a:xfrm flipV="1">
          <a:off x="13004800" y="129775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a:extLst>
            <a:ext uri="{FF2B5EF4-FFF2-40B4-BE49-F238E27FC236}">
              <a16:creationId xmlns:a16="http://schemas.microsoft.com/office/drawing/2014/main" xmlns="" id="{00000000-0008-0000-0400-0000C1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2920</xdr:rowOff>
    </xdr:from>
    <xdr:ext cx="762000" cy="259045"/>
    <xdr:sp macro="" textlink="">
      <xdr:nvSpPr>
        <xdr:cNvPr id="457" name="公債費以外該当値テキスト">
          <a:extLst>
            <a:ext uri="{FF2B5EF4-FFF2-40B4-BE49-F238E27FC236}">
              <a16:creationId xmlns:a16="http://schemas.microsoft.com/office/drawing/2014/main" xmlns="" id="{00000000-0008-0000-0400-0000C9010000}"/>
            </a:ext>
          </a:extLst>
        </xdr:cNvPr>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4" name="楕円 463">
          <a:extLst>
            <a:ext uri="{FF2B5EF4-FFF2-40B4-BE49-F238E27FC236}">
              <a16:creationId xmlns:a16="http://schemas.microsoft.com/office/drawing/2014/main" xmlns="" id="{00000000-0008-0000-0400-0000D0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5" name="テキスト ボックス 464">
          <a:extLst>
            <a:ext uri="{FF2B5EF4-FFF2-40B4-BE49-F238E27FC236}">
              <a16:creationId xmlns:a16="http://schemas.microsoft.com/office/drawing/2014/main" xmlns="" id="{00000000-0008-0000-0400-0000D1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72614</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54534</xdr:rowOff>
    </xdr:from>
    <xdr:to>
      <xdr:col>29</xdr:col>
      <xdr:colOff>127000</xdr:colOff>
      <xdr:row>19</xdr:row>
      <xdr:rowOff>62437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359709"/>
          <a:ext cx="6477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54534</xdr:rowOff>
    </xdr:from>
    <xdr:to>
      <xdr:col>26</xdr:col>
      <xdr:colOff>50800</xdr:colOff>
      <xdr:row>19</xdr:row>
      <xdr:rowOff>62241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59709"/>
          <a:ext cx="698500" cy="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62241</xdr:rowOff>
    </xdr:from>
    <xdr:to>
      <xdr:col>22</xdr:col>
      <xdr:colOff>114300</xdr:colOff>
      <xdr:row>19</xdr:row>
      <xdr:rowOff>62850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67416"/>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53413</xdr:rowOff>
    </xdr:from>
    <xdr:to>
      <xdr:col>18</xdr:col>
      <xdr:colOff>177800</xdr:colOff>
      <xdr:row>19</xdr:row>
      <xdr:rowOff>62850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358588"/>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11637</xdr:rowOff>
    </xdr:from>
    <xdr:to>
      <xdr:col>29</xdr:col>
      <xdr:colOff>177800</xdr:colOff>
      <xdr:row>19</xdr:row>
      <xdr:rowOff>113237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1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91664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3734</xdr:rowOff>
    </xdr:from>
    <xdr:to>
      <xdr:col>26</xdr:col>
      <xdr:colOff>101600</xdr:colOff>
      <xdr:row>19</xdr:row>
      <xdr:rowOff>105334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90111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9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11441</xdr:rowOff>
    </xdr:from>
    <xdr:to>
      <xdr:col>22</xdr:col>
      <xdr:colOff>165100</xdr:colOff>
      <xdr:row>19</xdr:row>
      <xdr:rowOff>113041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1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97818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12050</xdr:rowOff>
    </xdr:from>
    <xdr:to>
      <xdr:col>19</xdr:col>
      <xdr:colOff>38100</xdr:colOff>
      <xdr:row>19</xdr:row>
      <xdr:rowOff>113650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1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98427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2613</xdr:rowOff>
    </xdr:from>
    <xdr:to>
      <xdr:col>15</xdr:col>
      <xdr:colOff>101600</xdr:colOff>
      <xdr:row>19</xdr:row>
      <xdr:rowOff>104213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0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88990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9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36779</xdr:rowOff>
    </xdr:from>
    <xdr:to>
      <xdr:col>29</xdr:col>
      <xdr:colOff>127000</xdr:colOff>
      <xdr:row>36</xdr:row>
      <xdr:rowOff>68707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90029"/>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53484</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7006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36779</xdr:rowOff>
    </xdr:from>
    <xdr:to>
      <xdr:col>26</xdr:col>
      <xdr:colOff>50800</xdr:colOff>
      <xdr:row>36</xdr:row>
      <xdr:rowOff>66116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990029"/>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227889</xdr:rowOff>
    </xdr:from>
    <xdr:to>
      <xdr:col>22</xdr:col>
      <xdr:colOff>114300</xdr:colOff>
      <xdr:row>36</xdr:row>
      <xdr:rowOff>66116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495339"/>
          <a:ext cx="698500" cy="52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29921</xdr:rowOff>
    </xdr:from>
    <xdr:to>
      <xdr:col>18</xdr:col>
      <xdr:colOff>177800</xdr:colOff>
      <xdr:row>34</xdr:row>
      <xdr:rowOff>227889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5954471"/>
          <a:ext cx="698500" cy="5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17907</xdr:rowOff>
    </xdr:from>
    <xdr:to>
      <xdr:col>29</xdr:col>
      <xdr:colOff>177800</xdr:colOff>
      <xdr:row>36</xdr:row>
      <xdr:rowOff>119507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7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205884</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1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328879</xdr:rowOff>
    </xdr:from>
    <xdr:to>
      <xdr:col>26</xdr:col>
      <xdr:colOff>101600</xdr:colOff>
      <xdr:row>36</xdr:row>
      <xdr:rowOff>87579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3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97756</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70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15316</xdr:rowOff>
    </xdr:from>
    <xdr:to>
      <xdr:col>22</xdr:col>
      <xdr:colOff>165100</xdr:colOff>
      <xdr:row>36</xdr:row>
      <xdr:rowOff>116916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6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101693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177089</xdr:rowOff>
    </xdr:from>
    <xdr:to>
      <xdr:col>19</xdr:col>
      <xdr:colOff>38100</xdr:colOff>
      <xdr:row>34</xdr:row>
      <xdr:rowOff>278688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4445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288866</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2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150571</xdr:rowOff>
    </xdr:from>
    <xdr:to>
      <xdr:col>15</xdr:col>
      <xdr:colOff>101600</xdr:colOff>
      <xdr:row>33</xdr:row>
      <xdr:rowOff>80721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590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262348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5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35785</xdr:rowOff>
    </xdr:from>
    <xdr:to>
      <xdr:col>24</xdr:col>
      <xdr:colOff>63500</xdr:colOff>
      <xdr:row>38</xdr:row>
      <xdr:rowOff>39660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50885"/>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39660</xdr:rowOff>
    </xdr:from>
    <xdr:to>
      <xdr:col>19</xdr:col>
      <xdr:colOff>177800</xdr:colOff>
      <xdr:row>38</xdr:row>
      <xdr:rowOff>46017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54760"/>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33444</xdr:rowOff>
    </xdr:from>
    <xdr:to>
      <xdr:col>15</xdr:col>
      <xdr:colOff>50800</xdr:colOff>
      <xdr:row>38</xdr:row>
      <xdr:rowOff>46017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54854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18966</xdr:rowOff>
    </xdr:from>
    <xdr:to>
      <xdr:col>10</xdr:col>
      <xdr:colOff>114300</xdr:colOff>
      <xdr:row>38</xdr:row>
      <xdr:rowOff>33444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5340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156435</xdr:rowOff>
    </xdr:from>
    <xdr:to>
      <xdr:col>24</xdr:col>
      <xdr:colOff>114300</xdr:colOff>
      <xdr:row>38</xdr:row>
      <xdr:rowOff>86585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71362</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160310</xdr:rowOff>
    </xdr:from>
    <xdr:to>
      <xdr:col>20</xdr:col>
      <xdr:colOff>38100</xdr:colOff>
      <xdr:row>38</xdr:row>
      <xdr:rowOff>90460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81587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166667</xdr:rowOff>
    </xdr:from>
    <xdr:to>
      <xdr:col>15</xdr:col>
      <xdr:colOff>101600</xdr:colOff>
      <xdr:row>38</xdr:row>
      <xdr:rowOff>96817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87944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154094</xdr:rowOff>
    </xdr:from>
    <xdr:to>
      <xdr:col>10</xdr:col>
      <xdr:colOff>165100</xdr:colOff>
      <xdr:row>38</xdr:row>
      <xdr:rowOff>84244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75371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139617</xdr:rowOff>
    </xdr:from>
    <xdr:to>
      <xdr:col>6</xdr:col>
      <xdr:colOff>38100</xdr:colOff>
      <xdr:row>38</xdr:row>
      <xdr:rowOff>69766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83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60893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xmlns=""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a:extLst>
            <a:ext uri="{FF2B5EF4-FFF2-40B4-BE49-F238E27FC236}">
              <a16:creationId xmlns:a16="http://schemas.microsoft.com/office/drawing/2014/main" xmlns="" id="{00000000-0008-0000-0600-000079000000}"/>
            </a:ext>
          </a:extLst>
        </xdr:cNvPr>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a:extLst>
            <a:ext uri="{FF2B5EF4-FFF2-40B4-BE49-F238E27FC236}">
              <a16:creationId xmlns:a16="http://schemas.microsoft.com/office/drawing/2014/main" xmlns="" id="{00000000-0008-0000-0600-00007B000000}"/>
            </a:ext>
          </a:extLst>
        </xdr:cNvPr>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69491</xdr:rowOff>
    </xdr:from>
    <xdr:to>
      <xdr:col>24</xdr:col>
      <xdr:colOff>63500</xdr:colOff>
      <xdr:row>58</xdr:row>
      <xdr:rowOff>90742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3797300" y="10013591"/>
          <a:ext cx="8382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a:extLst>
            <a:ext uri="{FF2B5EF4-FFF2-40B4-BE49-F238E27FC236}">
              <a16:creationId xmlns:a16="http://schemas.microsoft.com/office/drawing/2014/main" xmlns="" id="{00000000-0008-0000-0600-00007E000000}"/>
            </a:ext>
          </a:extLst>
        </xdr:cNvPr>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74720</xdr:rowOff>
    </xdr:from>
    <xdr:to>
      <xdr:col>19</xdr:col>
      <xdr:colOff>177800</xdr:colOff>
      <xdr:row>58</xdr:row>
      <xdr:rowOff>90742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908300" y="10018820"/>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74720</xdr:rowOff>
    </xdr:from>
    <xdr:to>
      <xdr:col>15</xdr:col>
      <xdr:colOff>50800</xdr:colOff>
      <xdr:row>58</xdr:row>
      <xdr:rowOff>100705</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2019300" y="1001882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100705</xdr:rowOff>
    </xdr:from>
    <xdr:to>
      <xdr:col>10</xdr:col>
      <xdr:colOff>114300</xdr:colOff>
      <xdr:row>58</xdr:row>
      <xdr:rowOff>110887</xdr:rowOff>
    </xdr:to>
    <xdr:cxnSp macro="">
      <xdr:nvCxnSpPr>
        <xdr:cNvPr id="134" name="直線コネクタ 133">
          <a:extLst>
            <a:ext uri="{FF2B5EF4-FFF2-40B4-BE49-F238E27FC236}">
              <a16:creationId xmlns:a16="http://schemas.microsoft.com/office/drawing/2014/main" xmlns="" id="{00000000-0008-0000-0600-000086000000}"/>
            </a:ext>
          </a:extLst>
        </xdr:cNvPr>
        <xdr:cNvCxnSpPr/>
      </xdr:nvCxnSpPr>
      <xdr:spPr>
        <a:xfrm flipV="1">
          <a:off x="1130300" y="10044805"/>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a:extLst>
            <a:ext uri="{FF2B5EF4-FFF2-40B4-BE49-F238E27FC236}">
              <a16:creationId xmlns:a16="http://schemas.microsoft.com/office/drawing/2014/main" xmlns="" id="{00000000-0008-0000-0600-000089000000}"/>
            </a:ext>
          </a:extLst>
        </xdr:cNvPr>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18691</xdr:rowOff>
    </xdr:from>
    <xdr:to>
      <xdr:col>24</xdr:col>
      <xdr:colOff>114300</xdr:colOff>
      <xdr:row>58</xdr:row>
      <xdr:rowOff>120291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4584700" y="99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105068</xdr:rowOff>
    </xdr:from>
    <xdr:ext cx="534377" cy="259045"/>
    <xdr:sp macro="" textlink="">
      <xdr:nvSpPr>
        <xdr:cNvPr id="145" name="物件費該当値テキスト">
          <a:extLst>
            <a:ext uri="{FF2B5EF4-FFF2-40B4-BE49-F238E27FC236}">
              <a16:creationId xmlns:a16="http://schemas.microsoft.com/office/drawing/2014/main" xmlns="" id="{00000000-0008-0000-0600-000091000000}"/>
            </a:ext>
          </a:extLst>
        </xdr:cNvPr>
        <xdr:cNvSpPr txBox="1"/>
      </xdr:nvSpPr>
      <xdr:spPr>
        <a:xfrm>
          <a:off x="4686300" y="98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39942</xdr:rowOff>
    </xdr:from>
    <xdr:to>
      <xdr:col>20</xdr:col>
      <xdr:colOff>38100</xdr:colOff>
      <xdr:row>58</xdr:row>
      <xdr:rowOff>141542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3746500" y="99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132669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3530111" y="100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23920</xdr:rowOff>
    </xdr:from>
    <xdr:to>
      <xdr:col>15</xdr:col>
      <xdr:colOff>101600</xdr:colOff>
      <xdr:row>58</xdr:row>
      <xdr:rowOff>125520</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2857500" y="99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116647</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2641111" y="100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49905</xdr:rowOff>
    </xdr:from>
    <xdr:to>
      <xdr:col>10</xdr:col>
      <xdr:colOff>165100</xdr:colOff>
      <xdr:row>58</xdr:row>
      <xdr:rowOff>151505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968500" y="9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142632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1752111" y="100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60087</xdr:rowOff>
    </xdr:from>
    <xdr:to>
      <xdr:col>6</xdr:col>
      <xdr:colOff>38100</xdr:colOff>
      <xdr:row>58</xdr:row>
      <xdr:rowOff>161687</xdr:rowOff>
    </xdr:to>
    <xdr:sp macro="" textlink="">
      <xdr:nvSpPr>
        <xdr:cNvPr id="152" name="楕円 151">
          <a:extLst>
            <a:ext uri="{FF2B5EF4-FFF2-40B4-BE49-F238E27FC236}">
              <a16:creationId xmlns:a16="http://schemas.microsoft.com/office/drawing/2014/main" xmlns="" id="{00000000-0008-0000-0600-000098000000}"/>
            </a:ext>
          </a:extLst>
        </xdr:cNvPr>
        <xdr:cNvSpPr/>
      </xdr:nvSpPr>
      <xdr:spPr>
        <a:xfrm>
          <a:off x="1079500" y="100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152814</xdr:rowOff>
    </xdr:from>
    <xdr:ext cx="534377"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863111" y="100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xmlns=""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xmlns=""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a:extLst>
            <a:ext uri="{FF2B5EF4-FFF2-40B4-BE49-F238E27FC236}">
              <a16:creationId xmlns:a16="http://schemas.microsoft.com/office/drawing/2014/main" xmlns="" id="{00000000-0008-0000-06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a:extLst>
            <a:ext uri="{FF2B5EF4-FFF2-40B4-BE49-F238E27FC236}">
              <a16:creationId xmlns:a16="http://schemas.microsoft.com/office/drawing/2014/main" xmlns="" id="{00000000-0008-0000-0600-0000B4000000}"/>
            </a:ext>
          </a:extLst>
        </xdr:cNvPr>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a:extLst>
            <a:ext uri="{FF2B5EF4-FFF2-40B4-BE49-F238E27FC236}">
              <a16:creationId xmlns:a16="http://schemas.microsoft.com/office/drawing/2014/main" xmlns="" id="{00000000-0008-0000-0600-0000B6000000}"/>
            </a:ext>
          </a:extLst>
        </xdr:cNvPr>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30843</xdr:rowOff>
    </xdr:from>
    <xdr:to>
      <xdr:col>24</xdr:col>
      <xdr:colOff>63500</xdr:colOff>
      <xdr:row>78</xdr:row>
      <xdr:rowOff>31604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3797300" y="1340394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5" name="維持補修費平均値テキスト">
          <a:extLst>
            <a:ext uri="{FF2B5EF4-FFF2-40B4-BE49-F238E27FC236}">
              <a16:creationId xmlns:a16="http://schemas.microsoft.com/office/drawing/2014/main" xmlns="" id="{00000000-0008-0000-0600-0000B9000000}"/>
            </a:ext>
          </a:extLst>
        </xdr:cNvPr>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30843</xdr:rowOff>
    </xdr:from>
    <xdr:to>
      <xdr:col>19</xdr:col>
      <xdr:colOff>177800</xdr:colOff>
      <xdr:row>78</xdr:row>
      <xdr:rowOff>64480</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2908300" y="13403943"/>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64480</xdr:rowOff>
    </xdr:from>
    <xdr:to>
      <xdr:col>15</xdr:col>
      <xdr:colOff>50800</xdr:colOff>
      <xdr:row>78</xdr:row>
      <xdr:rowOff>74495</xdr:rowOff>
    </xdr:to>
    <xdr:cxnSp macro="">
      <xdr:nvCxnSpPr>
        <xdr:cNvPr id="190" name="直線コネクタ 189">
          <a:extLst>
            <a:ext uri="{FF2B5EF4-FFF2-40B4-BE49-F238E27FC236}">
              <a16:creationId xmlns:a16="http://schemas.microsoft.com/office/drawing/2014/main" xmlns="" id="{00000000-0008-0000-0600-0000BE000000}"/>
            </a:ext>
          </a:extLst>
        </xdr:cNvPr>
        <xdr:cNvCxnSpPr/>
      </xdr:nvCxnSpPr>
      <xdr:spPr>
        <a:xfrm flipV="1">
          <a:off x="2019300" y="13437580"/>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74495</xdr:rowOff>
    </xdr:from>
    <xdr:to>
      <xdr:col>10</xdr:col>
      <xdr:colOff>114300</xdr:colOff>
      <xdr:row>78</xdr:row>
      <xdr:rowOff>78849</xdr:rowOff>
    </xdr:to>
    <xdr:cxnSp macro="">
      <xdr:nvCxnSpPr>
        <xdr:cNvPr id="193" name="直線コネクタ 192">
          <a:extLst>
            <a:ext uri="{FF2B5EF4-FFF2-40B4-BE49-F238E27FC236}">
              <a16:creationId xmlns:a16="http://schemas.microsoft.com/office/drawing/2014/main" xmlns="" id="{00000000-0008-0000-0600-0000C1000000}"/>
            </a:ext>
          </a:extLst>
        </xdr:cNvPr>
        <xdr:cNvCxnSpPr/>
      </xdr:nvCxnSpPr>
      <xdr:spPr>
        <a:xfrm flipV="1">
          <a:off x="1130300" y="1344759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a:extLst>
            <a:ext uri="{FF2B5EF4-FFF2-40B4-BE49-F238E27FC236}">
              <a16:creationId xmlns:a16="http://schemas.microsoft.com/office/drawing/2014/main" xmlns="" id="{00000000-0008-0000-0600-0000C4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152254</xdr:rowOff>
    </xdr:from>
    <xdr:to>
      <xdr:col>24</xdr:col>
      <xdr:colOff>114300</xdr:colOff>
      <xdr:row>78</xdr:row>
      <xdr:rowOff>82404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4584700" y="13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130681</xdr:rowOff>
    </xdr:from>
    <xdr:ext cx="469744" cy="259045"/>
    <xdr:sp macro="" textlink="">
      <xdr:nvSpPr>
        <xdr:cNvPr id="204" name="維持補修費該当値テキスト">
          <a:extLst>
            <a:ext uri="{FF2B5EF4-FFF2-40B4-BE49-F238E27FC236}">
              <a16:creationId xmlns:a16="http://schemas.microsoft.com/office/drawing/2014/main" xmlns="" id="{00000000-0008-0000-0600-0000CC000000}"/>
            </a:ext>
          </a:extLst>
        </xdr:cNvPr>
        <xdr:cNvSpPr txBox="1"/>
      </xdr:nvSpPr>
      <xdr:spPr>
        <a:xfrm>
          <a:off x="4686300" y="1333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151493</xdr:rowOff>
    </xdr:from>
    <xdr:to>
      <xdr:col>20</xdr:col>
      <xdr:colOff>38100</xdr:colOff>
      <xdr:row>78</xdr:row>
      <xdr:rowOff>81643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3746500" y="133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72770</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3562428"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13680</xdr:rowOff>
    </xdr:from>
    <xdr:to>
      <xdr:col>15</xdr:col>
      <xdr:colOff>101600</xdr:colOff>
      <xdr:row>78</xdr:row>
      <xdr:rowOff>115280</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2857500" y="133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106407</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2673428" y="134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23695</xdr:rowOff>
    </xdr:from>
    <xdr:to>
      <xdr:col>10</xdr:col>
      <xdr:colOff>165100</xdr:colOff>
      <xdr:row>78</xdr:row>
      <xdr:rowOff>125295</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968500" y="133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116422</xdr:rowOff>
    </xdr:from>
    <xdr:ext cx="469744"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1784428" y="1348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28049</xdr:rowOff>
    </xdr:from>
    <xdr:to>
      <xdr:col>6</xdr:col>
      <xdr:colOff>38100</xdr:colOff>
      <xdr:row>78</xdr:row>
      <xdr:rowOff>129649</xdr:rowOff>
    </xdr:to>
    <xdr:sp macro="" textlink="">
      <xdr:nvSpPr>
        <xdr:cNvPr id="211" name="楕円 210">
          <a:extLst>
            <a:ext uri="{FF2B5EF4-FFF2-40B4-BE49-F238E27FC236}">
              <a16:creationId xmlns:a16="http://schemas.microsoft.com/office/drawing/2014/main" xmlns="" id="{00000000-0008-0000-0600-0000D3000000}"/>
            </a:ext>
          </a:extLst>
        </xdr:cNvPr>
        <xdr:cNvSpPr/>
      </xdr:nvSpPr>
      <xdr:spPr>
        <a:xfrm>
          <a:off x="1079500" y="134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120776</xdr:rowOff>
    </xdr:from>
    <xdr:ext cx="469744"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895428" y="1349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xmlns="" id="{00000000-0008-0000-06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xmlns="" id="{00000000-0008-0000-06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a:extLst>
            <a:ext uri="{FF2B5EF4-FFF2-40B4-BE49-F238E27FC236}">
              <a16:creationId xmlns:a16="http://schemas.microsoft.com/office/drawing/2014/main" xmlns="" id="{00000000-0008-0000-0600-0000E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a:extLst>
            <a:ext uri="{FF2B5EF4-FFF2-40B4-BE49-F238E27FC236}">
              <a16:creationId xmlns:a16="http://schemas.microsoft.com/office/drawing/2014/main" xmlns="" id="{00000000-0008-0000-0600-0000F0000000}"/>
            </a:ext>
          </a:extLst>
        </xdr:cNvPr>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a:extLst>
            <a:ext uri="{FF2B5EF4-FFF2-40B4-BE49-F238E27FC236}">
              <a16:creationId xmlns:a16="http://schemas.microsoft.com/office/drawing/2014/main" xmlns="" id="{00000000-0008-0000-0600-0000F2000000}"/>
            </a:ext>
          </a:extLst>
        </xdr:cNvPr>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101802</xdr:rowOff>
    </xdr:from>
    <xdr:to>
      <xdr:col>24</xdr:col>
      <xdr:colOff>63500</xdr:colOff>
      <xdr:row>92</xdr:row>
      <xdr:rowOff>118016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3797300" y="15875202"/>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a:extLst>
            <a:ext uri="{FF2B5EF4-FFF2-40B4-BE49-F238E27FC236}">
              <a16:creationId xmlns:a16="http://schemas.microsoft.com/office/drawing/2014/main" xmlns="" id="{00000000-0008-0000-0600-0000F5000000}"/>
            </a:ext>
          </a:extLst>
        </xdr:cNvPr>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101802</xdr:rowOff>
    </xdr:from>
    <xdr:to>
      <xdr:col>19</xdr:col>
      <xdr:colOff>177800</xdr:colOff>
      <xdr:row>92</xdr:row>
      <xdr:rowOff>122930</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2908300" y="15875202"/>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122930</xdr:rowOff>
    </xdr:from>
    <xdr:to>
      <xdr:col>15</xdr:col>
      <xdr:colOff>50800</xdr:colOff>
      <xdr:row>93</xdr:row>
      <xdr:rowOff>127160</xdr:rowOff>
    </xdr:to>
    <xdr:cxnSp macro="">
      <xdr:nvCxnSpPr>
        <xdr:cNvPr id="250" name="直線コネクタ 249">
          <a:extLst>
            <a:ext uri="{FF2B5EF4-FFF2-40B4-BE49-F238E27FC236}">
              <a16:creationId xmlns:a16="http://schemas.microsoft.com/office/drawing/2014/main" xmlns="" id="{00000000-0008-0000-0600-0000FA000000}"/>
            </a:ext>
          </a:extLst>
        </xdr:cNvPr>
        <xdr:cNvCxnSpPr/>
      </xdr:nvCxnSpPr>
      <xdr:spPr>
        <a:xfrm flipV="1">
          <a:off x="2019300" y="15896330"/>
          <a:ext cx="889000" cy="1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127160</xdr:rowOff>
    </xdr:from>
    <xdr:to>
      <xdr:col>10</xdr:col>
      <xdr:colOff>114300</xdr:colOff>
      <xdr:row>93</xdr:row>
      <xdr:rowOff>132189</xdr:rowOff>
    </xdr:to>
    <xdr:cxnSp macro="">
      <xdr:nvCxnSpPr>
        <xdr:cNvPr id="253" name="直線コネクタ 252">
          <a:extLst>
            <a:ext uri="{FF2B5EF4-FFF2-40B4-BE49-F238E27FC236}">
              <a16:creationId xmlns:a16="http://schemas.microsoft.com/office/drawing/2014/main" xmlns="" id="{00000000-0008-0000-0600-0000FD000000}"/>
            </a:ext>
          </a:extLst>
        </xdr:cNvPr>
        <xdr:cNvCxnSpPr/>
      </xdr:nvCxnSpPr>
      <xdr:spPr>
        <a:xfrm flipV="1">
          <a:off x="1130300" y="160720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a:extLst>
            <a:ext uri="{FF2B5EF4-FFF2-40B4-BE49-F238E27FC236}">
              <a16:creationId xmlns:a16="http://schemas.microsoft.com/office/drawing/2014/main" xmlns="" id="{00000000-0008-0000-0600-0000FE000000}"/>
            </a:ext>
          </a:extLst>
        </xdr:cNvPr>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a:extLst>
            <a:ext uri="{FF2B5EF4-FFF2-40B4-BE49-F238E27FC236}">
              <a16:creationId xmlns:a16="http://schemas.microsoft.com/office/drawing/2014/main" xmlns="" id="{00000000-0008-0000-0600-000000010000}"/>
            </a:ext>
          </a:extLst>
        </xdr:cNvPr>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67216</xdr:rowOff>
    </xdr:from>
    <xdr:to>
      <xdr:col>24</xdr:col>
      <xdr:colOff>114300</xdr:colOff>
      <xdr:row>92</xdr:row>
      <xdr:rowOff>168816</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4584700" y="158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90093</xdr:rowOff>
    </xdr:from>
    <xdr:ext cx="599010" cy="259045"/>
    <xdr:sp macro="" textlink="">
      <xdr:nvSpPr>
        <xdr:cNvPr id="264" name="扶助費該当値テキスト">
          <a:extLst>
            <a:ext uri="{FF2B5EF4-FFF2-40B4-BE49-F238E27FC236}">
              <a16:creationId xmlns:a16="http://schemas.microsoft.com/office/drawing/2014/main" xmlns="" id="{00000000-0008-0000-0600-000008010000}"/>
            </a:ext>
          </a:extLst>
        </xdr:cNvPr>
        <xdr:cNvSpPr txBox="1"/>
      </xdr:nvSpPr>
      <xdr:spPr>
        <a:xfrm>
          <a:off x="4686300" y="156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51002</xdr:rowOff>
    </xdr:from>
    <xdr:to>
      <xdr:col>20</xdr:col>
      <xdr:colOff>38100</xdr:colOff>
      <xdr:row>92</xdr:row>
      <xdr:rowOff>152602</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3746500" y="158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169129</xdr:rowOff>
    </xdr:from>
    <xdr:ext cx="599010"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3497795" y="155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72130</xdr:rowOff>
    </xdr:from>
    <xdr:to>
      <xdr:col>15</xdr:col>
      <xdr:colOff>101600</xdr:colOff>
      <xdr:row>93</xdr:row>
      <xdr:rowOff>2280</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2857500" y="15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18807</xdr:rowOff>
    </xdr:from>
    <xdr:ext cx="599010"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2608795" y="156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76360</xdr:rowOff>
    </xdr:from>
    <xdr:to>
      <xdr:col>10</xdr:col>
      <xdr:colOff>165100</xdr:colOff>
      <xdr:row>94</xdr:row>
      <xdr:rowOff>6510</xdr:rowOff>
    </xdr:to>
    <xdr:sp macro="" textlink="">
      <xdr:nvSpPr>
        <xdr:cNvPr id="269" name="楕円 268">
          <a:extLst>
            <a:ext uri="{FF2B5EF4-FFF2-40B4-BE49-F238E27FC236}">
              <a16:creationId xmlns:a16="http://schemas.microsoft.com/office/drawing/2014/main" xmlns="" id="{00000000-0008-0000-0600-00000D010000}"/>
            </a:ext>
          </a:extLst>
        </xdr:cNvPr>
        <xdr:cNvSpPr/>
      </xdr:nvSpPr>
      <xdr:spPr>
        <a:xfrm>
          <a:off x="1968500" y="160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23037</xdr:rowOff>
    </xdr:from>
    <xdr:ext cx="599010"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1719795" y="1579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81389</xdr:rowOff>
    </xdr:from>
    <xdr:to>
      <xdr:col>6</xdr:col>
      <xdr:colOff>38100</xdr:colOff>
      <xdr:row>94</xdr:row>
      <xdr:rowOff>11539</xdr:rowOff>
    </xdr:to>
    <xdr:sp macro="" textlink="">
      <xdr:nvSpPr>
        <xdr:cNvPr id="271" name="楕円 270">
          <a:extLst>
            <a:ext uri="{FF2B5EF4-FFF2-40B4-BE49-F238E27FC236}">
              <a16:creationId xmlns:a16="http://schemas.microsoft.com/office/drawing/2014/main" xmlns="" id="{00000000-0008-0000-0600-00000F010000}"/>
            </a:ext>
          </a:extLst>
        </xdr:cNvPr>
        <xdr:cNvSpPr/>
      </xdr:nvSpPr>
      <xdr:spPr>
        <a:xfrm>
          <a:off x="1079500" y="160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28066</xdr:rowOff>
    </xdr:from>
    <xdr:ext cx="599010"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830795" y="1580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a:extLst>
            <a:ext uri="{FF2B5EF4-FFF2-40B4-BE49-F238E27FC236}">
              <a16:creationId xmlns:a16="http://schemas.microsoft.com/office/drawing/2014/main" xmlns="" id="{00000000-0008-0000-0600-00001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a:extLst>
            <a:ext uri="{FF2B5EF4-FFF2-40B4-BE49-F238E27FC236}">
              <a16:creationId xmlns:a16="http://schemas.microsoft.com/office/drawing/2014/main" xmlns="" id="{00000000-0008-0000-0600-00001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a:extLst>
            <a:ext uri="{FF2B5EF4-FFF2-40B4-BE49-F238E27FC236}">
              <a16:creationId xmlns:a16="http://schemas.microsoft.com/office/drawing/2014/main" xmlns="" id="{00000000-0008-0000-0600-00001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a:extLst>
            <a:ext uri="{FF2B5EF4-FFF2-40B4-BE49-F238E27FC236}">
              <a16:creationId xmlns:a16="http://schemas.microsoft.com/office/drawing/2014/main" xmlns="" id="{00000000-0008-0000-06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a:extLst>
            <a:ext uri="{FF2B5EF4-FFF2-40B4-BE49-F238E27FC236}">
              <a16:creationId xmlns:a16="http://schemas.microsoft.com/office/drawing/2014/main" xmlns="" id="{00000000-0008-0000-0600-00002C010000}"/>
            </a:ext>
          </a:extLst>
        </xdr:cNvPr>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a:extLst>
            <a:ext uri="{FF2B5EF4-FFF2-40B4-BE49-F238E27FC236}">
              <a16:creationId xmlns:a16="http://schemas.microsoft.com/office/drawing/2014/main" xmlns="" id="{00000000-0008-0000-0600-00002E010000}"/>
            </a:ext>
          </a:extLst>
        </xdr:cNvPr>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171377</xdr:rowOff>
    </xdr:from>
    <xdr:to>
      <xdr:col>55</xdr:col>
      <xdr:colOff>0</xdr:colOff>
      <xdr:row>38</xdr:row>
      <xdr:rowOff>56065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9639300" y="6515027"/>
          <a:ext cx="8382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a:extLst>
            <a:ext uri="{FF2B5EF4-FFF2-40B4-BE49-F238E27FC236}">
              <a16:creationId xmlns:a16="http://schemas.microsoft.com/office/drawing/2014/main" xmlns="" id="{00000000-0008-0000-0600-000031010000}"/>
            </a:ext>
          </a:extLst>
        </xdr:cNvPr>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30560</xdr:rowOff>
    </xdr:from>
    <xdr:to>
      <xdr:col>50</xdr:col>
      <xdr:colOff>114300</xdr:colOff>
      <xdr:row>38</xdr:row>
      <xdr:rowOff>56065</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8750300" y="6545660"/>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36014</xdr:rowOff>
    </xdr:from>
    <xdr:to>
      <xdr:col>45</xdr:col>
      <xdr:colOff>177800</xdr:colOff>
      <xdr:row>38</xdr:row>
      <xdr:rowOff>30560</xdr:rowOff>
    </xdr:to>
    <xdr:cxnSp macro="">
      <xdr:nvCxnSpPr>
        <xdr:cNvPr id="310" name="直線コネクタ 309">
          <a:extLst>
            <a:ext uri="{FF2B5EF4-FFF2-40B4-BE49-F238E27FC236}">
              <a16:creationId xmlns:a16="http://schemas.microsoft.com/office/drawing/2014/main" xmlns="" id="{00000000-0008-0000-0600-000036010000}"/>
            </a:ext>
          </a:extLst>
        </xdr:cNvPr>
        <xdr:cNvCxnSpPr/>
      </xdr:nvCxnSpPr>
      <xdr:spPr>
        <a:xfrm>
          <a:off x="7861300" y="6379664"/>
          <a:ext cx="889000" cy="1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36014</xdr:rowOff>
    </xdr:from>
    <xdr:to>
      <xdr:col>41</xdr:col>
      <xdr:colOff>50800</xdr:colOff>
      <xdr:row>37</xdr:row>
      <xdr:rowOff>66156</xdr:rowOff>
    </xdr:to>
    <xdr:cxnSp macro="">
      <xdr:nvCxnSpPr>
        <xdr:cNvPr id="313" name="直線コネクタ 312">
          <a:extLst>
            <a:ext uri="{FF2B5EF4-FFF2-40B4-BE49-F238E27FC236}">
              <a16:creationId xmlns:a16="http://schemas.microsoft.com/office/drawing/2014/main" xmlns="" id="{00000000-0008-0000-0600-000039010000}"/>
            </a:ext>
          </a:extLst>
        </xdr:cNvPr>
        <xdr:cNvCxnSpPr/>
      </xdr:nvCxnSpPr>
      <xdr:spPr>
        <a:xfrm flipV="1">
          <a:off x="6972300" y="6379664"/>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a:extLst>
            <a:ext uri="{FF2B5EF4-FFF2-40B4-BE49-F238E27FC236}">
              <a16:creationId xmlns:a16="http://schemas.microsoft.com/office/drawing/2014/main" xmlns="" id="{00000000-0008-0000-0600-00003A010000}"/>
            </a:ext>
          </a:extLst>
        </xdr:cNvPr>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a:extLst>
            <a:ext uri="{FF2B5EF4-FFF2-40B4-BE49-F238E27FC236}">
              <a16:creationId xmlns:a16="http://schemas.microsoft.com/office/drawing/2014/main" xmlns="" id="{00000000-0008-0000-0600-00003C010000}"/>
            </a:ext>
          </a:extLst>
        </xdr:cNvPr>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120578</xdr:rowOff>
    </xdr:from>
    <xdr:to>
      <xdr:col>55</xdr:col>
      <xdr:colOff>50800</xdr:colOff>
      <xdr:row>38</xdr:row>
      <xdr:rowOff>50727</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104267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35505</xdr:rowOff>
    </xdr:from>
    <xdr:ext cx="534377" cy="259045"/>
    <xdr:sp macro="" textlink="">
      <xdr:nvSpPr>
        <xdr:cNvPr id="324" name="補助費等該当値テキスト">
          <a:extLst>
            <a:ext uri="{FF2B5EF4-FFF2-40B4-BE49-F238E27FC236}">
              <a16:creationId xmlns:a16="http://schemas.microsoft.com/office/drawing/2014/main" xmlns="" id="{00000000-0008-0000-0600-000044010000}"/>
            </a:ext>
          </a:extLst>
        </xdr:cNvPr>
        <xdr:cNvSpPr txBox="1"/>
      </xdr:nvSpPr>
      <xdr:spPr>
        <a:xfrm>
          <a:off x="10528300" y="63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xdr:rowOff>
    </xdr:from>
    <xdr:to>
      <xdr:col>50</xdr:col>
      <xdr:colOff>165100</xdr:colOff>
      <xdr:row>38</xdr:row>
      <xdr:rowOff>106865</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9588500" y="6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97992</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9372111" y="6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151210</xdr:rowOff>
    </xdr:from>
    <xdr:to>
      <xdr:col>46</xdr:col>
      <xdr:colOff>38100</xdr:colOff>
      <xdr:row>38</xdr:row>
      <xdr:rowOff>81359</xdr:rowOff>
    </xdr:to>
    <xdr:sp macro="" textlink="">
      <xdr:nvSpPr>
        <xdr:cNvPr id="327" name="楕円 326">
          <a:extLst>
            <a:ext uri="{FF2B5EF4-FFF2-40B4-BE49-F238E27FC236}">
              <a16:creationId xmlns:a16="http://schemas.microsoft.com/office/drawing/2014/main" xmlns="" id="{00000000-0008-0000-0600-000047010000}"/>
            </a:ext>
          </a:extLst>
        </xdr:cNvPr>
        <xdr:cNvSpPr/>
      </xdr:nvSpPr>
      <xdr:spPr>
        <a:xfrm>
          <a:off x="8699500" y="6494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72487</xdr:rowOff>
    </xdr:from>
    <xdr:ext cx="534377"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8483111" y="65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156664</xdr:rowOff>
    </xdr:from>
    <xdr:to>
      <xdr:col>41</xdr:col>
      <xdr:colOff>101600</xdr:colOff>
      <xdr:row>37</xdr:row>
      <xdr:rowOff>86814</xdr:rowOff>
    </xdr:to>
    <xdr:sp macro="" textlink="">
      <xdr:nvSpPr>
        <xdr:cNvPr id="329" name="楕円 328">
          <a:extLst>
            <a:ext uri="{FF2B5EF4-FFF2-40B4-BE49-F238E27FC236}">
              <a16:creationId xmlns:a16="http://schemas.microsoft.com/office/drawing/2014/main" xmlns="" id="{00000000-0008-0000-0600-000049010000}"/>
            </a:ext>
          </a:extLst>
        </xdr:cNvPr>
        <xdr:cNvSpPr/>
      </xdr:nvSpPr>
      <xdr:spPr>
        <a:xfrm>
          <a:off x="78105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103341</xdr:rowOff>
    </xdr:from>
    <xdr:ext cx="534377"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7594111" y="61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xdr:rowOff>
    </xdr:from>
    <xdr:to>
      <xdr:col>36</xdr:col>
      <xdr:colOff>165100</xdr:colOff>
      <xdr:row>37</xdr:row>
      <xdr:rowOff>116956</xdr:rowOff>
    </xdr:to>
    <xdr:sp macro="" textlink="">
      <xdr:nvSpPr>
        <xdr:cNvPr id="331" name="楕円 330">
          <a:extLst>
            <a:ext uri="{FF2B5EF4-FFF2-40B4-BE49-F238E27FC236}">
              <a16:creationId xmlns:a16="http://schemas.microsoft.com/office/drawing/2014/main" xmlns="" id="{00000000-0008-0000-0600-00004B010000}"/>
            </a:ext>
          </a:extLst>
        </xdr:cNvPr>
        <xdr:cNvSpPr/>
      </xdr:nvSpPr>
      <xdr:spPr>
        <a:xfrm>
          <a:off x="6921500" y="6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108083</xdr:rowOff>
    </xdr:from>
    <xdr:ext cx="534377"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705111" y="6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xmlns="" id="{00000000-0008-0000-06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xmlns="" id="{00000000-0008-0000-06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xmlns="" id="{00000000-0008-0000-06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xmlns="" id="{00000000-0008-0000-06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xmlns=""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a:extLst>
            <a:ext uri="{FF2B5EF4-FFF2-40B4-BE49-F238E27FC236}">
              <a16:creationId xmlns:a16="http://schemas.microsoft.com/office/drawing/2014/main" xmlns="" id="{00000000-0008-0000-0600-000065010000}"/>
            </a:ext>
          </a:extLst>
        </xdr:cNvPr>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a:extLst>
            <a:ext uri="{FF2B5EF4-FFF2-40B4-BE49-F238E27FC236}">
              <a16:creationId xmlns:a16="http://schemas.microsoft.com/office/drawing/2014/main" xmlns="" id="{00000000-0008-0000-0600-000067010000}"/>
            </a:ext>
          </a:extLst>
        </xdr:cNvPr>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155694</xdr:rowOff>
    </xdr:from>
    <xdr:to>
      <xdr:col>55</xdr:col>
      <xdr:colOff>0</xdr:colOff>
      <xdr:row>57</xdr:row>
      <xdr:rowOff>37356</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9639300" y="9756894"/>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2" name="普通建設事業費平均値テキスト">
          <a:extLst>
            <a:ext uri="{FF2B5EF4-FFF2-40B4-BE49-F238E27FC236}">
              <a16:creationId xmlns:a16="http://schemas.microsoft.com/office/drawing/2014/main" xmlns="" id="{00000000-0008-0000-0600-00006A010000}"/>
            </a:ext>
          </a:extLst>
        </xdr:cNvPr>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140142</xdr:rowOff>
    </xdr:from>
    <xdr:to>
      <xdr:col>50</xdr:col>
      <xdr:colOff>114300</xdr:colOff>
      <xdr:row>57</xdr:row>
      <xdr:rowOff>37356</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8750300" y="9741342"/>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140142</xdr:rowOff>
    </xdr:from>
    <xdr:to>
      <xdr:col>45</xdr:col>
      <xdr:colOff>177800</xdr:colOff>
      <xdr:row>57</xdr:row>
      <xdr:rowOff>13955</xdr:rowOff>
    </xdr:to>
    <xdr:cxnSp macro="">
      <xdr:nvCxnSpPr>
        <xdr:cNvPr id="367" name="直線コネクタ 366">
          <a:extLst>
            <a:ext uri="{FF2B5EF4-FFF2-40B4-BE49-F238E27FC236}">
              <a16:creationId xmlns:a16="http://schemas.microsoft.com/office/drawing/2014/main" xmlns="" id="{00000000-0008-0000-0600-00006F010000}"/>
            </a:ext>
          </a:extLst>
        </xdr:cNvPr>
        <xdr:cNvCxnSpPr/>
      </xdr:nvCxnSpPr>
      <xdr:spPr>
        <a:xfrm flipV="1">
          <a:off x="7861300" y="974134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157889</xdr:rowOff>
    </xdr:from>
    <xdr:to>
      <xdr:col>41</xdr:col>
      <xdr:colOff>50800</xdr:colOff>
      <xdr:row>57</xdr:row>
      <xdr:rowOff>13955</xdr:rowOff>
    </xdr:to>
    <xdr:cxnSp macro="">
      <xdr:nvCxnSpPr>
        <xdr:cNvPr id="370" name="直線コネクタ 369">
          <a:extLst>
            <a:ext uri="{FF2B5EF4-FFF2-40B4-BE49-F238E27FC236}">
              <a16:creationId xmlns:a16="http://schemas.microsoft.com/office/drawing/2014/main" xmlns="" id="{00000000-0008-0000-0600-000072010000}"/>
            </a:ext>
          </a:extLst>
        </xdr:cNvPr>
        <xdr:cNvCxnSpPr/>
      </xdr:nvCxnSpPr>
      <xdr:spPr>
        <a:xfrm>
          <a:off x="6972300" y="9759089"/>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a:extLst>
            <a:ext uri="{FF2B5EF4-FFF2-40B4-BE49-F238E27FC236}">
              <a16:creationId xmlns:a16="http://schemas.microsoft.com/office/drawing/2014/main" xmlns="" id="{00000000-0008-0000-0600-000073010000}"/>
            </a:ext>
          </a:extLst>
        </xdr:cNvPr>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a:extLst>
            <a:ext uri="{FF2B5EF4-FFF2-40B4-BE49-F238E27FC236}">
              <a16:creationId xmlns:a16="http://schemas.microsoft.com/office/drawing/2014/main" xmlns="" id="{00000000-0008-0000-0600-000075010000}"/>
            </a:ext>
          </a:extLst>
        </xdr:cNvPr>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104894</xdr:rowOff>
    </xdr:from>
    <xdr:to>
      <xdr:col>55</xdr:col>
      <xdr:colOff>50800</xdr:colOff>
      <xdr:row>57</xdr:row>
      <xdr:rowOff>35044</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10426700" y="97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127771</xdr:rowOff>
    </xdr:from>
    <xdr:ext cx="534377" cy="259045"/>
    <xdr:sp macro="" textlink="">
      <xdr:nvSpPr>
        <xdr:cNvPr id="381" name="普通建設事業費該当値テキスト">
          <a:extLst>
            <a:ext uri="{FF2B5EF4-FFF2-40B4-BE49-F238E27FC236}">
              <a16:creationId xmlns:a16="http://schemas.microsoft.com/office/drawing/2014/main" xmlns="" id="{00000000-0008-0000-0600-00007D010000}"/>
            </a:ext>
          </a:extLst>
        </xdr:cNvPr>
        <xdr:cNvSpPr txBox="1"/>
      </xdr:nvSpPr>
      <xdr:spPr>
        <a:xfrm>
          <a:off x="10528300" y="9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158006</xdr:rowOff>
    </xdr:from>
    <xdr:to>
      <xdr:col>50</xdr:col>
      <xdr:colOff>165100</xdr:colOff>
      <xdr:row>57</xdr:row>
      <xdr:rowOff>88156</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9588500" y="97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79283</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9372111" y="98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89342</xdr:rowOff>
    </xdr:from>
    <xdr:to>
      <xdr:col>46</xdr:col>
      <xdr:colOff>38100</xdr:colOff>
      <xdr:row>57</xdr:row>
      <xdr:rowOff>19492</xdr:rowOff>
    </xdr:to>
    <xdr:sp macro="" textlink="">
      <xdr:nvSpPr>
        <xdr:cNvPr id="384" name="楕円 383">
          <a:extLst>
            <a:ext uri="{FF2B5EF4-FFF2-40B4-BE49-F238E27FC236}">
              <a16:creationId xmlns:a16="http://schemas.microsoft.com/office/drawing/2014/main" xmlns="" id="{00000000-0008-0000-0600-000080010000}"/>
            </a:ext>
          </a:extLst>
        </xdr:cNvPr>
        <xdr:cNvSpPr/>
      </xdr:nvSpPr>
      <xdr:spPr>
        <a:xfrm>
          <a:off x="8699500" y="9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36019</xdr:rowOff>
    </xdr:from>
    <xdr:ext cx="534377"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8483111" y="94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134605</xdr:rowOff>
    </xdr:from>
    <xdr:to>
      <xdr:col>41</xdr:col>
      <xdr:colOff>101600</xdr:colOff>
      <xdr:row>57</xdr:row>
      <xdr:rowOff>64755</xdr:rowOff>
    </xdr:to>
    <xdr:sp macro="" textlink="">
      <xdr:nvSpPr>
        <xdr:cNvPr id="386" name="楕円 385">
          <a:extLst>
            <a:ext uri="{FF2B5EF4-FFF2-40B4-BE49-F238E27FC236}">
              <a16:creationId xmlns:a16="http://schemas.microsoft.com/office/drawing/2014/main" xmlns="" id="{00000000-0008-0000-0600-000082010000}"/>
            </a:ext>
          </a:extLst>
        </xdr:cNvPr>
        <xdr:cNvSpPr/>
      </xdr:nvSpPr>
      <xdr:spPr>
        <a:xfrm>
          <a:off x="7810500" y="97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81282</xdr:rowOff>
    </xdr:from>
    <xdr:ext cx="534377"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7594111" y="95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107089</xdr:rowOff>
    </xdr:from>
    <xdr:to>
      <xdr:col>36</xdr:col>
      <xdr:colOff>165100</xdr:colOff>
      <xdr:row>57</xdr:row>
      <xdr:rowOff>37239</xdr:rowOff>
    </xdr:to>
    <xdr:sp macro="" textlink="">
      <xdr:nvSpPr>
        <xdr:cNvPr id="388" name="楕円 387">
          <a:extLst>
            <a:ext uri="{FF2B5EF4-FFF2-40B4-BE49-F238E27FC236}">
              <a16:creationId xmlns:a16="http://schemas.microsoft.com/office/drawing/2014/main" xmlns="" id="{00000000-0008-0000-0600-000084010000}"/>
            </a:ext>
          </a:extLst>
        </xdr:cNvPr>
        <xdr:cNvSpPr/>
      </xdr:nvSpPr>
      <xdr:spPr>
        <a:xfrm>
          <a:off x="6921500" y="9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53766</xdr:rowOff>
    </xdr:from>
    <xdr:ext cx="534377"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705111" y="94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xmlns=""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xmlns=""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xmlns=""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a:extLst>
            <a:ext uri="{FF2B5EF4-FFF2-40B4-BE49-F238E27FC236}">
              <a16:creationId xmlns:a16="http://schemas.microsoft.com/office/drawing/2014/main" xmlns="" id="{00000000-0008-0000-0600-00009C010000}"/>
            </a:ext>
          </a:extLst>
        </xdr:cNvPr>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a:extLst>
            <a:ext uri="{FF2B5EF4-FFF2-40B4-BE49-F238E27FC236}">
              <a16:creationId xmlns:a16="http://schemas.microsoft.com/office/drawing/2014/main" xmlns="" id="{00000000-0008-0000-0600-00009E010000}"/>
            </a:ext>
          </a:extLst>
        </xdr:cNvPr>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11593</xdr:rowOff>
    </xdr:from>
    <xdr:to>
      <xdr:col>55</xdr:col>
      <xdr:colOff>0</xdr:colOff>
      <xdr:row>77</xdr:row>
      <xdr:rowOff>19273</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9639300" y="13213243"/>
          <a:ext cx="8382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a:extLst>
            <a:ext uri="{FF2B5EF4-FFF2-40B4-BE49-F238E27FC236}">
              <a16:creationId xmlns:a16="http://schemas.microsoft.com/office/drawing/2014/main" xmlns="" id="{00000000-0008-0000-0600-0000A1010000}"/>
            </a:ext>
          </a:extLst>
        </xdr:cNvPr>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56215</xdr:rowOff>
    </xdr:from>
    <xdr:to>
      <xdr:col>50</xdr:col>
      <xdr:colOff>114300</xdr:colOff>
      <xdr:row>77</xdr:row>
      <xdr:rowOff>19273</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8750300" y="13086415"/>
          <a:ext cx="8890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54111</xdr:rowOff>
    </xdr:from>
    <xdr:to>
      <xdr:col>45</xdr:col>
      <xdr:colOff>177800</xdr:colOff>
      <xdr:row>76</xdr:row>
      <xdr:rowOff>56215</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7861300" y="1308431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54111</xdr:rowOff>
    </xdr:from>
    <xdr:to>
      <xdr:col>41</xdr:col>
      <xdr:colOff>50800</xdr:colOff>
      <xdr:row>76</xdr:row>
      <xdr:rowOff>65222</xdr:rowOff>
    </xdr:to>
    <xdr:cxnSp macro="">
      <xdr:nvCxnSpPr>
        <xdr:cNvPr id="425" name="直線コネクタ 424">
          <a:extLst>
            <a:ext uri="{FF2B5EF4-FFF2-40B4-BE49-F238E27FC236}">
              <a16:creationId xmlns:a16="http://schemas.microsoft.com/office/drawing/2014/main" xmlns="" id="{00000000-0008-0000-0600-0000A9010000}"/>
            </a:ext>
          </a:extLst>
        </xdr:cNvPr>
        <xdr:cNvCxnSpPr/>
      </xdr:nvCxnSpPr>
      <xdr:spPr>
        <a:xfrm flipV="1">
          <a:off x="6972300" y="13084311"/>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a:extLst>
            <a:ext uri="{FF2B5EF4-FFF2-40B4-BE49-F238E27FC236}">
              <a16:creationId xmlns:a16="http://schemas.microsoft.com/office/drawing/2014/main" xmlns="" id="{00000000-0008-0000-0600-0000AA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a:extLst>
            <a:ext uri="{FF2B5EF4-FFF2-40B4-BE49-F238E27FC236}">
              <a16:creationId xmlns:a16="http://schemas.microsoft.com/office/drawing/2014/main" xmlns="" id="{00000000-0008-0000-0600-0000AC010000}"/>
            </a:ext>
          </a:extLst>
        </xdr:cNvPr>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132243</xdr:rowOff>
    </xdr:from>
    <xdr:to>
      <xdr:col>55</xdr:col>
      <xdr:colOff>50800</xdr:colOff>
      <xdr:row>77</xdr:row>
      <xdr:rowOff>62393</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10426700" y="131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155120</xdr:rowOff>
    </xdr:from>
    <xdr:ext cx="469744" cy="259045"/>
    <xdr:sp macro="" textlink="">
      <xdr:nvSpPr>
        <xdr:cNvPr id="436" name="普通建設事業費 （ うち新規整備　）該当値テキスト">
          <a:extLst>
            <a:ext uri="{FF2B5EF4-FFF2-40B4-BE49-F238E27FC236}">
              <a16:creationId xmlns:a16="http://schemas.microsoft.com/office/drawing/2014/main" xmlns="" id="{00000000-0008-0000-0600-0000B4010000}"/>
            </a:ext>
          </a:extLst>
        </xdr:cNvPr>
        <xdr:cNvSpPr txBox="1"/>
      </xdr:nvSpPr>
      <xdr:spPr>
        <a:xfrm>
          <a:off x="10528300" y="1301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139923</xdr:rowOff>
    </xdr:from>
    <xdr:to>
      <xdr:col>50</xdr:col>
      <xdr:colOff>165100</xdr:colOff>
      <xdr:row>77</xdr:row>
      <xdr:rowOff>70073</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9588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61200</xdr:rowOff>
    </xdr:from>
    <xdr:ext cx="469744"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9404428" y="1326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5415</xdr:rowOff>
    </xdr:from>
    <xdr:to>
      <xdr:col>46</xdr:col>
      <xdr:colOff>38100</xdr:colOff>
      <xdr:row>76</xdr:row>
      <xdr:rowOff>107015</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8699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123542</xdr:rowOff>
    </xdr:from>
    <xdr:ext cx="469744"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8515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3311</xdr:rowOff>
    </xdr:from>
    <xdr:to>
      <xdr:col>41</xdr:col>
      <xdr:colOff>101600</xdr:colOff>
      <xdr:row>76</xdr:row>
      <xdr:rowOff>104911</xdr:rowOff>
    </xdr:to>
    <xdr:sp macro="" textlink="">
      <xdr:nvSpPr>
        <xdr:cNvPr id="441" name="楕円 440">
          <a:extLst>
            <a:ext uri="{FF2B5EF4-FFF2-40B4-BE49-F238E27FC236}">
              <a16:creationId xmlns:a16="http://schemas.microsoft.com/office/drawing/2014/main" xmlns="" id="{00000000-0008-0000-0600-0000B9010000}"/>
            </a:ext>
          </a:extLst>
        </xdr:cNvPr>
        <xdr:cNvSpPr/>
      </xdr:nvSpPr>
      <xdr:spPr>
        <a:xfrm>
          <a:off x="7810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96038</xdr:rowOff>
    </xdr:from>
    <xdr:ext cx="469744"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7626428" y="1312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14422</xdr:rowOff>
    </xdr:from>
    <xdr:to>
      <xdr:col>36</xdr:col>
      <xdr:colOff>165100</xdr:colOff>
      <xdr:row>76</xdr:row>
      <xdr:rowOff>116022</xdr:rowOff>
    </xdr:to>
    <xdr:sp macro="" textlink="">
      <xdr:nvSpPr>
        <xdr:cNvPr id="443" name="楕円 442">
          <a:extLst>
            <a:ext uri="{FF2B5EF4-FFF2-40B4-BE49-F238E27FC236}">
              <a16:creationId xmlns:a16="http://schemas.microsoft.com/office/drawing/2014/main" xmlns="" id="{00000000-0008-0000-0600-0000BB010000}"/>
            </a:ext>
          </a:extLst>
        </xdr:cNvPr>
        <xdr:cNvSpPr/>
      </xdr:nvSpPr>
      <xdr:spPr>
        <a:xfrm>
          <a:off x="6921500" y="13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132549</xdr:rowOff>
    </xdr:from>
    <xdr:ext cx="469744"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737428" y="1281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xmlns=""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a:extLst>
            <a:ext uri="{FF2B5EF4-FFF2-40B4-BE49-F238E27FC236}">
              <a16:creationId xmlns:a16="http://schemas.microsoft.com/office/drawing/2014/main" xmlns="" id="{00000000-0008-0000-0600-0000D7010000}"/>
            </a:ext>
          </a:extLst>
        </xdr:cNvPr>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a:extLst>
            <a:ext uri="{FF2B5EF4-FFF2-40B4-BE49-F238E27FC236}">
              <a16:creationId xmlns:a16="http://schemas.microsoft.com/office/drawing/2014/main" xmlns="" id="{00000000-0008-0000-0600-0000D9010000}"/>
            </a:ext>
          </a:extLst>
        </xdr:cNvPr>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102710</xdr:rowOff>
    </xdr:from>
    <xdr:to>
      <xdr:col>55</xdr:col>
      <xdr:colOff>0</xdr:colOff>
      <xdr:row>97</xdr:row>
      <xdr:rowOff>125874</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9639300" y="16733360"/>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6" name="普通建設事業費 （ うち更新整備　）平均値テキスト">
          <a:extLst>
            <a:ext uri="{FF2B5EF4-FFF2-40B4-BE49-F238E27FC236}">
              <a16:creationId xmlns:a16="http://schemas.microsoft.com/office/drawing/2014/main" xmlns="" id="{00000000-0008-0000-0600-0000DC010000}"/>
            </a:ext>
          </a:extLst>
        </xdr:cNvPr>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14700</xdr:rowOff>
    </xdr:from>
    <xdr:to>
      <xdr:col>50</xdr:col>
      <xdr:colOff>114300</xdr:colOff>
      <xdr:row>97</xdr:row>
      <xdr:rowOff>102710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8750300" y="16645350"/>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14700</xdr:rowOff>
    </xdr:from>
    <xdr:to>
      <xdr:col>45</xdr:col>
      <xdr:colOff>177800</xdr:colOff>
      <xdr:row>97</xdr:row>
      <xdr:rowOff>164215</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flipV="1">
          <a:off x="7861300" y="16645350"/>
          <a:ext cx="889000" cy="1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160623</xdr:rowOff>
    </xdr:from>
    <xdr:to>
      <xdr:col>41</xdr:col>
      <xdr:colOff>50800</xdr:colOff>
      <xdr:row>97</xdr:row>
      <xdr:rowOff>164215</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6972300" y="1679127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a:extLst>
            <a:ext uri="{FF2B5EF4-FFF2-40B4-BE49-F238E27FC236}">
              <a16:creationId xmlns:a16="http://schemas.microsoft.com/office/drawing/2014/main" xmlns="" id="{00000000-0008-0000-0600-0000E5010000}"/>
            </a:ext>
          </a:extLst>
        </xdr:cNvPr>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a:extLst>
            <a:ext uri="{FF2B5EF4-FFF2-40B4-BE49-F238E27FC236}">
              <a16:creationId xmlns:a16="http://schemas.microsoft.com/office/drawing/2014/main" xmlns="" id="{00000000-0008-0000-0600-0000E7010000}"/>
            </a:ext>
          </a:extLst>
        </xdr:cNvPr>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75074</xdr:rowOff>
    </xdr:from>
    <xdr:to>
      <xdr:col>55</xdr:col>
      <xdr:colOff>50800</xdr:colOff>
      <xdr:row>98</xdr:row>
      <xdr:rowOff>5224</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10426700" y="167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97951</xdr:rowOff>
    </xdr:from>
    <xdr:ext cx="534377" cy="259045"/>
    <xdr:sp macro="" textlink="">
      <xdr:nvSpPr>
        <xdr:cNvPr id="495" name="普通建設事業費 （ うち更新整備　）該当値テキスト">
          <a:extLst>
            <a:ext uri="{FF2B5EF4-FFF2-40B4-BE49-F238E27FC236}">
              <a16:creationId xmlns:a16="http://schemas.microsoft.com/office/drawing/2014/main" xmlns="" id="{00000000-0008-0000-0600-0000EF010000}"/>
            </a:ext>
          </a:extLst>
        </xdr:cNvPr>
        <xdr:cNvSpPr txBox="1"/>
      </xdr:nvSpPr>
      <xdr:spPr>
        <a:xfrm>
          <a:off x="10528300" y="1655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51910</xdr:rowOff>
    </xdr:from>
    <xdr:to>
      <xdr:col>50</xdr:col>
      <xdr:colOff>165100</xdr:colOff>
      <xdr:row>97</xdr:row>
      <xdr:rowOff>153510</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9588500" y="166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170037</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9372111" y="164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135350</xdr:rowOff>
    </xdr:from>
    <xdr:to>
      <xdr:col>46</xdr:col>
      <xdr:colOff>38100</xdr:colOff>
      <xdr:row>97</xdr:row>
      <xdr:rowOff>65500</xdr:rowOff>
    </xdr:to>
    <xdr:sp macro="" textlink="">
      <xdr:nvSpPr>
        <xdr:cNvPr id="498" name="楕円 497">
          <a:extLst>
            <a:ext uri="{FF2B5EF4-FFF2-40B4-BE49-F238E27FC236}">
              <a16:creationId xmlns:a16="http://schemas.microsoft.com/office/drawing/2014/main" xmlns="" id="{00000000-0008-0000-0600-0000F2010000}"/>
            </a:ext>
          </a:extLst>
        </xdr:cNvPr>
        <xdr:cNvSpPr/>
      </xdr:nvSpPr>
      <xdr:spPr>
        <a:xfrm>
          <a:off x="8699500" y="165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82027</xdr:rowOff>
    </xdr:from>
    <xdr:ext cx="534377"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8483111" y="163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113415</xdr:rowOff>
    </xdr:from>
    <xdr:to>
      <xdr:col>41</xdr:col>
      <xdr:colOff>101600</xdr:colOff>
      <xdr:row>98</xdr:row>
      <xdr:rowOff>43565</xdr:rowOff>
    </xdr:to>
    <xdr:sp macro="" textlink="">
      <xdr:nvSpPr>
        <xdr:cNvPr id="500" name="楕円 499">
          <a:extLst>
            <a:ext uri="{FF2B5EF4-FFF2-40B4-BE49-F238E27FC236}">
              <a16:creationId xmlns:a16="http://schemas.microsoft.com/office/drawing/2014/main" xmlns="" id="{00000000-0008-0000-0600-0000F4010000}"/>
            </a:ext>
          </a:extLst>
        </xdr:cNvPr>
        <xdr:cNvSpPr/>
      </xdr:nvSpPr>
      <xdr:spPr>
        <a:xfrm>
          <a:off x="7810500" y="16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60092</xdr:rowOff>
    </xdr:from>
    <xdr:ext cx="534377"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7594111" y="165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109823</xdr:rowOff>
    </xdr:from>
    <xdr:to>
      <xdr:col>36</xdr:col>
      <xdr:colOff>165100</xdr:colOff>
      <xdr:row>98</xdr:row>
      <xdr:rowOff>39973</xdr:rowOff>
    </xdr:to>
    <xdr:sp macro="" textlink="">
      <xdr:nvSpPr>
        <xdr:cNvPr id="502" name="楕円 501">
          <a:extLst>
            <a:ext uri="{FF2B5EF4-FFF2-40B4-BE49-F238E27FC236}">
              <a16:creationId xmlns:a16="http://schemas.microsoft.com/office/drawing/2014/main" xmlns="" id="{00000000-0008-0000-0600-0000F6010000}"/>
            </a:ext>
          </a:extLst>
        </xdr:cNvPr>
        <xdr:cNvSpPr/>
      </xdr:nvSpPr>
      <xdr:spPr>
        <a:xfrm>
          <a:off x="6921500" y="167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56500</xdr:rowOff>
    </xdr:from>
    <xdr:ext cx="534377"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6705111" y="165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xmlns=""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xmlns=""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a:extLst>
            <a:ext uri="{FF2B5EF4-FFF2-40B4-BE49-F238E27FC236}">
              <a16:creationId xmlns:a16="http://schemas.microsoft.com/office/drawing/2014/main" xmlns="" id="{00000000-0008-0000-06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a:extLst>
            <a:ext uri="{FF2B5EF4-FFF2-40B4-BE49-F238E27FC236}">
              <a16:creationId xmlns:a16="http://schemas.microsoft.com/office/drawing/2014/main" xmlns="" id="{00000000-0008-0000-0600-00001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a:extLst>
            <a:ext uri="{FF2B5EF4-FFF2-40B4-BE49-F238E27FC236}">
              <a16:creationId xmlns:a16="http://schemas.microsoft.com/office/drawing/2014/main" xmlns="" id="{00000000-0008-0000-0600-000014020000}"/>
            </a:ext>
          </a:extLst>
        </xdr:cNvPr>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a:extLst>
            <a:ext uri="{FF2B5EF4-FFF2-40B4-BE49-F238E27FC236}">
              <a16:creationId xmlns:a16="http://schemas.microsoft.com/office/drawing/2014/main" xmlns="" id="{00000000-0008-0000-0600-000017020000}"/>
            </a:ext>
          </a:extLst>
        </xdr:cNvPr>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a:extLst>
            <a:ext uri="{FF2B5EF4-FFF2-40B4-BE49-F238E27FC236}">
              <a16:creationId xmlns:a16="http://schemas.microsoft.com/office/drawing/2014/main" xmlns="" id="{00000000-0008-0000-0600-000020020000}"/>
            </a:ext>
          </a:extLst>
        </xdr:cNvPr>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a:extLst>
            <a:ext uri="{FF2B5EF4-FFF2-40B4-BE49-F238E27FC236}">
              <a16:creationId xmlns:a16="http://schemas.microsoft.com/office/drawing/2014/main" xmlns="" id="{00000000-0008-0000-0600-000022020000}"/>
            </a:ext>
          </a:extLst>
        </xdr:cNvPr>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a:extLst>
            <a:ext uri="{FF2B5EF4-FFF2-40B4-BE49-F238E27FC236}">
              <a16:creationId xmlns:a16="http://schemas.microsoft.com/office/drawing/2014/main" xmlns="" id="{00000000-0008-0000-0600-00002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a:extLst>
            <a:ext uri="{FF2B5EF4-FFF2-40B4-BE49-F238E27FC236}">
              <a16:creationId xmlns:a16="http://schemas.microsoft.com/office/drawing/2014/main" xmlns="" id="{00000000-0008-0000-0600-00002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a:extLst>
            <a:ext uri="{FF2B5EF4-FFF2-40B4-BE49-F238E27FC236}">
              <a16:creationId xmlns:a16="http://schemas.microsoft.com/office/drawing/2014/main" xmlns="" id="{00000000-0008-0000-0600-00002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a:extLst>
            <a:ext uri="{FF2B5EF4-FFF2-40B4-BE49-F238E27FC236}">
              <a16:creationId xmlns:a16="http://schemas.microsoft.com/office/drawing/2014/main" xmlns="" id="{00000000-0008-0000-0600-00002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a:extLst>
            <a:ext uri="{FF2B5EF4-FFF2-40B4-BE49-F238E27FC236}">
              <a16:creationId xmlns:a16="http://schemas.microsoft.com/office/drawing/2014/main" xmlns="" id="{00000000-0008-0000-0600-00003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xmlns="" id="{00000000-0008-0000-06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xmlns="" id="{00000000-0008-0000-06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xmlns="" id="{00000000-0008-0000-06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xmlns="" id="{00000000-0008-0000-06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xmlns=""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a:extLst>
            <a:ext uri="{FF2B5EF4-FFF2-40B4-BE49-F238E27FC236}">
              <a16:creationId xmlns:a16="http://schemas.microsoft.com/office/drawing/2014/main" xmlns="" id="{00000000-0008-0000-0600-00004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a:extLst>
            <a:ext uri="{FF2B5EF4-FFF2-40B4-BE49-F238E27FC236}">
              <a16:creationId xmlns:a16="http://schemas.microsoft.com/office/drawing/2014/main" xmlns="" id="{00000000-0008-0000-0600-00004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a:extLst>
            <a:ext uri="{FF2B5EF4-FFF2-40B4-BE49-F238E27FC236}">
              <a16:creationId xmlns:a16="http://schemas.microsoft.com/office/drawing/2014/main" xmlns="" id="{00000000-0008-0000-0600-00004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a:extLst>
            <a:ext uri="{FF2B5EF4-FFF2-40B4-BE49-F238E27FC236}">
              <a16:creationId xmlns:a16="http://schemas.microsoft.com/office/drawing/2014/main" xmlns="" id="{00000000-0008-0000-0600-00005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a:extLst>
            <a:ext uri="{FF2B5EF4-FFF2-40B4-BE49-F238E27FC236}">
              <a16:creationId xmlns:a16="http://schemas.microsoft.com/office/drawing/2014/main" xmlns="" id="{00000000-0008-0000-0600-00005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a:extLst>
            <a:ext uri="{FF2B5EF4-FFF2-40B4-BE49-F238E27FC236}">
              <a16:creationId xmlns:a16="http://schemas.microsoft.com/office/drawing/2014/main" xmlns="" id="{00000000-0008-0000-0600-00006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a:extLst>
            <a:ext uri="{FF2B5EF4-FFF2-40B4-BE49-F238E27FC236}">
              <a16:creationId xmlns:a16="http://schemas.microsoft.com/office/drawing/2014/main" xmlns="" id="{00000000-0008-0000-0600-00006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a:extLst>
            <a:ext uri="{FF2B5EF4-FFF2-40B4-BE49-F238E27FC236}">
              <a16:creationId xmlns:a16="http://schemas.microsoft.com/office/drawing/2014/main" xmlns="" id="{00000000-0008-0000-06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a:extLst>
            <a:ext uri="{FF2B5EF4-FFF2-40B4-BE49-F238E27FC236}">
              <a16:creationId xmlns:a16="http://schemas.microsoft.com/office/drawing/2014/main" xmlns="" id="{00000000-0008-0000-0600-00007E020000}"/>
            </a:ext>
          </a:extLst>
        </xdr:cNvPr>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a:extLst>
            <a:ext uri="{FF2B5EF4-FFF2-40B4-BE49-F238E27FC236}">
              <a16:creationId xmlns:a16="http://schemas.microsoft.com/office/drawing/2014/main" xmlns="" id="{00000000-0008-0000-0600-000080020000}"/>
            </a:ext>
          </a:extLst>
        </xdr:cNvPr>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145034</xdr:rowOff>
    </xdr:from>
    <xdr:to>
      <xdr:col>85</xdr:col>
      <xdr:colOff>127000</xdr:colOff>
      <xdr:row>74</xdr:row>
      <xdr:rowOff>81352</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5481300" y="12660884"/>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3" name="公債費平均値テキスト">
          <a:extLst>
            <a:ext uri="{FF2B5EF4-FFF2-40B4-BE49-F238E27FC236}">
              <a16:creationId xmlns:a16="http://schemas.microsoft.com/office/drawing/2014/main" xmlns="" id="{00000000-0008-0000-0600-000083020000}"/>
            </a:ext>
          </a:extLst>
        </xdr:cNvPr>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129359</xdr:rowOff>
    </xdr:from>
    <xdr:to>
      <xdr:col>81</xdr:col>
      <xdr:colOff>50800</xdr:colOff>
      <xdr:row>73</xdr:row>
      <xdr:rowOff>145034</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4592300" y="1264520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132624</xdr:rowOff>
    </xdr:from>
    <xdr:to>
      <xdr:col>76</xdr:col>
      <xdr:colOff>114300</xdr:colOff>
      <xdr:row>73</xdr:row>
      <xdr:rowOff>129359</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3703300" y="12305574"/>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a:extLst>
            <a:ext uri="{FF2B5EF4-FFF2-40B4-BE49-F238E27FC236}">
              <a16:creationId xmlns:a16="http://schemas.microsoft.com/office/drawing/2014/main" xmlns="" id="{00000000-0008-0000-0600-000089020000}"/>
            </a:ext>
          </a:extLst>
        </xdr:cNvPr>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132624</xdr:rowOff>
    </xdr:from>
    <xdr:to>
      <xdr:col>71</xdr:col>
      <xdr:colOff>177800</xdr:colOff>
      <xdr:row>72</xdr:row>
      <xdr:rowOff>23658</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flipV="1">
          <a:off x="12814300" y="1230557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a:extLst>
            <a:ext uri="{FF2B5EF4-FFF2-40B4-BE49-F238E27FC236}">
              <a16:creationId xmlns:a16="http://schemas.microsoft.com/office/drawing/2014/main" xmlns="" id="{00000000-0008-0000-0600-00008C020000}"/>
            </a:ext>
          </a:extLst>
        </xdr:cNvPr>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a:extLst>
            <a:ext uri="{FF2B5EF4-FFF2-40B4-BE49-F238E27FC236}">
              <a16:creationId xmlns:a16="http://schemas.microsoft.com/office/drawing/2014/main" xmlns="" id="{00000000-0008-0000-0600-00008E020000}"/>
            </a:ext>
          </a:extLst>
        </xdr:cNvPr>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30552</xdr:rowOff>
    </xdr:from>
    <xdr:to>
      <xdr:col>85</xdr:col>
      <xdr:colOff>177800</xdr:colOff>
      <xdr:row>74</xdr:row>
      <xdr:rowOff>132152</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6268700" y="12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53429</xdr:rowOff>
    </xdr:from>
    <xdr:ext cx="469744" cy="259045"/>
    <xdr:sp macro="" textlink="">
      <xdr:nvSpPr>
        <xdr:cNvPr id="662" name="公債費該当値テキスト">
          <a:extLst>
            <a:ext uri="{FF2B5EF4-FFF2-40B4-BE49-F238E27FC236}">
              <a16:creationId xmlns:a16="http://schemas.microsoft.com/office/drawing/2014/main" xmlns="" id="{00000000-0008-0000-0600-000096020000}"/>
            </a:ext>
          </a:extLst>
        </xdr:cNvPr>
        <xdr:cNvSpPr txBox="1"/>
      </xdr:nvSpPr>
      <xdr:spPr>
        <a:xfrm>
          <a:off x="16370300" y="125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94234</xdr:rowOff>
    </xdr:from>
    <xdr:to>
      <xdr:col>81</xdr:col>
      <xdr:colOff>101600</xdr:colOff>
      <xdr:row>74</xdr:row>
      <xdr:rowOff>24384</xdr:rowOff>
    </xdr:to>
    <xdr:sp macro="" textlink="">
      <xdr:nvSpPr>
        <xdr:cNvPr id="663" name="楕円 662">
          <a:extLst>
            <a:ext uri="{FF2B5EF4-FFF2-40B4-BE49-F238E27FC236}">
              <a16:creationId xmlns:a16="http://schemas.microsoft.com/office/drawing/2014/main" xmlns="" id="{00000000-0008-0000-0600-000097020000}"/>
            </a:ext>
          </a:extLst>
        </xdr:cNvPr>
        <xdr:cNvSpPr/>
      </xdr:nvSpPr>
      <xdr:spPr>
        <a:xfrm>
          <a:off x="15430500" y="12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40911</xdr:rowOff>
    </xdr:from>
    <xdr:ext cx="469744"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5246428" y="123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78559</xdr:rowOff>
    </xdr:from>
    <xdr:to>
      <xdr:col>76</xdr:col>
      <xdr:colOff>165100</xdr:colOff>
      <xdr:row>74</xdr:row>
      <xdr:rowOff>8709</xdr:rowOff>
    </xdr:to>
    <xdr:sp macro="" textlink="">
      <xdr:nvSpPr>
        <xdr:cNvPr id="665" name="楕円 664">
          <a:extLst>
            <a:ext uri="{FF2B5EF4-FFF2-40B4-BE49-F238E27FC236}">
              <a16:creationId xmlns:a16="http://schemas.microsoft.com/office/drawing/2014/main" xmlns="" id="{00000000-0008-0000-0600-000099020000}"/>
            </a:ext>
          </a:extLst>
        </xdr:cNvPr>
        <xdr:cNvSpPr/>
      </xdr:nvSpPr>
      <xdr:spPr>
        <a:xfrm>
          <a:off x="14541500" y="125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25236</xdr:rowOff>
    </xdr:from>
    <xdr:ext cx="469744"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4357428" y="123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81824</xdr:rowOff>
    </xdr:from>
    <xdr:to>
      <xdr:col>72</xdr:col>
      <xdr:colOff>38100</xdr:colOff>
      <xdr:row>72</xdr:row>
      <xdr:rowOff>11974</xdr:rowOff>
    </xdr:to>
    <xdr:sp macro="" textlink="">
      <xdr:nvSpPr>
        <xdr:cNvPr id="667" name="楕円 666">
          <a:extLst>
            <a:ext uri="{FF2B5EF4-FFF2-40B4-BE49-F238E27FC236}">
              <a16:creationId xmlns:a16="http://schemas.microsoft.com/office/drawing/2014/main" xmlns="" id="{00000000-0008-0000-0600-00009B020000}"/>
            </a:ext>
          </a:extLst>
        </xdr:cNvPr>
        <xdr:cNvSpPr/>
      </xdr:nvSpPr>
      <xdr:spPr>
        <a:xfrm>
          <a:off x="13652500" y="12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28501</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3436111" y="120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144308</xdr:rowOff>
    </xdr:from>
    <xdr:to>
      <xdr:col>67</xdr:col>
      <xdr:colOff>101600</xdr:colOff>
      <xdr:row>72</xdr:row>
      <xdr:rowOff>74458</xdr:rowOff>
    </xdr:to>
    <xdr:sp macro="" textlink="">
      <xdr:nvSpPr>
        <xdr:cNvPr id="669" name="楕円 668">
          <a:extLst>
            <a:ext uri="{FF2B5EF4-FFF2-40B4-BE49-F238E27FC236}">
              <a16:creationId xmlns:a16="http://schemas.microsoft.com/office/drawing/2014/main" xmlns="" id="{00000000-0008-0000-0600-00009D020000}"/>
            </a:ext>
          </a:extLst>
        </xdr:cNvPr>
        <xdr:cNvSpPr/>
      </xdr:nvSpPr>
      <xdr:spPr>
        <a:xfrm>
          <a:off x="12763500" y="12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90985</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547111" y="1209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6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a:extLst>
            <a:ext uri="{FF2B5EF4-FFF2-40B4-BE49-F238E27FC236}">
              <a16:creationId xmlns:a16="http://schemas.microsoft.com/office/drawing/2014/main" xmlns="" id="{00000000-0008-0000-06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a:extLst>
            <a:ext uri="{FF2B5EF4-FFF2-40B4-BE49-F238E27FC236}">
              <a16:creationId xmlns:a16="http://schemas.microsoft.com/office/drawing/2014/main" xmlns="" id="{00000000-0008-0000-0600-0000B7020000}"/>
            </a:ext>
          </a:extLst>
        </xdr:cNvPr>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a:extLst>
            <a:ext uri="{FF2B5EF4-FFF2-40B4-BE49-F238E27FC236}">
              <a16:creationId xmlns:a16="http://schemas.microsoft.com/office/drawing/2014/main" xmlns="" id="{00000000-0008-0000-0600-0000B9020000}"/>
            </a:ext>
          </a:extLst>
        </xdr:cNvPr>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118497</xdr:rowOff>
    </xdr:from>
    <xdr:to>
      <xdr:col>85</xdr:col>
      <xdr:colOff>127000</xdr:colOff>
      <xdr:row>96</xdr:row>
      <xdr:rowOff>18484</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flipV="1">
          <a:off x="15481300" y="16406247"/>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a:extLst>
            <a:ext uri="{FF2B5EF4-FFF2-40B4-BE49-F238E27FC236}">
              <a16:creationId xmlns:a16="http://schemas.microsoft.com/office/drawing/2014/main" xmlns="" id="{00000000-0008-0000-0600-0000BC020000}"/>
            </a:ext>
          </a:extLst>
        </xdr:cNvPr>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151758</xdr:rowOff>
    </xdr:from>
    <xdr:to>
      <xdr:col>81</xdr:col>
      <xdr:colOff>50800</xdr:colOff>
      <xdr:row>96</xdr:row>
      <xdr:rowOff>18484</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4592300" y="1643950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a:extLst>
            <a:ext uri="{FF2B5EF4-FFF2-40B4-BE49-F238E27FC236}">
              <a16:creationId xmlns:a16="http://schemas.microsoft.com/office/drawing/2014/main" xmlns="" id="{00000000-0008-0000-0600-0000BF020000}"/>
            </a:ext>
          </a:extLst>
        </xdr:cNvPr>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139300</xdr:rowOff>
    </xdr:from>
    <xdr:to>
      <xdr:col>76</xdr:col>
      <xdr:colOff>114300</xdr:colOff>
      <xdr:row>95</xdr:row>
      <xdr:rowOff>151758</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3703300" y="16427050"/>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a:extLst>
            <a:ext uri="{FF2B5EF4-FFF2-40B4-BE49-F238E27FC236}">
              <a16:creationId xmlns:a16="http://schemas.microsoft.com/office/drawing/2014/main" xmlns="" id="{00000000-0008-0000-0600-0000C2020000}"/>
            </a:ext>
          </a:extLst>
        </xdr:cNvPr>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139300</xdr:rowOff>
    </xdr:from>
    <xdr:to>
      <xdr:col>71</xdr:col>
      <xdr:colOff>177800</xdr:colOff>
      <xdr:row>96</xdr:row>
      <xdr:rowOff>104096</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flipV="1">
          <a:off x="12814300" y="1642705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a:extLst>
            <a:ext uri="{FF2B5EF4-FFF2-40B4-BE49-F238E27FC236}">
              <a16:creationId xmlns:a16="http://schemas.microsoft.com/office/drawing/2014/main" xmlns="" id="{00000000-0008-0000-0600-0000C5020000}"/>
            </a:ext>
          </a:extLst>
        </xdr:cNvPr>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a:extLst>
            <a:ext uri="{FF2B5EF4-FFF2-40B4-BE49-F238E27FC236}">
              <a16:creationId xmlns:a16="http://schemas.microsoft.com/office/drawing/2014/main" xmlns="" id="{00000000-0008-0000-0600-0000C7020000}"/>
            </a:ext>
          </a:extLst>
        </xdr:cNvPr>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67697</xdr:rowOff>
    </xdr:from>
    <xdr:to>
      <xdr:col>85</xdr:col>
      <xdr:colOff>177800</xdr:colOff>
      <xdr:row>95</xdr:row>
      <xdr:rowOff>169297</xdr:rowOff>
    </xdr:to>
    <xdr:sp macro="" textlink="">
      <xdr:nvSpPr>
        <xdr:cNvPr id="718" name="楕円 717">
          <a:extLst>
            <a:ext uri="{FF2B5EF4-FFF2-40B4-BE49-F238E27FC236}">
              <a16:creationId xmlns:a16="http://schemas.microsoft.com/office/drawing/2014/main" xmlns="" id="{00000000-0008-0000-0600-0000CE020000}"/>
            </a:ext>
          </a:extLst>
        </xdr:cNvPr>
        <xdr:cNvSpPr/>
      </xdr:nvSpPr>
      <xdr:spPr>
        <a:xfrm>
          <a:off x="16268700" y="16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90574</xdr:rowOff>
    </xdr:from>
    <xdr:ext cx="534377" cy="259045"/>
    <xdr:sp macro="" textlink="">
      <xdr:nvSpPr>
        <xdr:cNvPr id="719" name="積立金該当値テキスト">
          <a:extLst>
            <a:ext uri="{FF2B5EF4-FFF2-40B4-BE49-F238E27FC236}">
              <a16:creationId xmlns:a16="http://schemas.microsoft.com/office/drawing/2014/main" xmlns="" id="{00000000-0008-0000-0600-0000CF020000}"/>
            </a:ext>
          </a:extLst>
        </xdr:cNvPr>
        <xdr:cNvSpPr txBox="1"/>
      </xdr:nvSpPr>
      <xdr:spPr>
        <a:xfrm>
          <a:off x="16370300" y="162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139134</xdr:rowOff>
    </xdr:from>
    <xdr:to>
      <xdr:col>81</xdr:col>
      <xdr:colOff>101600</xdr:colOff>
      <xdr:row>96</xdr:row>
      <xdr:rowOff>69284</xdr:rowOff>
    </xdr:to>
    <xdr:sp macro="" textlink="">
      <xdr:nvSpPr>
        <xdr:cNvPr id="720" name="楕円 719">
          <a:extLst>
            <a:ext uri="{FF2B5EF4-FFF2-40B4-BE49-F238E27FC236}">
              <a16:creationId xmlns:a16="http://schemas.microsoft.com/office/drawing/2014/main" xmlns="" id="{00000000-0008-0000-0600-0000D0020000}"/>
            </a:ext>
          </a:extLst>
        </xdr:cNvPr>
        <xdr:cNvSpPr/>
      </xdr:nvSpPr>
      <xdr:spPr>
        <a:xfrm>
          <a:off x="15430500" y="164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85811</xdr:rowOff>
    </xdr:from>
    <xdr:ext cx="534377"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5214111" y="16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100958</xdr:rowOff>
    </xdr:from>
    <xdr:to>
      <xdr:col>76</xdr:col>
      <xdr:colOff>165100</xdr:colOff>
      <xdr:row>96</xdr:row>
      <xdr:rowOff>31108</xdr:rowOff>
    </xdr:to>
    <xdr:sp macro="" textlink="">
      <xdr:nvSpPr>
        <xdr:cNvPr id="722" name="楕円 721">
          <a:extLst>
            <a:ext uri="{FF2B5EF4-FFF2-40B4-BE49-F238E27FC236}">
              <a16:creationId xmlns:a16="http://schemas.microsoft.com/office/drawing/2014/main" xmlns="" id="{00000000-0008-0000-0600-0000D2020000}"/>
            </a:ext>
          </a:extLst>
        </xdr:cNvPr>
        <xdr:cNvSpPr/>
      </xdr:nvSpPr>
      <xdr:spPr>
        <a:xfrm>
          <a:off x="14541500" y="163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47635</xdr:rowOff>
    </xdr:from>
    <xdr:ext cx="534377"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4325111" y="161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88500</xdr:rowOff>
    </xdr:from>
    <xdr:to>
      <xdr:col>72</xdr:col>
      <xdr:colOff>38100</xdr:colOff>
      <xdr:row>96</xdr:row>
      <xdr:rowOff>18650</xdr:rowOff>
    </xdr:to>
    <xdr:sp macro="" textlink="">
      <xdr:nvSpPr>
        <xdr:cNvPr id="724" name="楕円 723">
          <a:extLst>
            <a:ext uri="{FF2B5EF4-FFF2-40B4-BE49-F238E27FC236}">
              <a16:creationId xmlns:a16="http://schemas.microsoft.com/office/drawing/2014/main" xmlns="" id="{00000000-0008-0000-0600-0000D4020000}"/>
            </a:ext>
          </a:extLst>
        </xdr:cNvPr>
        <xdr:cNvSpPr/>
      </xdr:nvSpPr>
      <xdr:spPr>
        <a:xfrm>
          <a:off x="13652500" y="163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35177</xdr:rowOff>
    </xdr:from>
    <xdr:ext cx="534377"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3436111" y="16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53296</xdr:rowOff>
    </xdr:from>
    <xdr:to>
      <xdr:col>67</xdr:col>
      <xdr:colOff>101600</xdr:colOff>
      <xdr:row>96</xdr:row>
      <xdr:rowOff>154896</xdr:rowOff>
    </xdr:to>
    <xdr:sp macro="" textlink="">
      <xdr:nvSpPr>
        <xdr:cNvPr id="726" name="楕円 725">
          <a:extLst>
            <a:ext uri="{FF2B5EF4-FFF2-40B4-BE49-F238E27FC236}">
              <a16:creationId xmlns:a16="http://schemas.microsoft.com/office/drawing/2014/main" xmlns="" id="{00000000-0008-0000-0600-0000D6020000}"/>
            </a:ext>
          </a:extLst>
        </xdr:cNvPr>
        <xdr:cNvSpPr/>
      </xdr:nvSpPr>
      <xdr:spPr>
        <a:xfrm>
          <a:off x="12763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171423</xdr:rowOff>
    </xdr:from>
    <xdr:ext cx="534377"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2547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6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a:extLst>
            <a:ext uri="{FF2B5EF4-FFF2-40B4-BE49-F238E27FC236}">
              <a16:creationId xmlns:a16="http://schemas.microsoft.com/office/drawing/2014/main" xmlns="" id="{00000000-0008-0000-06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a:extLst>
            <a:ext uri="{FF2B5EF4-FFF2-40B4-BE49-F238E27FC236}">
              <a16:creationId xmlns:a16="http://schemas.microsoft.com/office/drawing/2014/main" xmlns="" id="{00000000-0008-0000-0600-0000F2020000}"/>
            </a:ext>
          </a:extLst>
        </xdr:cNvPr>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a:extLst>
            <a:ext uri="{FF2B5EF4-FFF2-40B4-BE49-F238E27FC236}">
              <a16:creationId xmlns:a16="http://schemas.microsoft.com/office/drawing/2014/main" xmlns="" id="{00000000-0008-0000-0600-0000F4020000}"/>
            </a:ext>
          </a:extLst>
        </xdr:cNvPr>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a:extLst>
            <a:ext uri="{FF2B5EF4-FFF2-40B4-BE49-F238E27FC236}">
              <a16:creationId xmlns:a16="http://schemas.microsoft.com/office/drawing/2014/main" xmlns="" id="{00000000-0008-0000-0600-0000F7020000}"/>
            </a:ext>
          </a:extLst>
        </xdr:cNvPr>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a:extLst>
            <a:ext uri="{FF2B5EF4-FFF2-40B4-BE49-F238E27FC236}">
              <a16:creationId xmlns:a16="http://schemas.microsoft.com/office/drawing/2014/main" xmlns="" id="{00000000-0008-0000-0600-0000FA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58601</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9545300" y="6745151"/>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a:extLst>
            <a:ext uri="{FF2B5EF4-FFF2-40B4-BE49-F238E27FC236}">
              <a16:creationId xmlns:a16="http://schemas.microsoft.com/office/drawing/2014/main" xmlns="" id="{00000000-0008-0000-0600-0000FD020000}"/>
            </a:ext>
          </a:extLst>
        </xdr:cNvPr>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58601</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flipV="1">
          <a:off x="18656300" y="6745151"/>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a:extLst>
            <a:ext uri="{FF2B5EF4-FFF2-40B4-BE49-F238E27FC236}">
              <a16:creationId xmlns:a16="http://schemas.microsoft.com/office/drawing/2014/main" xmlns="" id="{00000000-0008-0000-0600-000000030000}"/>
            </a:ext>
          </a:extLst>
        </xdr:cNvPr>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137540</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420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a:extLst>
            <a:ext uri="{FF2B5EF4-FFF2-40B4-BE49-F238E27FC236}">
              <a16:creationId xmlns:a16="http://schemas.microsoft.com/office/drawing/2014/main" xmlns="" id="{00000000-0008-0000-0600-00000203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xmlns="" id="{00000000-0008-0000-06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a:extLst>
            <a:ext uri="{FF2B5EF4-FFF2-40B4-BE49-F238E27FC236}">
              <a16:creationId xmlns:a16="http://schemas.microsoft.com/office/drawing/2014/main" xmlns="" id="{00000000-0008-0000-0600-00000A030000}"/>
            </a:ext>
          </a:extLst>
        </xdr:cNvPr>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xmlns="" id="{00000000-0008-0000-06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xmlns="" id="{00000000-0008-0000-06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7801</xdr:rowOff>
    </xdr:from>
    <xdr:to>
      <xdr:col>102</xdr:col>
      <xdr:colOff>165100</xdr:colOff>
      <xdr:row>39</xdr:row>
      <xdr:rowOff>109401</xdr:rowOff>
    </xdr:to>
    <xdr:sp macro="" textlink="">
      <xdr:nvSpPr>
        <xdr:cNvPr id="783" name="楕円 782">
          <a:extLst>
            <a:ext uri="{FF2B5EF4-FFF2-40B4-BE49-F238E27FC236}">
              <a16:creationId xmlns:a16="http://schemas.microsoft.com/office/drawing/2014/main" xmlns="" id="{00000000-0008-0000-0600-00000F030000}"/>
            </a:ext>
          </a:extLst>
        </xdr:cNvPr>
        <xdr:cNvSpPr/>
      </xdr:nvSpPr>
      <xdr:spPr>
        <a:xfrm>
          <a:off x="19494500" y="66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125928</xdr:rowOff>
    </xdr:from>
    <xdr:ext cx="313932"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88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xmlns="" id="{00000000-0008-0000-06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6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6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6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6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a:extLst>
            <a:ext uri="{FF2B5EF4-FFF2-40B4-BE49-F238E27FC236}">
              <a16:creationId xmlns:a16="http://schemas.microsoft.com/office/drawing/2014/main" xmlns="" id="{00000000-0008-0000-06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a:extLst>
            <a:ext uri="{FF2B5EF4-FFF2-40B4-BE49-F238E27FC236}">
              <a16:creationId xmlns:a16="http://schemas.microsoft.com/office/drawing/2014/main" xmlns="" id="{00000000-0008-0000-0600-000029030000}"/>
            </a:ext>
          </a:extLst>
        </xdr:cNvPr>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a:extLst>
            <a:ext uri="{FF2B5EF4-FFF2-40B4-BE49-F238E27FC236}">
              <a16:creationId xmlns:a16="http://schemas.microsoft.com/office/drawing/2014/main" xmlns="" id="{00000000-0008-0000-0600-00002B030000}"/>
            </a:ext>
          </a:extLst>
        </xdr:cNvPr>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130465</xdr:rowOff>
    </xdr:from>
    <xdr:to>
      <xdr:col>116</xdr:col>
      <xdr:colOff>63500</xdr:colOff>
      <xdr:row>58</xdr:row>
      <xdr:rowOff>132568</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flipV="1">
          <a:off x="21323300" y="10074565"/>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4" name="貸付金平均値テキスト">
          <a:extLst>
            <a:ext uri="{FF2B5EF4-FFF2-40B4-BE49-F238E27FC236}">
              <a16:creationId xmlns:a16="http://schemas.microsoft.com/office/drawing/2014/main" xmlns="" id="{00000000-0008-0000-0600-00002E030000}"/>
            </a:ext>
          </a:extLst>
        </xdr:cNvPr>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132568</xdr:rowOff>
    </xdr:from>
    <xdr:to>
      <xdr:col>111</xdr:col>
      <xdr:colOff>177800</xdr:colOff>
      <xdr:row>58</xdr:row>
      <xdr:rowOff>132568</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20434300" y="10076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125801</xdr:rowOff>
    </xdr:from>
    <xdr:to>
      <xdr:col>107</xdr:col>
      <xdr:colOff>50800</xdr:colOff>
      <xdr:row>58</xdr:row>
      <xdr:rowOff>132568</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9545300" y="10069901"/>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121321</xdr:rowOff>
    </xdr:from>
    <xdr:to>
      <xdr:col>102</xdr:col>
      <xdr:colOff>114300</xdr:colOff>
      <xdr:row>58</xdr:row>
      <xdr:rowOff>125801</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656300" y="1006542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a:extLst>
            <a:ext uri="{FF2B5EF4-FFF2-40B4-BE49-F238E27FC236}">
              <a16:creationId xmlns:a16="http://schemas.microsoft.com/office/drawing/2014/main" xmlns="" id="{00000000-0008-0000-0600-000037030000}"/>
            </a:ext>
          </a:extLst>
        </xdr:cNvPr>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a:extLst>
            <a:ext uri="{FF2B5EF4-FFF2-40B4-BE49-F238E27FC236}">
              <a16:creationId xmlns:a16="http://schemas.microsoft.com/office/drawing/2014/main" xmlns="" id="{00000000-0008-0000-0600-000039030000}"/>
            </a:ext>
          </a:extLst>
        </xdr:cNvPr>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79665</xdr:rowOff>
    </xdr:from>
    <xdr:to>
      <xdr:col>116</xdr:col>
      <xdr:colOff>114300</xdr:colOff>
      <xdr:row>59</xdr:row>
      <xdr:rowOff>9815</xdr:rowOff>
    </xdr:to>
    <xdr:sp macro="" textlink="">
      <xdr:nvSpPr>
        <xdr:cNvPr id="832" name="楕円 831">
          <a:extLst>
            <a:ext uri="{FF2B5EF4-FFF2-40B4-BE49-F238E27FC236}">
              <a16:creationId xmlns:a16="http://schemas.microsoft.com/office/drawing/2014/main" xmlns="" id="{00000000-0008-0000-0600-000040030000}"/>
            </a:ext>
          </a:extLst>
        </xdr:cNvPr>
        <xdr:cNvSpPr/>
      </xdr:nvSpPr>
      <xdr:spPr>
        <a:xfrm>
          <a:off x="221107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166042</xdr:rowOff>
    </xdr:from>
    <xdr:ext cx="378565" cy="259045"/>
    <xdr:sp macro="" textlink="">
      <xdr:nvSpPr>
        <xdr:cNvPr id="833" name="貸付金該当値テキスト">
          <a:extLst>
            <a:ext uri="{FF2B5EF4-FFF2-40B4-BE49-F238E27FC236}">
              <a16:creationId xmlns:a16="http://schemas.microsoft.com/office/drawing/2014/main" xmlns="" id="{00000000-0008-0000-0600-000041030000}"/>
            </a:ext>
          </a:extLst>
        </xdr:cNvPr>
        <xdr:cNvSpPr txBox="1"/>
      </xdr:nvSpPr>
      <xdr:spPr>
        <a:xfrm>
          <a:off x="22212300" y="993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81768</xdr:rowOff>
    </xdr:from>
    <xdr:to>
      <xdr:col>112</xdr:col>
      <xdr:colOff>38100</xdr:colOff>
      <xdr:row>59</xdr:row>
      <xdr:rowOff>11918</xdr:rowOff>
    </xdr:to>
    <xdr:sp macro="" textlink="">
      <xdr:nvSpPr>
        <xdr:cNvPr id="834" name="楕円 833">
          <a:extLst>
            <a:ext uri="{FF2B5EF4-FFF2-40B4-BE49-F238E27FC236}">
              <a16:creationId xmlns:a16="http://schemas.microsoft.com/office/drawing/2014/main" xmlns="" id="{00000000-0008-0000-0600-000042030000}"/>
            </a:ext>
          </a:extLst>
        </xdr:cNvPr>
        <xdr:cNvSpPr/>
      </xdr:nvSpPr>
      <xdr:spPr>
        <a:xfrm>
          <a:off x="21272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3045</xdr:rowOff>
    </xdr:from>
    <xdr:ext cx="313932"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1166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81768</xdr:rowOff>
    </xdr:from>
    <xdr:to>
      <xdr:col>107</xdr:col>
      <xdr:colOff>101600</xdr:colOff>
      <xdr:row>59</xdr:row>
      <xdr:rowOff>11918</xdr:rowOff>
    </xdr:to>
    <xdr:sp macro="" textlink="">
      <xdr:nvSpPr>
        <xdr:cNvPr id="836" name="楕円 835">
          <a:extLst>
            <a:ext uri="{FF2B5EF4-FFF2-40B4-BE49-F238E27FC236}">
              <a16:creationId xmlns:a16="http://schemas.microsoft.com/office/drawing/2014/main" xmlns="" id="{00000000-0008-0000-0600-000044030000}"/>
            </a:ext>
          </a:extLst>
        </xdr:cNvPr>
        <xdr:cNvSpPr/>
      </xdr:nvSpPr>
      <xdr:spPr>
        <a:xfrm>
          <a:off x="20383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3045</xdr:rowOff>
    </xdr:from>
    <xdr:ext cx="313932"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0277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75001</xdr:rowOff>
    </xdr:from>
    <xdr:to>
      <xdr:col>102</xdr:col>
      <xdr:colOff>165100</xdr:colOff>
      <xdr:row>59</xdr:row>
      <xdr:rowOff>5151</xdr:rowOff>
    </xdr:to>
    <xdr:sp macro="" textlink="">
      <xdr:nvSpPr>
        <xdr:cNvPr id="838" name="楕円 837">
          <a:extLst>
            <a:ext uri="{FF2B5EF4-FFF2-40B4-BE49-F238E27FC236}">
              <a16:creationId xmlns:a16="http://schemas.microsoft.com/office/drawing/2014/main" xmlns="" id="{00000000-0008-0000-0600-000046030000}"/>
            </a:ext>
          </a:extLst>
        </xdr:cNvPr>
        <xdr:cNvSpPr/>
      </xdr:nvSpPr>
      <xdr:spPr>
        <a:xfrm>
          <a:off x="19494500" y="100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167728</xdr:rowOff>
    </xdr:from>
    <xdr:ext cx="378565"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356017" y="1011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70521</xdr:rowOff>
    </xdr:from>
    <xdr:to>
      <xdr:col>98</xdr:col>
      <xdr:colOff>38100</xdr:colOff>
      <xdr:row>59</xdr:row>
      <xdr:rowOff>671</xdr:rowOff>
    </xdr:to>
    <xdr:sp macro="" textlink="">
      <xdr:nvSpPr>
        <xdr:cNvPr id="840" name="楕円 839">
          <a:extLst>
            <a:ext uri="{FF2B5EF4-FFF2-40B4-BE49-F238E27FC236}">
              <a16:creationId xmlns:a16="http://schemas.microsoft.com/office/drawing/2014/main" xmlns="" id="{00000000-0008-0000-0600-000048030000}"/>
            </a:ext>
          </a:extLst>
        </xdr:cNvPr>
        <xdr:cNvSpPr/>
      </xdr:nvSpPr>
      <xdr:spPr>
        <a:xfrm>
          <a:off x="186055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163248</xdr:rowOff>
    </xdr:from>
    <xdr:ext cx="378565"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467017" y="1010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a:extLst>
            <a:ext uri="{FF2B5EF4-FFF2-40B4-BE49-F238E27FC236}">
              <a16:creationId xmlns:a16="http://schemas.microsoft.com/office/drawing/2014/main" xmlns="" id="{00000000-0008-0000-0600-00004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a:extLst>
            <a:ext uri="{FF2B5EF4-FFF2-40B4-BE49-F238E27FC236}">
              <a16:creationId xmlns:a16="http://schemas.microsoft.com/office/drawing/2014/main" xmlns="" id="{00000000-0008-0000-0600-00005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xmlns=""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a:extLst>
            <a:ext uri="{FF2B5EF4-FFF2-40B4-BE49-F238E27FC236}">
              <a16:creationId xmlns:a16="http://schemas.microsoft.com/office/drawing/2014/main" xmlns="" id="{00000000-0008-0000-0600-000063030000}"/>
            </a:ext>
          </a:extLst>
        </xdr:cNvPr>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a:extLst>
            <a:ext uri="{FF2B5EF4-FFF2-40B4-BE49-F238E27FC236}">
              <a16:creationId xmlns:a16="http://schemas.microsoft.com/office/drawing/2014/main" xmlns="" id="{00000000-0008-0000-0600-000065030000}"/>
            </a:ext>
          </a:extLst>
        </xdr:cNvPr>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31648</xdr:rowOff>
    </xdr:from>
    <xdr:to>
      <xdr:col>116</xdr:col>
      <xdr:colOff>63500</xdr:colOff>
      <xdr:row>74</xdr:row>
      <xdr:rowOff>65100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flipV="1">
          <a:off x="21323300" y="12718948"/>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2" name="繰出金平均値テキスト">
          <a:extLst>
            <a:ext uri="{FF2B5EF4-FFF2-40B4-BE49-F238E27FC236}">
              <a16:creationId xmlns:a16="http://schemas.microsoft.com/office/drawing/2014/main" xmlns="" id="{00000000-0008-0000-0600-000068030000}"/>
            </a:ext>
          </a:extLst>
        </xdr:cNvPr>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74702</xdr:rowOff>
    </xdr:from>
    <xdr:to>
      <xdr:col>111</xdr:col>
      <xdr:colOff>177800</xdr:colOff>
      <xdr:row>74</xdr:row>
      <xdr:rowOff>65100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0434300" y="12590552"/>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a:extLst>
            <a:ext uri="{FF2B5EF4-FFF2-40B4-BE49-F238E27FC236}">
              <a16:creationId xmlns:a16="http://schemas.microsoft.com/office/drawing/2014/main" xmlns="" id="{00000000-0008-0000-0600-00006B030000}"/>
            </a:ext>
          </a:extLst>
        </xdr:cNvPr>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3607</xdr:rowOff>
    </xdr:from>
    <xdr:to>
      <xdr:col>107</xdr:col>
      <xdr:colOff>50800</xdr:colOff>
      <xdr:row>73</xdr:row>
      <xdr:rowOff>74702</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9545300" y="12519457"/>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a:extLst>
            <a:ext uri="{FF2B5EF4-FFF2-40B4-BE49-F238E27FC236}">
              <a16:creationId xmlns:a16="http://schemas.microsoft.com/office/drawing/2014/main" xmlns="" id="{00000000-0008-0000-0600-00006E030000}"/>
            </a:ext>
          </a:extLst>
        </xdr:cNvPr>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3607</xdr:rowOff>
    </xdr:from>
    <xdr:to>
      <xdr:col>102</xdr:col>
      <xdr:colOff>114300</xdr:colOff>
      <xdr:row>73</xdr:row>
      <xdr:rowOff>142367</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flipV="1">
          <a:off x="18656300" y="12519457"/>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a:extLst>
            <a:ext uri="{FF2B5EF4-FFF2-40B4-BE49-F238E27FC236}">
              <a16:creationId xmlns:a16="http://schemas.microsoft.com/office/drawing/2014/main" xmlns="" id="{00000000-0008-0000-0600-000071030000}"/>
            </a:ext>
          </a:extLst>
        </xdr:cNvPr>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a:extLst>
            <a:ext uri="{FF2B5EF4-FFF2-40B4-BE49-F238E27FC236}">
              <a16:creationId xmlns:a16="http://schemas.microsoft.com/office/drawing/2014/main" xmlns="" id="{00000000-0008-0000-0600-000073030000}"/>
            </a:ext>
          </a:extLst>
        </xdr:cNvPr>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152298</xdr:rowOff>
    </xdr:from>
    <xdr:to>
      <xdr:col>116</xdr:col>
      <xdr:colOff>114300</xdr:colOff>
      <xdr:row>74</xdr:row>
      <xdr:rowOff>82448</xdr:rowOff>
    </xdr:to>
    <xdr:sp macro="" textlink="">
      <xdr:nvSpPr>
        <xdr:cNvPr id="890" name="楕円 889">
          <a:extLst>
            <a:ext uri="{FF2B5EF4-FFF2-40B4-BE49-F238E27FC236}">
              <a16:creationId xmlns:a16="http://schemas.microsoft.com/office/drawing/2014/main" xmlns="" id="{00000000-0008-0000-0600-00007A030000}"/>
            </a:ext>
          </a:extLst>
        </xdr:cNvPr>
        <xdr:cNvSpPr/>
      </xdr:nvSpPr>
      <xdr:spPr>
        <a:xfrm>
          <a:off x="22110700" y="12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3725</xdr:rowOff>
    </xdr:from>
    <xdr:ext cx="534377" cy="259045"/>
    <xdr:sp macro="" textlink="">
      <xdr:nvSpPr>
        <xdr:cNvPr id="891" name="繰出金該当値テキスト">
          <a:extLst>
            <a:ext uri="{FF2B5EF4-FFF2-40B4-BE49-F238E27FC236}">
              <a16:creationId xmlns:a16="http://schemas.microsoft.com/office/drawing/2014/main" xmlns="" id="{00000000-0008-0000-0600-00007B030000}"/>
            </a:ext>
          </a:extLst>
        </xdr:cNvPr>
        <xdr:cNvSpPr txBox="1"/>
      </xdr:nvSpPr>
      <xdr:spPr>
        <a:xfrm>
          <a:off x="22212300" y="125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14300</xdr:rowOff>
    </xdr:from>
    <xdr:to>
      <xdr:col>112</xdr:col>
      <xdr:colOff>38100</xdr:colOff>
      <xdr:row>74</xdr:row>
      <xdr:rowOff>115900</xdr:rowOff>
    </xdr:to>
    <xdr:sp macro="" textlink="">
      <xdr:nvSpPr>
        <xdr:cNvPr id="892" name="楕円 891">
          <a:extLst>
            <a:ext uri="{FF2B5EF4-FFF2-40B4-BE49-F238E27FC236}">
              <a16:creationId xmlns:a16="http://schemas.microsoft.com/office/drawing/2014/main" xmlns="" id="{00000000-0008-0000-0600-00007C030000}"/>
            </a:ext>
          </a:extLst>
        </xdr:cNvPr>
        <xdr:cNvSpPr/>
      </xdr:nvSpPr>
      <xdr:spPr>
        <a:xfrm>
          <a:off x="21272500" y="127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132427</xdr:rowOff>
    </xdr:from>
    <xdr:ext cx="534377"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056111" y="12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23902</xdr:rowOff>
    </xdr:from>
    <xdr:to>
      <xdr:col>107</xdr:col>
      <xdr:colOff>101600</xdr:colOff>
      <xdr:row>73</xdr:row>
      <xdr:rowOff>125502</xdr:rowOff>
    </xdr:to>
    <xdr:sp macro="" textlink="">
      <xdr:nvSpPr>
        <xdr:cNvPr id="894" name="楕円 893">
          <a:extLst>
            <a:ext uri="{FF2B5EF4-FFF2-40B4-BE49-F238E27FC236}">
              <a16:creationId xmlns:a16="http://schemas.microsoft.com/office/drawing/2014/main" xmlns="" id="{00000000-0008-0000-0600-00007E030000}"/>
            </a:ext>
          </a:extLst>
        </xdr:cNvPr>
        <xdr:cNvSpPr/>
      </xdr:nvSpPr>
      <xdr:spPr>
        <a:xfrm>
          <a:off x="20383500" y="125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142029</xdr:rowOff>
    </xdr:from>
    <xdr:ext cx="534377"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167111" y="123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124257</xdr:rowOff>
    </xdr:from>
    <xdr:to>
      <xdr:col>102</xdr:col>
      <xdr:colOff>165100</xdr:colOff>
      <xdr:row>73</xdr:row>
      <xdr:rowOff>54407</xdr:rowOff>
    </xdr:to>
    <xdr:sp macro="" textlink="">
      <xdr:nvSpPr>
        <xdr:cNvPr id="896" name="楕円 895">
          <a:extLst>
            <a:ext uri="{FF2B5EF4-FFF2-40B4-BE49-F238E27FC236}">
              <a16:creationId xmlns:a16="http://schemas.microsoft.com/office/drawing/2014/main" xmlns="" id="{00000000-0008-0000-0600-000080030000}"/>
            </a:ext>
          </a:extLst>
        </xdr:cNvPr>
        <xdr:cNvSpPr/>
      </xdr:nvSpPr>
      <xdr:spPr>
        <a:xfrm>
          <a:off x="19494500" y="124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70934</xdr:rowOff>
    </xdr:from>
    <xdr:ext cx="534377"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278111" y="122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91567</xdr:rowOff>
    </xdr:from>
    <xdr:to>
      <xdr:col>98</xdr:col>
      <xdr:colOff>38100</xdr:colOff>
      <xdr:row>74</xdr:row>
      <xdr:rowOff>21717</xdr:rowOff>
    </xdr:to>
    <xdr:sp macro="" textlink="">
      <xdr:nvSpPr>
        <xdr:cNvPr id="898" name="楕円 897">
          <a:extLst>
            <a:ext uri="{FF2B5EF4-FFF2-40B4-BE49-F238E27FC236}">
              <a16:creationId xmlns:a16="http://schemas.microsoft.com/office/drawing/2014/main" xmlns="" id="{00000000-0008-0000-0600-000082030000}"/>
            </a:ext>
          </a:extLst>
        </xdr:cNvPr>
        <xdr:cNvSpPr/>
      </xdr:nvSpPr>
      <xdr:spPr>
        <a:xfrm>
          <a:off x="18605500" y="126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38244</xdr:rowOff>
    </xdr:from>
    <xdr:ext cx="534377"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389111" y="123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a:extLst>
            <a:ext uri="{FF2B5EF4-FFF2-40B4-BE49-F238E27FC236}">
              <a16:creationId xmlns:a16="http://schemas.microsoft.com/office/drawing/2014/main" xmlns="" id="{00000000-0008-0000-0600-00009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a:extLst>
            <a:ext uri="{FF2B5EF4-FFF2-40B4-BE49-F238E27FC236}">
              <a16:creationId xmlns:a16="http://schemas.microsoft.com/office/drawing/2014/main" xmlns="" id="{00000000-0008-0000-0600-00009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a:extLst>
            <a:ext uri="{FF2B5EF4-FFF2-40B4-BE49-F238E27FC236}">
              <a16:creationId xmlns:a16="http://schemas.microsoft.com/office/drawing/2014/main" xmlns="" id="{00000000-0008-0000-0600-00009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a:extLst>
            <a:ext uri="{FF2B5EF4-FFF2-40B4-BE49-F238E27FC236}">
              <a16:creationId xmlns:a16="http://schemas.microsoft.com/office/drawing/2014/main" xmlns="" id="{00000000-0008-0000-0600-00009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a:extLst>
            <a:ext uri="{FF2B5EF4-FFF2-40B4-BE49-F238E27FC236}">
              <a16:creationId xmlns:a16="http://schemas.microsoft.com/office/drawing/2014/main" xmlns="" id="{00000000-0008-0000-0600-00009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a:extLst>
            <a:ext uri="{FF2B5EF4-FFF2-40B4-BE49-F238E27FC236}">
              <a16:creationId xmlns:a16="http://schemas.microsoft.com/office/drawing/2014/main" xmlns="" id="{00000000-0008-0000-0600-00009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a:extLst>
            <a:ext uri="{FF2B5EF4-FFF2-40B4-BE49-F238E27FC236}">
              <a16:creationId xmlns:a16="http://schemas.microsoft.com/office/drawing/2014/main" xmlns="" id="{00000000-0008-0000-0600-0000A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a:extLst>
            <a:ext uri="{FF2B5EF4-FFF2-40B4-BE49-F238E27FC236}">
              <a16:creationId xmlns:a16="http://schemas.microsoft.com/office/drawing/2014/main" xmlns="" id="{00000000-0008-0000-0600-0000A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a:extLst>
            <a:ext uri="{FF2B5EF4-FFF2-40B4-BE49-F238E27FC236}">
              <a16:creationId xmlns:a16="http://schemas.microsoft.com/office/drawing/2014/main" xmlns="" id="{00000000-0008-0000-0600-0000A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a:extLst>
            <a:ext uri="{FF2B5EF4-FFF2-40B4-BE49-F238E27FC236}">
              <a16:creationId xmlns:a16="http://schemas.microsoft.com/office/drawing/2014/main" xmlns="" id="{00000000-0008-0000-0600-0000A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a:extLst>
            <a:ext uri="{FF2B5EF4-FFF2-40B4-BE49-F238E27FC236}">
              <a16:creationId xmlns:a16="http://schemas.microsoft.com/office/drawing/2014/main" xmlns="" id="{00000000-0008-0000-0600-0000A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a:extLst>
            <a:ext uri="{FF2B5EF4-FFF2-40B4-BE49-F238E27FC236}">
              <a16:creationId xmlns:a16="http://schemas.microsoft.com/office/drawing/2014/main" xmlns="" id="{00000000-0008-0000-0600-0000B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xmlns="" id="{00000000-0008-0000-0600-0000B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a:extLst>
            <a:ext uri="{FF2B5EF4-FFF2-40B4-BE49-F238E27FC236}">
              <a16:creationId xmlns:a16="http://schemas.microsoft.com/office/drawing/2014/main" xmlns="" id="{00000000-0008-0000-0600-0000B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a:extLst>
            <a:ext uri="{FF2B5EF4-FFF2-40B4-BE49-F238E27FC236}">
              <a16:creationId xmlns:a16="http://schemas.microsoft.com/office/drawing/2014/main" xmlns="" id="{00000000-0008-0000-0600-0000B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a:extLst>
            <a:ext uri="{FF2B5EF4-FFF2-40B4-BE49-F238E27FC236}">
              <a16:creationId xmlns:a16="http://schemas.microsoft.com/office/drawing/2014/main" xmlns="" id="{00000000-0008-0000-0600-0000B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a:extLst>
            <a:ext uri="{FF2B5EF4-FFF2-40B4-BE49-F238E27FC236}">
              <a16:creationId xmlns:a16="http://schemas.microsoft.com/office/drawing/2014/main" xmlns="" id="{00000000-0008-0000-0600-0000B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a:extLst>
            <a:ext uri="{FF2B5EF4-FFF2-40B4-BE49-F238E27FC236}">
              <a16:creationId xmlns:a16="http://schemas.microsoft.com/office/drawing/2014/main" xmlns="" id="{00000000-0008-0000-0600-0000B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人当たりの職員数では類似団体において最も少ないが、給与水準が類似団体内でも高いところにあるため、結果として上位から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番目に少ない位置になった。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・当区の決算上の特徴であり歳出総額の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％を占める扶助費は、住民一人当たりにしても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番目に多い状況である。これは、生活保護費もあるが、ここ近年の待機児童対策として保育施設を整備しているため、運営経費助成が毎年増額している状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況に起因しており、今後も続いていくと想定される。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公共施設やインフラ施設の老朽化が進み、その維持更新経費が区財政を圧迫し、区の試算では更新できない恐れもあるため、長寿命化等による財政負担の軽減や平準化、地域特性や人口構造の変化を踏まえた最適な施設配置のために施設ごとの個別計画を策定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対応していく。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積立金は防災減災対策整備基金の創設により増となった。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136271</xdr:rowOff>
    </xdr:from>
    <xdr:to>
      <xdr:col>24</xdr:col>
      <xdr:colOff>63500</xdr:colOff>
      <xdr:row>37</xdr:row>
      <xdr:rowOff>145605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79921"/>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130747</xdr:rowOff>
    </xdr:from>
    <xdr:to>
      <xdr:col>19</xdr:col>
      <xdr:colOff>177800</xdr:colOff>
      <xdr:row>37</xdr:row>
      <xdr:rowOff>136271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7439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102934</xdr:rowOff>
    </xdr:from>
    <xdr:to>
      <xdr:col>15</xdr:col>
      <xdr:colOff>50800</xdr:colOff>
      <xdr:row>37</xdr:row>
      <xdr:rowOff>130747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465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102934</xdr:rowOff>
    </xdr:from>
    <xdr:to>
      <xdr:col>10</xdr:col>
      <xdr:colOff>114300</xdr:colOff>
      <xdr:row>37</xdr:row>
      <xdr:rowOff>121984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4658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94805</xdr:rowOff>
    </xdr:from>
    <xdr:to>
      <xdr:col>24</xdr:col>
      <xdr:colOff>114300</xdr:colOff>
      <xdr:row>38</xdr:row>
      <xdr:rowOff>24955</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9732</xdr:rowOff>
    </xdr:from>
    <xdr:ext cx="469744"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85471</xdr:rowOff>
    </xdr:from>
    <xdr:to>
      <xdr:col>20</xdr:col>
      <xdr:colOff>38100</xdr:colOff>
      <xdr:row>38</xdr:row>
      <xdr:rowOff>15621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6748</xdr:rowOff>
    </xdr:from>
    <xdr:ext cx="469744"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62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79947</xdr:rowOff>
    </xdr:from>
    <xdr:to>
      <xdr:col>15</xdr:col>
      <xdr:colOff>101600</xdr:colOff>
      <xdr:row>38</xdr:row>
      <xdr:rowOff>10097</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1223</xdr:rowOff>
    </xdr:from>
    <xdr:ext cx="469744"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73428" y="65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52134</xdr:rowOff>
    </xdr:from>
    <xdr:to>
      <xdr:col>10</xdr:col>
      <xdr:colOff>165100</xdr:colOff>
      <xdr:row>37</xdr:row>
      <xdr:rowOff>153734</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144860</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84428" y="64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71184</xdr:rowOff>
    </xdr:from>
    <xdr:to>
      <xdr:col>6</xdr:col>
      <xdr:colOff>38100</xdr:colOff>
      <xdr:row>38</xdr:row>
      <xdr:rowOff>1333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163910</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95428" y="650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129685</xdr:rowOff>
    </xdr:from>
    <xdr:to>
      <xdr:col>24</xdr:col>
      <xdr:colOff>63500</xdr:colOff>
      <xdr:row>59</xdr:row>
      <xdr:rowOff>132297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24523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80373</xdr:rowOff>
    </xdr:from>
    <xdr:to>
      <xdr:col>19</xdr:col>
      <xdr:colOff>177800</xdr:colOff>
      <xdr:row>59</xdr:row>
      <xdr:rowOff>129685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195923"/>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76791</xdr:rowOff>
    </xdr:from>
    <xdr:to>
      <xdr:col>15</xdr:col>
      <xdr:colOff>50800</xdr:colOff>
      <xdr:row>59</xdr:row>
      <xdr:rowOff>80373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19234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2910</xdr:rowOff>
    </xdr:from>
    <xdr:to>
      <xdr:col>10</xdr:col>
      <xdr:colOff>114300</xdr:colOff>
      <xdr:row>59</xdr:row>
      <xdr:rowOff>76791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118460"/>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81497</xdr:rowOff>
    </xdr:from>
    <xdr:to>
      <xdr:col>24</xdr:col>
      <xdr:colOff>114300</xdr:colOff>
      <xdr:row>60</xdr:row>
      <xdr:rowOff>11647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1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167874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101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78885</xdr:rowOff>
    </xdr:from>
    <xdr:to>
      <xdr:col>20</xdr:col>
      <xdr:colOff>38100</xdr:colOff>
      <xdr:row>60</xdr:row>
      <xdr:rowOff>9035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1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162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29573</xdr:rowOff>
    </xdr:from>
    <xdr:to>
      <xdr:col>15</xdr:col>
      <xdr:colOff>101600</xdr:colOff>
      <xdr:row>59</xdr:row>
      <xdr:rowOff>131173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122300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2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25991</xdr:rowOff>
    </xdr:from>
    <xdr:to>
      <xdr:col>10</xdr:col>
      <xdr:colOff>165100</xdr:colOff>
      <xdr:row>59</xdr:row>
      <xdr:rowOff>127591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1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118718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2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123560</xdr:rowOff>
    </xdr:from>
    <xdr:to>
      <xdr:col>6</xdr:col>
      <xdr:colOff>38100</xdr:colOff>
      <xdr:row>59</xdr:row>
      <xdr:rowOff>53710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44837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63250</xdr:rowOff>
    </xdr:from>
    <xdr:to>
      <xdr:col>24</xdr:col>
      <xdr:colOff>63500</xdr:colOff>
      <xdr:row>74</xdr:row>
      <xdr:rowOff>67832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2750550"/>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63250</xdr:rowOff>
    </xdr:from>
    <xdr:to>
      <xdr:col>19</xdr:col>
      <xdr:colOff>177800</xdr:colOff>
      <xdr:row>74</xdr:row>
      <xdr:rowOff>64676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275055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64676</xdr:rowOff>
    </xdr:from>
    <xdr:to>
      <xdr:col>15</xdr:col>
      <xdr:colOff>50800</xdr:colOff>
      <xdr:row>75</xdr:row>
      <xdr:rowOff>9529</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2751976"/>
          <a:ext cx="889000" cy="1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9529</xdr:rowOff>
    </xdr:from>
    <xdr:to>
      <xdr:col>10</xdr:col>
      <xdr:colOff>114300</xdr:colOff>
      <xdr:row>75</xdr:row>
      <xdr:rowOff>41554</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286827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17032</xdr:rowOff>
    </xdr:from>
    <xdr:to>
      <xdr:col>24</xdr:col>
      <xdr:colOff>114300</xdr:colOff>
      <xdr:row>74</xdr:row>
      <xdr:rowOff>118632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2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39909</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5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12450</xdr:rowOff>
    </xdr:from>
    <xdr:to>
      <xdr:col>20</xdr:col>
      <xdr:colOff>38100</xdr:colOff>
      <xdr:row>74</xdr:row>
      <xdr:rowOff>114050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2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130577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24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13876</xdr:rowOff>
    </xdr:from>
    <xdr:to>
      <xdr:col>15</xdr:col>
      <xdr:colOff>101600</xdr:colOff>
      <xdr:row>74</xdr:row>
      <xdr:rowOff>115476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27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132003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47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130179</xdr:rowOff>
    </xdr:from>
    <xdr:to>
      <xdr:col>10</xdr:col>
      <xdr:colOff>165100</xdr:colOff>
      <xdr:row>75</xdr:row>
      <xdr:rowOff>60329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28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76856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25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162204</xdr:rowOff>
    </xdr:from>
    <xdr:to>
      <xdr:col>6</xdr:col>
      <xdr:colOff>38100</xdr:colOff>
      <xdr:row>75</xdr:row>
      <xdr:rowOff>92354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108881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114622</xdr:rowOff>
    </xdr:from>
    <xdr:to>
      <xdr:col>24</xdr:col>
      <xdr:colOff>63500</xdr:colOff>
      <xdr:row>98</xdr:row>
      <xdr:rowOff>90413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745272"/>
          <a:ext cx="838200" cy="14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128865</xdr:rowOff>
    </xdr:from>
    <xdr:to>
      <xdr:col>19</xdr:col>
      <xdr:colOff>177800</xdr:colOff>
      <xdr:row>98</xdr:row>
      <xdr:rowOff>90413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759515"/>
          <a:ext cx="889000" cy="1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84584</xdr:rowOff>
    </xdr:from>
    <xdr:to>
      <xdr:col>15</xdr:col>
      <xdr:colOff>50800</xdr:colOff>
      <xdr:row>97</xdr:row>
      <xdr:rowOff>128865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715234"/>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84584</xdr:rowOff>
    </xdr:from>
    <xdr:to>
      <xdr:col>10</xdr:col>
      <xdr:colOff>114300</xdr:colOff>
      <xdr:row>98</xdr:row>
      <xdr:rowOff>101386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715234"/>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63822</xdr:rowOff>
    </xdr:from>
    <xdr:to>
      <xdr:col>24</xdr:col>
      <xdr:colOff>114300</xdr:colOff>
      <xdr:row>97</xdr:row>
      <xdr:rowOff>165422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23199</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4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39613</xdr:rowOff>
    </xdr:from>
    <xdr:to>
      <xdr:col>20</xdr:col>
      <xdr:colOff>38100</xdr:colOff>
      <xdr:row>98</xdr:row>
      <xdr:rowOff>141213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132340</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9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78065</xdr:rowOff>
    </xdr:from>
    <xdr:to>
      <xdr:col>15</xdr:col>
      <xdr:colOff>101600</xdr:colOff>
      <xdr:row>98</xdr:row>
      <xdr:rowOff>8215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7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170792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8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33784</xdr:rowOff>
    </xdr:from>
    <xdr:to>
      <xdr:col>10</xdr:col>
      <xdr:colOff>165100</xdr:colOff>
      <xdr:row>97</xdr:row>
      <xdr:rowOff>135384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151911</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50586</xdr:rowOff>
    </xdr:from>
    <xdr:to>
      <xdr:col>6</xdr:col>
      <xdr:colOff>38100</xdr:colOff>
      <xdr:row>98</xdr:row>
      <xdr:rowOff>152186</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143313</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58319</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39785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27686</xdr:rowOff>
    </xdr:from>
    <xdr:to>
      <xdr:col>50</xdr:col>
      <xdr:colOff>114300</xdr:colOff>
      <xdr:row>37</xdr:row>
      <xdr:rowOff>54204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37133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111811</xdr:rowOff>
    </xdr:from>
    <xdr:to>
      <xdr:col>45</xdr:col>
      <xdr:colOff>177800</xdr:colOff>
      <xdr:row>37</xdr:row>
      <xdr:rowOff>27686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28401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73863</xdr:rowOff>
    </xdr:from>
    <xdr:to>
      <xdr:col>41</xdr:col>
      <xdr:colOff>50800</xdr:colOff>
      <xdr:row>36</xdr:row>
      <xdr:rowOff>111811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074613"/>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7519</xdr:rowOff>
    </xdr:from>
    <xdr:to>
      <xdr:col>55</xdr:col>
      <xdr:colOff>50800</xdr:colOff>
      <xdr:row>37</xdr:row>
      <xdr:rowOff>109119</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157396</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96131</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148336</xdr:rowOff>
    </xdr:from>
    <xdr:to>
      <xdr:col>46</xdr:col>
      <xdr:colOff>38100</xdr:colOff>
      <xdr:row>37</xdr:row>
      <xdr:rowOff>78486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69613</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61011</xdr:rowOff>
    </xdr:from>
    <xdr:to>
      <xdr:col>41</xdr:col>
      <xdr:colOff>101600</xdr:colOff>
      <xdr:row>36</xdr:row>
      <xdr:rowOff>162611</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23063</xdr:rowOff>
    </xdr:from>
    <xdr:to>
      <xdr:col>36</xdr:col>
      <xdr:colOff>165100</xdr:colOff>
      <xdr:row>35</xdr:row>
      <xdr:rowOff>124663</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141190</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62891</xdr:rowOff>
    </xdr:from>
    <xdr:to>
      <xdr:col>55</xdr:col>
      <xdr:colOff>0</xdr:colOff>
      <xdr:row>58</xdr:row>
      <xdr:rowOff>76606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00699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76606</xdr:rowOff>
    </xdr:from>
    <xdr:to>
      <xdr:col>50</xdr:col>
      <xdr:colOff>114300</xdr:colOff>
      <xdr:row>58</xdr:row>
      <xdr:rowOff>80264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0207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80264</xdr:rowOff>
    </xdr:from>
    <xdr:to>
      <xdr:col>45</xdr:col>
      <xdr:colOff>177800</xdr:colOff>
      <xdr:row>58</xdr:row>
      <xdr:rowOff>85293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100243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62433</xdr:rowOff>
    </xdr:from>
    <xdr:to>
      <xdr:col>41</xdr:col>
      <xdr:colOff>50800</xdr:colOff>
      <xdr:row>58</xdr:row>
      <xdr:rowOff>85293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0065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12091</xdr:rowOff>
    </xdr:from>
    <xdr:to>
      <xdr:col>55</xdr:col>
      <xdr:colOff>50800</xdr:colOff>
      <xdr:row>58</xdr:row>
      <xdr:rowOff>113691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99789</xdr:rowOff>
    </xdr:from>
    <xdr:ext cx="378565"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25806</xdr:rowOff>
    </xdr:from>
    <xdr:to>
      <xdr:col>50</xdr:col>
      <xdr:colOff>165100</xdr:colOff>
      <xdr:row>58</xdr:row>
      <xdr:rowOff>127406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118533</xdr:rowOff>
    </xdr:from>
    <xdr:ext cx="378565"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50017" y="1006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29464</xdr:rowOff>
    </xdr:from>
    <xdr:to>
      <xdr:col>46</xdr:col>
      <xdr:colOff>38100</xdr:colOff>
      <xdr:row>58</xdr:row>
      <xdr:rowOff>131064</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147591</xdr:rowOff>
    </xdr:from>
    <xdr:ext cx="378565"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61017" y="974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34493</xdr:rowOff>
    </xdr:from>
    <xdr:to>
      <xdr:col>41</xdr:col>
      <xdr:colOff>101600</xdr:colOff>
      <xdr:row>58</xdr:row>
      <xdr:rowOff>136093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152620</xdr:rowOff>
    </xdr:from>
    <xdr:ext cx="378565"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2017" y="975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11633</xdr:rowOff>
    </xdr:from>
    <xdr:to>
      <xdr:col>36</xdr:col>
      <xdr:colOff>165100</xdr:colOff>
      <xdr:row>58</xdr:row>
      <xdr:rowOff>113233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9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129760</xdr:rowOff>
    </xdr:from>
    <xdr:ext cx="378565"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83017" y="973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33720</xdr:rowOff>
    </xdr:from>
    <xdr:to>
      <xdr:col>55</xdr:col>
      <xdr:colOff>0</xdr:colOff>
      <xdr:row>78</xdr:row>
      <xdr:rowOff>33767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406820"/>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33720</xdr:rowOff>
    </xdr:from>
    <xdr:to>
      <xdr:col>50</xdr:col>
      <xdr:colOff>114300</xdr:colOff>
      <xdr:row>78</xdr:row>
      <xdr:rowOff>34773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406820"/>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19045</xdr:rowOff>
    </xdr:from>
    <xdr:to>
      <xdr:col>45</xdr:col>
      <xdr:colOff>177800</xdr:colOff>
      <xdr:row>78</xdr:row>
      <xdr:rowOff>34773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39214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19045</xdr:rowOff>
    </xdr:from>
    <xdr:to>
      <xdr:col>41</xdr:col>
      <xdr:colOff>50800</xdr:colOff>
      <xdr:row>78</xdr:row>
      <xdr:rowOff>29972</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92145"/>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154417</xdr:rowOff>
    </xdr:from>
    <xdr:to>
      <xdr:col>55</xdr:col>
      <xdr:colOff>50800</xdr:colOff>
      <xdr:row>78</xdr:row>
      <xdr:rowOff>84567</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69344</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2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154370</xdr:rowOff>
    </xdr:from>
    <xdr:to>
      <xdr:col>50</xdr:col>
      <xdr:colOff>165100</xdr:colOff>
      <xdr:row>78</xdr:row>
      <xdr:rowOff>84520</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75647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155423</xdr:rowOff>
    </xdr:from>
    <xdr:to>
      <xdr:col>46</xdr:col>
      <xdr:colOff>38100</xdr:colOff>
      <xdr:row>78</xdr:row>
      <xdr:rowOff>85573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76700</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139695</xdr:rowOff>
    </xdr:from>
    <xdr:to>
      <xdr:col>41</xdr:col>
      <xdr:colOff>101600</xdr:colOff>
      <xdr:row>78</xdr:row>
      <xdr:rowOff>69845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60972</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150622</xdr:rowOff>
    </xdr:from>
    <xdr:to>
      <xdr:col>36</xdr:col>
      <xdr:colOff>165100</xdr:colOff>
      <xdr:row>78</xdr:row>
      <xdr:rowOff>80772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71899</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36830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62450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80366</xdr:rowOff>
    </xdr:from>
    <xdr:to>
      <xdr:col>50</xdr:col>
      <xdr:colOff>114300</xdr:colOff>
      <xdr:row>97</xdr:row>
      <xdr:rowOff>36830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539566"/>
          <a:ext cx="889000" cy="1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18504</xdr:rowOff>
    </xdr:from>
    <xdr:to>
      <xdr:col>45</xdr:col>
      <xdr:colOff>177800</xdr:colOff>
      <xdr:row>96</xdr:row>
      <xdr:rowOff>80366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477704"/>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18504</xdr:rowOff>
    </xdr:from>
    <xdr:to>
      <xdr:col>41</xdr:col>
      <xdr:colOff>50800</xdr:colOff>
      <xdr:row>96</xdr:row>
      <xdr:rowOff>83325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477704"/>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114503</xdr:rowOff>
    </xdr:from>
    <xdr:to>
      <xdr:col>55</xdr:col>
      <xdr:colOff>50800</xdr:colOff>
      <xdr:row>97</xdr:row>
      <xdr:rowOff>44653</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92930</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157480</xdr:rowOff>
    </xdr:from>
    <xdr:to>
      <xdr:col>50</xdr:col>
      <xdr:colOff>165100</xdr:colOff>
      <xdr:row>97</xdr:row>
      <xdr:rowOff>87630</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78757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29566</xdr:rowOff>
    </xdr:from>
    <xdr:to>
      <xdr:col>46</xdr:col>
      <xdr:colOff>38100</xdr:colOff>
      <xdr:row>96</xdr:row>
      <xdr:rowOff>131166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4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122293</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5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139154</xdr:rowOff>
    </xdr:from>
    <xdr:to>
      <xdr:col>41</xdr:col>
      <xdr:colOff>101600</xdr:colOff>
      <xdr:row>96</xdr:row>
      <xdr:rowOff>69304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85831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2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32525</xdr:rowOff>
    </xdr:from>
    <xdr:to>
      <xdr:col>36</xdr:col>
      <xdr:colOff>165100</xdr:colOff>
      <xdr:row>96</xdr:row>
      <xdr:rowOff>134125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150652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2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144569</xdr:rowOff>
    </xdr:from>
    <xdr:to>
      <xdr:col>85</xdr:col>
      <xdr:colOff>127000</xdr:colOff>
      <xdr:row>38</xdr:row>
      <xdr:rowOff>111193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488219"/>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111193</xdr:rowOff>
    </xdr:from>
    <xdr:to>
      <xdr:col>81</xdr:col>
      <xdr:colOff>50800</xdr:colOff>
      <xdr:row>38</xdr:row>
      <xdr:rowOff>115925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62629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101958</xdr:rowOff>
    </xdr:from>
    <xdr:to>
      <xdr:col>76</xdr:col>
      <xdr:colOff>114300</xdr:colOff>
      <xdr:row>38</xdr:row>
      <xdr:rowOff>115925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617058"/>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101958</xdr:rowOff>
    </xdr:from>
    <xdr:to>
      <xdr:col>71</xdr:col>
      <xdr:colOff>177800</xdr:colOff>
      <xdr:row>38</xdr:row>
      <xdr:rowOff>106073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617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93769</xdr:rowOff>
    </xdr:from>
    <xdr:to>
      <xdr:col>85</xdr:col>
      <xdr:colOff>177800</xdr:colOff>
      <xdr:row>38</xdr:row>
      <xdr:rowOff>23919</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116646</xdr:rowOff>
    </xdr:from>
    <xdr:ext cx="469744"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2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60393</xdr:rowOff>
    </xdr:from>
    <xdr:to>
      <xdr:col>81</xdr:col>
      <xdr:colOff>101600</xdr:colOff>
      <xdr:row>38</xdr:row>
      <xdr:rowOff>161993</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5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153120</xdr:rowOff>
    </xdr:from>
    <xdr:ext cx="469744"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46428" y="666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65125</xdr:rowOff>
    </xdr:from>
    <xdr:to>
      <xdr:col>76</xdr:col>
      <xdr:colOff>165100</xdr:colOff>
      <xdr:row>38</xdr:row>
      <xdr:rowOff>166725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51158</xdr:rowOff>
    </xdr:from>
    <xdr:to>
      <xdr:col>72</xdr:col>
      <xdr:colOff>38100</xdr:colOff>
      <xdr:row>38</xdr:row>
      <xdr:rowOff>152758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5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143885</xdr:rowOff>
    </xdr:from>
    <xdr:ext cx="469744"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68428" y="66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55273</xdr:rowOff>
    </xdr:from>
    <xdr:to>
      <xdr:col>67</xdr:col>
      <xdr:colOff>101600</xdr:colOff>
      <xdr:row>38</xdr:row>
      <xdr:rowOff>156873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148000</xdr:rowOff>
    </xdr:from>
    <xdr:ext cx="469744"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79428" y="66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107888</xdr:rowOff>
    </xdr:from>
    <xdr:to>
      <xdr:col>85</xdr:col>
      <xdr:colOff>127000</xdr:colOff>
      <xdr:row>57</xdr:row>
      <xdr:rowOff>114179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880538"/>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107888</xdr:rowOff>
    </xdr:from>
    <xdr:to>
      <xdr:col>81</xdr:col>
      <xdr:colOff>50800</xdr:colOff>
      <xdr:row>57</xdr:row>
      <xdr:rowOff>169345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880538"/>
          <a:ext cx="889000" cy="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169345</xdr:rowOff>
    </xdr:from>
    <xdr:to>
      <xdr:col>76</xdr:col>
      <xdr:colOff>114300</xdr:colOff>
      <xdr:row>58</xdr:row>
      <xdr:rowOff>83117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941995"/>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54387</xdr:rowOff>
    </xdr:from>
    <xdr:to>
      <xdr:col>71</xdr:col>
      <xdr:colOff>177800</xdr:colOff>
      <xdr:row>58</xdr:row>
      <xdr:rowOff>83117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998487"/>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63379</xdr:rowOff>
    </xdr:from>
    <xdr:to>
      <xdr:col>85</xdr:col>
      <xdr:colOff>177800</xdr:colOff>
      <xdr:row>57</xdr:row>
      <xdr:rowOff>164979</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86256</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6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57088</xdr:rowOff>
    </xdr:from>
    <xdr:to>
      <xdr:col>81</xdr:col>
      <xdr:colOff>101600</xdr:colOff>
      <xdr:row>57</xdr:row>
      <xdr:rowOff>158688</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3765</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6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118545</xdr:rowOff>
    </xdr:from>
    <xdr:to>
      <xdr:col>76</xdr:col>
      <xdr:colOff>165100</xdr:colOff>
      <xdr:row>58</xdr:row>
      <xdr:rowOff>48695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65222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6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32317</xdr:rowOff>
    </xdr:from>
    <xdr:to>
      <xdr:col>72</xdr:col>
      <xdr:colOff>38100</xdr:colOff>
      <xdr:row>58</xdr:row>
      <xdr:rowOff>133917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9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150444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7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3587</xdr:rowOff>
    </xdr:from>
    <xdr:to>
      <xdr:col>67</xdr:col>
      <xdr:colOff>101600</xdr:colOff>
      <xdr:row>58</xdr:row>
      <xdr:rowOff>105187</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9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121714</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7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145035</xdr:rowOff>
    </xdr:from>
    <xdr:to>
      <xdr:col>85</xdr:col>
      <xdr:colOff>127000</xdr:colOff>
      <xdr:row>94</xdr:row>
      <xdr:rowOff>81353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5481300" y="1608988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129249</xdr:rowOff>
    </xdr:from>
    <xdr:to>
      <xdr:col>81</xdr:col>
      <xdr:colOff>50800</xdr:colOff>
      <xdr:row>93</xdr:row>
      <xdr:rowOff>145035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4592300" y="16074099"/>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131972</xdr:rowOff>
    </xdr:from>
    <xdr:to>
      <xdr:col>76</xdr:col>
      <xdr:colOff>114300</xdr:colOff>
      <xdr:row>93</xdr:row>
      <xdr:rowOff>129249</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3703300" y="15733922"/>
          <a:ext cx="889000" cy="3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131972</xdr:rowOff>
    </xdr:from>
    <xdr:to>
      <xdr:col>71</xdr:col>
      <xdr:colOff>177800</xdr:colOff>
      <xdr:row>92</xdr:row>
      <xdr:rowOff>23332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2814300" y="15733922"/>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30553</xdr:rowOff>
    </xdr:from>
    <xdr:to>
      <xdr:col>85</xdr:col>
      <xdr:colOff>177800</xdr:colOff>
      <xdr:row>94</xdr:row>
      <xdr:rowOff>132153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1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53430</xdr:rowOff>
    </xdr:from>
    <xdr:ext cx="469744"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59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94235</xdr:rowOff>
    </xdr:from>
    <xdr:to>
      <xdr:col>81</xdr:col>
      <xdr:colOff>101600</xdr:colOff>
      <xdr:row>94</xdr:row>
      <xdr:rowOff>24385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0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40912</xdr:rowOff>
    </xdr:from>
    <xdr:ext cx="469744"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46428" y="158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78449</xdr:rowOff>
    </xdr:from>
    <xdr:to>
      <xdr:col>76</xdr:col>
      <xdr:colOff>165100</xdr:colOff>
      <xdr:row>94</xdr:row>
      <xdr:rowOff>8599</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0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25126</xdr:rowOff>
    </xdr:from>
    <xdr:ext cx="469744"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57428" y="1579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81172</xdr:rowOff>
    </xdr:from>
    <xdr:to>
      <xdr:col>72</xdr:col>
      <xdr:colOff>38100</xdr:colOff>
      <xdr:row>92</xdr:row>
      <xdr:rowOff>11322</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5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27849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54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143982</xdr:rowOff>
    </xdr:from>
    <xdr:to>
      <xdr:col>67</xdr:col>
      <xdr:colOff>101600</xdr:colOff>
      <xdr:row>92</xdr:row>
      <xdr:rowOff>74132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57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90659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55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円となっている。中でも生活保護費が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円、障がい者自立支援給付費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円、児童手当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円、私立保育園運営費助成事業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円で民生費の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割になる。生活保護の適正化を図る一方、待機児童対策を含む子育て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環境の充実は、足立区の重点課題であり、今後も積極的に取り組んでいく。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防災減災対策整備基金の創設により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億円の積立で増となっている。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円で類似団体平均を上回っている。小・中合わせて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を越える学校運営費とともに、老朽化する校舎の改築・改修を計画的に行っていることが主な要因である。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老朽化が進む公共施設およびインフラ施設の更新等行政需要の増加や税収の減少が招く財源不足に備え、着実に財政調整基金の積立を行っている。標準財政規模は財政調整交付金の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増や特別区税の増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したが、実質収支額</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ポイント増となり、引き続き適正水準である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％の範囲内にある。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財政調整交付金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や特別区税の伸びにより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した。標準財政規模比は一般会計が増となり、国民健康保険会計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後期高齢医療特別会計が減となった。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一般会計は普通建設事業費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、財政調整交付金の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増や公債費の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減などにより実質収支額は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国民健康保険特別会計では、高齢化が進んでいることで被保険者が減少した結果、保険料が減となり、実質収支は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介護保険特別会計については、高齢化が進んでいることで被保険者が増加したことにより歳入歳出ともに増となっている。保険給付費の増等により、実質収支額は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後期高齢者医療特別会計は、被保険者の増等による後期高齢者医療広域連合への納付金が増額となったこと等による歳出額の伸びが保険料等歳入額の伸びを上回ったため、実質収支額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特別区人事・厚生事務組合、東京二十三区清掃一部事務組合の地方債償還分が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増加したものの、元利償還金の減などにより、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年連続でマイナスとなった。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地方債の現在高については、新発債を抑制した結果、前年度に比べて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着実な減少を続けている。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年度以降、満期一括償還方式の地方債の借り入れがないため、今後も残高は減少していく。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地方債の償還額と新規発行額のバランスをとり、新発債を抑制した結果、着実に地方債現在高が減少している。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将来負担額である地方債現在高・債務負担行為支出予定額・退職手当負担見込額等の合計は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、将来負担額から控除される充当可能基金残高等の合計は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億円となり、差引き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億円のマイナスであるため、将来負担比率は算定されなかった。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東京都足立区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・学校施設および公共施設の更新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のほか、防災減災対策整備基金を新たに創設したことなどで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一方、学校改築にかかる経費として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、大学病院建設用地購入・建設助成で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・老朽化する施設更新を予定しているため、財政状況を見ながら適宜積み立てていく。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・義務教育施設建設資金積立基金：学校施設更新経費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・公共施設建設資金積立基金：公共施設老朽化対策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・小・中学校の改築事業を進めており、今後の建替え、統合予定を踏まえて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防災減災対策の整備のため、基金を新たに創設し、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・大学病院建設用地購入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億円、病院棟建設助成のため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・義務教育施設建設資金積立基金：学校施設の更新計画および財政状況を見ながら、適宜積立てを行う。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・公共施設建設資金積立基金：収支均衡を見ながら、適宜積立てを行う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財源対策による取り崩しで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・現在高について標準財政規模の２割程度を目安にしていく。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年間据置、起債額の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年間据置、起債額の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年間積み立てる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a:effectLst/>
          </a:endParaRPr>
        </a:p>
        <a:p>
          <a:r>
            <a:rPr lang="ja-JP" altLang="ja-JP" sz="1100">
              <a:solidFill>
                <a:schemeClr val="dk1"/>
              </a:solidFill>
              <a:effectLst/>
              <a:latin typeface="+mn-lt"/>
              <a:ea typeface="+mn-ea"/>
              <a:cs typeface="+mn-cs"/>
            </a:rPr>
            <a:t>　今後、躯体の健全性評価に基づき個別施設の目標使用年数を設定した上で予防的な計画保全を実施しながら長寿命化を図るとともに、将来予測を踏まえ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適正な施設配置を進めていく。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8" name="楕円 87"/>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9" name="有形固定資産減価償却率該当値テキスト"/>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90" name="楕円 89"/>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143722</xdr:rowOff>
    </xdr:to>
    <xdr:cxnSp macro="">
      <xdr:nvCxnSpPr>
        <xdr:cNvPr id="91" name="直線コネクタ 90"/>
        <xdr:cNvCxnSpPr/>
      </xdr:nvCxnSpPr>
      <xdr:spPr>
        <a:xfrm flipV="1">
          <a:off x="4051300" y="570505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macro="" textlink="">
      <xdr:nvSpPr>
        <xdr:cNvPr id="92" name="楕円 91"/>
        <xdr:cNvSpPr/>
      </xdr:nvSpPr>
      <xdr:spPr>
        <a:xfrm>
          <a:off x="3238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4657</xdr:rowOff>
    </xdr:to>
    <xdr:cxnSp macro="">
      <xdr:nvCxnSpPr>
        <xdr:cNvPr id="93" name="直線コネクタ 92"/>
        <xdr:cNvCxnSpPr/>
      </xdr:nvCxnSpPr>
      <xdr:spPr>
        <a:xfrm flipV="1">
          <a:off x="3289300" y="57158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34078</xdr:rowOff>
    </xdr:from>
    <xdr:to>
      <xdr:col>11</xdr:col>
      <xdr:colOff>187325</xdr:colOff>
      <xdr:row>27</xdr:row>
      <xdr:rowOff>135678</xdr:rowOff>
    </xdr:to>
    <xdr:sp macro="" textlink="">
      <xdr:nvSpPr>
        <xdr:cNvPr id="94" name="楕円 93"/>
        <xdr:cNvSpPr/>
      </xdr:nvSpPr>
      <xdr:spPr>
        <a:xfrm>
          <a:off x="2476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84878</xdr:rowOff>
    </xdr:from>
    <xdr:to>
      <xdr:col>15</xdr:col>
      <xdr:colOff>136525</xdr:colOff>
      <xdr:row>29</xdr:row>
      <xdr:rowOff>4657</xdr:rowOff>
    </xdr:to>
    <xdr:cxnSp macro="">
      <xdr:nvCxnSpPr>
        <xdr:cNvPr id="95" name="直線コネクタ 94"/>
        <xdr:cNvCxnSpPr/>
      </xdr:nvCxnSpPr>
      <xdr:spPr>
        <a:xfrm>
          <a:off x="2527300" y="5485553"/>
          <a:ext cx="762000" cy="2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135272</xdr:rowOff>
    </xdr:from>
    <xdr:ext cx="405111" cy="259045"/>
    <xdr:sp macro="" textlink="">
      <xdr:nvSpPr>
        <xdr:cNvPr id="98" name="n_3aveValue有形固定資産減価償却率"/>
        <xdr:cNvSpPr txBox="1"/>
      </xdr:nvSpPr>
      <xdr:spPr>
        <a:xfrm>
          <a:off x="2324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99" name="n_1mainValue有形固定資産減価償却率"/>
        <xdr:cNvSpPr txBox="1"/>
      </xdr:nvSpPr>
      <xdr:spPr>
        <a:xfrm>
          <a:off x="38360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100" name="n_2mainValue有形固定資産減価償却率"/>
        <xdr:cNvSpPr txBox="1"/>
      </xdr:nvSpPr>
      <xdr:spPr>
        <a:xfrm>
          <a:off x="3086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152205</xdr:rowOff>
    </xdr:from>
    <xdr:ext cx="405111" cy="259045"/>
    <xdr:sp macro="" textlink="">
      <xdr:nvSpPr>
        <xdr:cNvPr id="101" name="n_3mainValue有形固定資産減価償却率"/>
        <xdr:cNvSpPr txBox="1"/>
      </xdr:nvSpPr>
      <xdr:spPr>
        <a:xfrm>
          <a:off x="2324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基金等の</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が将来負担額を上回るため、債務償還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は算定されない。</a:t>
          </a:r>
          <a:endParaRPr lang="ja-JP" altLang="ja-JP">
            <a:effectLst/>
          </a:endParaRPr>
        </a:p>
        <a:p>
          <a:r>
            <a:rPr kumimoji="1" lang="ja-JP" altLang="ja-JP" sz="1100">
              <a:solidFill>
                <a:schemeClr val="dk1"/>
              </a:solidFill>
              <a:effectLst/>
              <a:latin typeface="+mn-lt"/>
              <a:ea typeface="+mn-ea"/>
              <a:cs typeface="+mn-cs"/>
            </a:rPr>
            <a:t>　一方、分母となる経常一般財源等（歳入）と経常経費充当財源等の収支についても、高齢化の急速な進展、待機児童対策、障がい者自立支援等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社会保障給付の増加が続いているものの、事業の選択と集中による歳出抑制とともに、住民税の収納率向上、特定財源の確保等を図りながら、債務償還に充てることが可能となる一定の財源（黒字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続き確保できている。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2" name="楕円 71"/>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90731</xdr:rowOff>
    </xdr:from>
    <xdr:ext cx="405111" cy="259045"/>
    <xdr:sp macro="" textlink="">
      <xdr:nvSpPr>
        <xdr:cNvPr id="73" name="【道路】&#10;有形固定資産減価償却率該当値テキスト"/>
        <xdr:cNvSpPr txBox="1"/>
      </xdr:nvSpPr>
      <xdr:spPr>
        <a:xfrm>
          <a:off x="4673600"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85816</xdr:rowOff>
    </xdr:from>
    <xdr:to>
      <xdr:col>20</xdr:col>
      <xdr:colOff>38100</xdr:colOff>
      <xdr:row>35</xdr:row>
      <xdr:rowOff>15966</xdr:rowOff>
    </xdr:to>
    <xdr:sp macro="" textlink="">
      <xdr:nvSpPr>
        <xdr:cNvPr id="74" name="楕円 73"/>
        <xdr:cNvSpPr/>
      </xdr:nvSpPr>
      <xdr:spPr>
        <a:xfrm>
          <a:off x="3746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118654</xdr:rowOff>
    </xdr:from>
    <xdr:to>
      <xdr:col>24</xdr:col>
      <xdr:colOff>63500</xdr:colOff>
      <xdr:row>34</xdr:row>
      <xdr:rowOff>136616</xdr:rowOff>
    </xdr:to>
    <xdr:cxnSp macro="">
      <xdr:nvCxnSpPr>
        <xdr:cNvPr id="75" name="直線コネクタ 74"/>
        <xdr:cNvCxnSpPr/>
      </xdr:nvCxnSpPr>
      <xdr:spPr>
        <a:xfrm flipV="1">
          <a:off x="3797300" y="59479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84183</xdr:rowOff>
    </xdr:from>
    <xdr:to>
      <xdr:col>15</xdr:col>
      <xdr:colOff>101600</xdr:colOff>
      <xdr:row>35</xdr:row>
      <xdr:rowOff>14333</xdr:rowOff>
    </xdr:to>
    <xdr:sp macro="" textlink="">
      <xdr:nvSpPr>
        <xdr:cNvPr id="76" name="楕円 75"/>
        <xdr:cNvSpPr/>
      </xdr:nvSpPr>
      <xdr:spPr>
        <a:xfrm>
          <a:off x="2857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134983</xdr:rowOff>
    </xdr:from>
    <xdr:to>
      <xdr:col>19</xdr:col>
      <xdr:colOff>177800</xdr:colOff>
      <xdr:row>34</xdr:row>
      <xdr:rowOff>136616</xdr:rowOff>
    </xdr:to>
    <xdr:cxnSp macro="">
      <xdr:nvCxnSpPr>
        <xdr:cNvPr id="77" name="直線コネクタ 76"/>
        <xdr:cNvCxnSpPr/>
      </xdr:nvCxnSpPr>
      <xdr:spPr>
        <a:xfrm>
          <a:off x="2908300" y="5964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113574</xdr:rowOff>
    </xdr:from>
    <xdr:to>
      <xdr:col>10</xdr:col>
      <xdr:colOff>165100</xdr:colOff>
      <xdr:row>35</xdr:row>
      <xdr:rowOff>43724</xdr:rowOff>
    </xdr:to>
    <xdr:sp macro="" textlink="">
      <xdr:nvSpPr>
        <xdr:cNvPr id="78" name="楕円 77"/>
        <xdr:cNvSpPr/>
      </xdr:nvSpPr>
      <xdr:spPr>
        <a:xfrm>
          <a:off x="1968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134983</xdr:rowOff>
    </xdr:from>
    <xdr:to>
      <xdr:col>15</xdr:col>
      <xdr:colOff>50800</xdr:colOff>
      <xdr:row>34</xdr:row>
      <xdr:rowOff>164374</xdr:rowOff>
    </xdr:to>
    <xdr:cxnSp macro="">
      <xdr:nvCxnSpPr>
        <xdr:cNvPr id="79" name="直線コネクタ 78"/>
        <xdr:cNvCxnSpPr/>
      </xdr:nvCxnSpPr>
      <xdr:spPr>
        <a:xfrm flipV="1">
          <a:off x="2019300" y="59642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81"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16890</xdr:rowOff>
    </xdr:from>
    <xdr:ext cx="405111" cy="259045"/>
    <xdr:sp macro="" textlink="">
      <xdr:nvSpPr>
        <xdr:cNvPr id="82" name="n_3aveValue【道路】&#10;有形固定資産減価償却率"/>
        <xdr:cNvSpPr txBox="1"/>
      </xdr:nvSpPr>
      <xdr:spPr>
        <a:xfrm>
          <a:off x="1816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32493</xdr:rowOff>
    </xdr:from>
    <xdr:ext cx="405111" cy="259045"/>
    <xdr:sp macro="" textlink="">
      <xdr:nvSpPr>
        <xdr:cNvPr id="83" name="n_1mainValue【道路】&#10;有形固定資産減価償却率"/>
        <xdr:cNvSpPr txBox="1"/>
      </xdr:nvSpPr>
      <xdr:spPr>
        <a:xfrm>
          <a:off x="3582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30860</xdr:rowOff>
    </xdr:from>
    <xdr:ext cx="405111" cy="259045"/>
    <xdr:sp macro="" textlink="">
      <xdr:nvSpPr>
        <xdr:cNvPr id="84" name="n_2mainValue【道路】&#10;有形固定資産減価償却率"/>
        <xdr:cNvSpPr txBox="1"/>
      </xdr:nvSpPr>
      <xdr:spPr>
        <a:xfrm>
          <a:off x="2705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60251</xdr:rowOff>
    </xdr:from>
    <xdr:ext cx="405111" cy="259045"/>
    <xdr:sp macro="" textlink="">
      <xdr:nvSpPr>
        <xdr:cNvPr id="85" name="n_3mainValue【道路】&#10;有形固定資産減価償却率"/>
        <xdr:cNvSpPr txBox="1"/>
      </xdr:nvSpPr>
      <xdr:spPr>
        <a:xfrm>
          <a:off x="1816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52984</xdr:rowOff>
    </xdr:from>
    <xdr:to>
      <xdr:col>55</xdr:col>
      <xdr:colOff>50800</xdr:colOff>
      <xdr:row>41</xdr:row>
      <xdr:rowOff>154584</xdr:rowOff>
    </xdr:to>
    <xdr:sp macro="" textlink="">
      <xdr:nvSpPr>
        <xdr:cNvPr id="124" name="楕円 123"/>
        <xdr:cNvSpPr/>
      </xdr:nvSpPr>
      <xdr:spPr>
        <a:xfrm>
          <a:off x="104267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5"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52832</xdr:rowOff>
    </xdr:from>
    <xdr:to>
      <xdr:col>50</xdr:col>
      <xdr:colOff>165100</xdr:colOff>
      <xdr:row>41</xdr:row>
      <xdr:rowOff>154432</xdr:rowOff>
    </xdr:to>
    <xdr:sp macro="" textlink="">
      <xdr:nvSpPr>
        <xdr:cNvPr id="126" name="楕円 125"/>
        <xdr:cNvSpPr/>
      </xdr:nvSpPr>
      <xdr:spPr>
        <a:xfrm>
          <a:off x="9588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103632</xdr:rowOff>
    </xdr:from>
    <xdr:to>
      <xdr:col>55</xdr:col>
      <xdr:colOff>0</xdr:colOff>
      <xdr:row>41</xdr:row>
      <xdr:rowOff>103784</xdr:rowOff>
    </xdr:to>
    <xdr:cxnSp macro="">
      <xdr:nvCxnSpPr>
        <xdr:cNvPr id="127" name="直線コネクタ 126"/>
        <xdr:cNvCxnSpPr/>
      </xdr:nvCxnSpPr>
      <xdr:spPr>
        <a:xfrm>
          <a:off x="9639300" y="713308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52604</xdr:rowOff>
    </xdr:from>
    <xdr:to>
      <xdr:col>46</xdr:col>
      <xdr:colOff>38100</xdr:colOff>
      <xdr:row>41</xdr:row>
      <xdr:rowOff>154204</xdr:rowOff>
    </xdr:to>
    <xdr:sp macro="" textlink="">
      <xdr:nvSpPr>
        <xdr:cNvPr id="128" name="楕円 127"/>
        <xdr:cNvSpPr/>
      </xdr:nvSpPr>
      <xdr:spPr>
        <a:xfrm>
          <a:off x="8699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103404</xdr:rowOff>
    </xdr:from>
    <xdr:to>
      <xdr:col>50</xdr:col>
      <xdr:colOff>114300</xdr:colOff>
      <xdr:row>41</xdr:row>
      <xdr:rowOff>103632</xdr:rowOff>
    </xdr:to>
    <xdr:cxnSp macro="">
      <xdr:nvCxnSpPr>
        <xdr:cNvPr id="129" name="直線コネクタ 128"/>
        <xdr:cNvCxnSpPr/>
      </xdr:nvCxnSpPr>
      <xdr:spPr>
        <a:xfrm>
          <a:off x="8750300" y="7132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52604</xdr:rowOff>
    </xdr:from>
    <xdr:to>
      <xdr:col>41</xdr:col>
      <xdr:colOff>101600</xdr:colOff>
      <xdr:row>41</xdr:row>
      <xdr:rowOff>154204</xdr:rowOff>
    </xdr:to>
    <xdr:sp macro="" textlink="">
      <xdr:nvSpPr>
        <xdr:cNvPr id="130" name="楕円 129"/>
        <xdr:cNvSpPr/>
      </xdr:nvSpPr>
      <xdr:spPr>
        <a:xfrm>
          <a:off x="7810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103404</xdr:rowOff>
    </xdr:from>
    <xdr:to>
      <xdr:col>45</xdr:col>
      <xdr:colOff>177800</xdr:colOff>
      <xdr:row>41</xdr:row>
      <xdr:rowOff>103404</xdr:rowOff>
    </xdr:to>
    <xdr:cxnSp macro="">
      <xdr:nvCxnSpPr>
        <xdr:cNvPr id="131" name="直線コネクタ 130"/>
        <xdr:cNvCxnSpPr/>
      </xdr:nvCxnSpPr>
      <xdr:spPr>
        <a:xfrm>
          <a:off x="7861300" y="7132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133"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145559</xdr:rowOff>
    </xdr:from>
    <xdr:ext cx="469744" cy="259045"/>
    <xdr:sp macro="" textlink="">
      <xdr:nvSpPr>
        <xdr:cNvPr id="135" name="n_1mainValue【道路】&#10;一人当たり延長"/>
        <xdr:cNvSpPr txBox="1"/>
      </xdr:nvSpPr>
      <xdr:spPr>
        <a:xfrm>
          <a:off x="93917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170731</xdr:rowOff>
    </xdr:from>
    <xdr:ext cx="469744" cy="259045"/>
    <xdr:sp macro="" textlink="">
      <xdr:nvSpPr>
        <xdr:cNvPr id="136" name="n_2mainValue【道路】&#10;一人当たり延長"/>
        <xdr:cNvSpPr txBox="1"/>
      </xdr:nvSpPr>
      <xdr:spPr>
        <a:xfrm>
          <a:off x="8515427" y="68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145331</xdr:rowOff>
    </xdr:from>
    <xdr:ext cx="469744" cy="259045"/>
    <xdr:sp macro="" textlink="">
      <xdr:nvSpPr>
        <xdr:cNvPr id="137" name="n_3mainValue【道路】&#10;一人当たり延長"/>
        <xdr:cNvSpPr txBox="1"/>
      </xdr:nvSpPr>
      <xdr:spPr>
        <a:xfrm>
          <a:off x="7626427" y="71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69"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179" name="楕円 178"/>
        <xdr:cNvSpPr/>
      </xdr:nvSpPr>
      <xdr:spPr>
        <a:xfrm>
          <a:off x="4584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180" name="【橋りょう・トンネル】&#10;有形固定資産減価償却率該当値テキスト"/>
        <xdr:cNvSpPr txBox="1"/>
      </xdr:nvSpPr>
      <xdr:spPr>
        <a:xfrm>
          <a:off x="4673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81" name="楕円 180"/>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68580</xdr:rowOff>
    </xdr:to>
    <xdr:cxnSp macro="">
      <xdr:nvCxnSpPr>
        <xdr:cNvPr id="182" name="直線コネクタ 181"/>
        <xdr:cNvCxnSpPr/>
      </xdr:nvCxnSpPr>
      <xdr:spPr>
        <a:xfrm flipV="1">
          <a:off x="3797300" y="109923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70031</xdr:rowOff>
    </xdr:from>
    <xdr:to>
      <xdr:col>15</xdr:col>
      <xdr:colOff>101600</xdr:colOff>
      <xdr:row>65</xdr:row>
      <xdr:rowOff>181</xdr:rowOff>
    </xdr:to>
    <xdr:sp macro="" textlink="">
      <xdr:nvSpPr>
        <xdr:cNvPr id="183" name="楕円 182"/>
        <xdr:cNvSpPr/>
      </xdr:nvSpPr>
      <xdr:spPr>
        <a:xfrm>
          <a:off x="2857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120831</xdr:rowOff>
    </xdr:to>
    <xdr:cxnSp macro="">
      <xdr:nvCxnSpPr>
        <xdr:cNvPr id="184" name="直線コネクタ 183"/>
        <xdr:cNvCxnSpPr/>
      </xdr:nvCxnSpPr>
      <xdr:spPr>
        <a:xfrm flipV="1">
          <a:off x="2908300" y="11041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76563</xdr:rowOff>
    </xdr:from>
    <xdr:to>
      <xdr:col>10</xdr:col>
      <xdr:colOff>165100</xdr:colOff>
      <xdr:row>65</xdr:row>
      <xdr:rowOff>6713</xdr:rowOff>
    </xdr:to>
    <xdr:sp macro="" textlink="">
      <xdr:nvSpPr>
        <xdr:cNvPr id="185" name="楕円 184"/>
        <xdr:cNvSpPr/>
      </xdr:nvSpPr>
      <xdr:spPr>
        <a:xfrm>
          <a:off x="1968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120831</xdr:rowOff>
    </xdr:from>
    <xdr:to>
      <xdr:col>15</xdr:col>
      <xdr:colOff>50800</xdr:colOff>
      <xdr:row>64</xdr:row>
      <xdr:rowOff>127363</xdr:rowOff>
    </xdr:to>
    <xdr:cxnSp macro="">
      <xdr:nvCxnSpPr>
        <xdr:cNvPr id="186" name="直線コネクタ 185"/>
        <xdr:cNvCxnSpPr/>
      </xdr:nvCxnSpPr>
      <xdr:spPr>
        <a:xfrm flipV="1">
          <a:off x="2019300" y="1109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88"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9"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190" name="n_1mainValue【橋りょう・トンネ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162758</xdr:rowOff>
    </xdr:from>
    <xdr:ext cx="405111" cy="259045"/>
    <xdr:sp macro="" textlink="">
      <xdr:nvSpPr>
        <xdr:cNvPr id="191" name="n_2mainValue【橋りょう・トンネル】&#10;有形固定資産減価償却率"/>
        <xdr:cNvSpPr txBox="1"/>
      </xdr:nvSpPr>
      <xdr:spPr>
        <a:xfrm>
          <a:off x="27057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169290</xdr:rowOff>
    </xdr:from>
    <xdr:ext cx="405111" cy="259045"/>
    <xdr:sp macro="" textlink="">
      <xdr:nvSpPr>
        <xdr:cNvPr id="192" name="n_3mainValue【橋りょう・トンネル】&#10;有形固定資産減価償却率"/>
        <xdr:cNvSpPr txBox="1"/>
      </xdr:nvSpPr>
      <xdr:spPr>
        <a:xfrm>
          <a:off x="1816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21" name="【橋りょう・トンネル】&#10;一人当たり有形固定資産（償却資産）額平均値テキスト"/>
        <xdr:cNvSpPr txBox="1"/>
      </xdr:nvSpPr>
      <xdr:spPr>
        <a:xfrm>
          <a:off x="10515600" y="106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118752</xdr:rowOff>
    </xdr:from>
    <xdr:to>
      <xdr:col>55</xdr:col>
      <xdr:colOff>50800</xdr:colOff>
      <xdr:row>62</xdr:row>
      <xdr:rowOff>48902</xdr:rowOff>
    </xdr:to>
    <xdr:sp macro="" textlink="">
      <xdr:nvSpPr>
        <xdr:cNvPr id="231" name="楕円 230"/>
        <xdr:cNvSpPr/>
      </xdr:nvSpPr>
      <xdr:spPr>
        <a:xfrm>
          <a:off x="10426700" y="105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141629</xdr:rowOff>
    </xdr:from>
    <xdr:ext cx="534377" cy="259045"/>
    <xdr:sp macro="" textlink="">
      <xdr:nvSpPr>
        <xdr:cNvPr id="232" name="【橋りょう・トンネル】&#10;一人当たり有形固定資産（償却資産）額該当値テキスト"/>
        <xdr:cNvSpPr txBox="1"/>
      </xdr:nvSpPr>
      <xdr:spPr>
        <a:xfrm>
          <a:off x="10515600" y="104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116870</xdr:rowOff>
    </xdr:from>
    <xdr:to>
      <xdr:col>50</xdr:col>
      <xdr:colOff>165100</xdr:colOff>
      <xdr:row>62</xdr:row>
      <xdr:rowOff>47020</xdr:rowOff>
    </xdr:to>
    <xdr:sp macro="" textlink="">
      <xdr:nvSpPr>
        <xdr:cNvPr id="233" name="楕円 232"/>
        <xdr:cNvSpPr/>
      </xdr:nvSpPr>
      <xdr:spPr>
        <a:xfrm>
          <a:off x="9588500" y="10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167670</xdr:rowOff>
    </xdr:from>
    <xdr:to>
      <xdr:col>55</xdr:col>
      <xdr:colOff>0</xdr:colOff>
      <xdr:row>61</xdr:row>
      <xdr:rowOff>169552</xdr:rowOff>
    </xdr:to>
    <xdr:cxnSp macro="">
      <xdr:nvCxnSpPr>
        <xdr:cNvPr id="234" name="直線コネクタ 233"/>
        <xdr:cNvCxnSpPr/>
      </xdr:nvCxnSpPr>
      <xdr:spPr>
        <a:xfrm>
          <a:off x="9639300" y="10626120"/>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114288</xdr:rowOff>
    </xdr:from>
    <xdr:to>
      <xdr:col>46</xdr:col>
      <xdr:colOff>38100</xdr:colOff>
      <xdr:row>62</xdr:row>
      <xdr:rowOff>44438</xdr:rowOff>
    </xdr:to>
    <xdr:sp macro="" textlink="">
      <xdr:nvSpPr>
        <xdr:cNvPr id="235" name="楕円 234"/>
        <xdr:cNvSpPr/>
      </xdr:nvSpPr>
      <xdr:spPr>
        <a:xfrm>
          <a:off x="8699500" y="105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165088</xdr:rowOff>
    </xdr:from>
    <xdr:to>
      <xdr:col>50</xdr:col>
      <xdr:colOff>114300</xdr:colOff>
      <xdr:row>61</xdr:row>
      <xdr:rowOff>167670</xdr:rowOff>
    </xdr:to>
    <xdr:cxnSp macro="">
      <xdr:nvCxnSpPr>
        <xdr:cNvPr id="236" name="直線コネクタ 235"/>
        <xdr:cNvCxnSpPr/>
      </xdr:nvCxnSpPr>
      <xdr:spPr>
        <a:xfrm>
          <a:off x="8750300" y="10623538"/>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104359</xdr:rowOff>
    </xdr:from>
    <xdr:to>
      <xdr:col>41</xdr:col>
      <xdr:colOff>101600</xdr:colOff>
      <xdr:row>62</xdr:row>
      <xdr:rowOff>34509</xdr:rowOff>
    </xdr:to>
    <xdr:sp macro="" textlink="">
      <xdr:nvSpPr>
        <xdr:cNvPr id="237" name="楕円 236"/>
        <xdr:cNvSpPr/>
      </xdr:nvSpPr>
      <xdr:spPr>
        <a:xfrm>
          <a:off x="7810500" y="105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155159</xdr:rowOff>
    </xdr:from>
    <xdr:to>
      <xdr:col>45</xdr:col>
      <xdr:colOff>177800</xdr:colOff>
      <xdr:row>61</xdr:row>
      <xdr:rowOff>165088</xdr:rowOff>
    </xdr:to>
    <xdr:cxnSp macro="">
      <xdr:nvCxnSpPr>
        <xdr:cNvPr id="238" name="直線コネクタ 237"/>
        <xdr:cNvCxnSpPr/>
      </xdr:nvCxnSpPr>
      <xdr:spPr>
        <a:xfrm>
          <a:off x="7861300" y="10613609"/>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39" name="n_1aveValue【橋りょう・トンネル】&#10;一人当たり有形固定資産（償却資産）額"/>
        <xdr:cNvSpPr txBox="1"/>
      </xdr:nvSpPr>
      <xdr:spPr>
        <a:xfrm>
          <a:off x="93594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120329</xdr:rowOff>
    </xdr:from>
    <xdr:ext cx="534377" cy="259045"/>
    <xdr:sp macro="" textlink="">
      <xdr:nvSpPr>
        <xdr:cNvPr id="240" name="n_2aveValue【橋りょう・トンネル】&#10;一人当たり有形固定資産（償却資産）額"/>
        <xdr:cNvSpPr txBox="1"/>
      </xdr:nvSpPr>
      <xdr:spPr>
        <a:xfrm>
          <a:off x="8483111" y="107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119133</xdr:rowOff>
    </xdr:from>
    <xdr:ext cx="534377" cy="259045"/>
    <xdr:sp macro="" textlink="">
      <xdr:nvSpPr>
        <xdr:cNvPr id="241" name="n_3aveValue【橋りょう・トンネル】&#10;一人当たり有形固定資産（償却資産）額"/>
        <xdr:cNvSpPr txBox="1"/>
      </xdr:nvSpPr>
      <xdr:spPr>
        <a:xfrm>
          <a:off x="7594111" y="107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63547</xdr:rowOff>
    </xdr:from>
    <xdr:ext cx="534377" cy="259045"/>
    <xdr:sp macro="" textlink="">
      <xdr:nvSpPr>
        <xdr:cNvPr id="242" name="n_1mainValue【橋りょう・トンネル】&#10;一人当たり有形固定資産（償却資産）額"/>
        <xdr:cNvSpPr txBox="1"/>
      </xdr:nvSpPr>
      <xdr:spPr>
        <a:xfrm>
          <a:off x="9359411" y="103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60965</xdr:rowOff>
    </xdr:from>
    <xdr:ext cx="534377" cy="259045"/>
    <xdr:sp macro="" textlink="">
      <xdr:nvSpPr>
        <xdr:cNvPr id="243" name="n_2mainValue【橋りょう・トンネル】&#10;一人当たり有形固定資産（償却資産）額"/>
        <xdr:cNvSpPr txBox="1"/>
      </xdr:nvSpPr>
      <xdr:spPr>
        <a:xfrm>
          <a:off x="8483111" y="10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51036</xdr:rowOff>
    </xdr:from>
    <xdr:ext cx="534377" cy="259045"/>
    <xdr:sp macro="" textlink="">
      <xdr:nvSpPr>
        <xdr:cNvPr id="244" name="n_3mainValue【橋りょう・トンネル】&#10;一人当たり有形固定資産（償却資産）額"/>
        <xdr:cNvSpPr txBox="1"/>
      </xdr:nvSpPr>
      <xdr:spPr>
        <a:xfrm>
          <a:off x="7594111" y="103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72"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82" name="楕円 281"/>
        <xdr:cNvSpPr/>
      </xdr:nvSpPr>
      <xdr:spPr>
        <a:xfrm>
          <a:off x="4584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103903</xdr:rowOff>
    </xdr:from>
    <xdr:ext cx="405111" cy="259045"/>
    <xdr:sp macro="" textlink="">
      <xdr:nvSpPr>
        <xdr:cNvPr id="283" name="【公営住宅】&#10;有形固定資産減価償却率該当値テキスト"/>
        <xdr:cNvSpPr txBox="1"/>
      </xdr:nvSpPr>
      <xdr:spPr>
        <a:xfrm>
          <a:off x="4673600" y="1381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84" name="楕円 283"/>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10668</xdr:rowOff>
    </xdr:to>
    <xdr:cxnSp macro="">
      <xdr:nvCxnSpPr>
        <xdr:cNvPr id="285" name="直線コネクタ 284"/>
        <xdr:cNvCxnSpPr/>
      </xdr:nvCxnSpPr>
      <xdr:spPr>
        <a:xfrm flipV="1">
          <a:off x="3797300" y="140192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86" name="楕円 285"/>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26670</xdr:rowOff>
    </xdr:to>
    <xdr:cxnSp macro="">
      <xdr:nvCxnSpPr>
        <xdr:cNvPr id="287" name="直線コネクタ 286"/>
        <xdr:cNvCxnSpPr/>
      </xdr:nvCxnSpPr>
      <xdr:spPr>
        <a:xfrm flipV="1">
          <a:off x="2908300" y="1406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83313</xdr:rowOff>
    </xdr:from>
    <xdr:to>
      <xdr:col>10</xdr:col>
      <xdr:colOff>165100</xdr:colOff>
      <xdr:row>80</xdr:row>
      <xdr:rowOff>13463</xdr:rowOff>
    </xdr:to>
    <xdr:sp macro="" textlink="">
      <xdr:nvSpPr>
        <xdr:cNvPr id="288" name="楕円 287"/>
        <xdr:cNvSpPr/>
      </xdr:nvSpPr>
      <xdr:spPr>
        <a:xfrm>
          <a:off x="196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82</xdr:row>
      <xdr:rowOff>26670</xdr:rowOff>
    </xdr:to>
    <xdr:cxnSp macro="">
      <xdr:nvCxnSpPr>
        <xdr:cNvPr id="289" name="直線コネクタ 288"/>
        <xdr:cNvCxnSpPr/>
      </xdr:nvCxnSpPr>
      <xdr:spPr>
        <a:xfrm>
          <a:off x="2019300" y="13678663"/>
          <a:ext cx="8890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90"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1" name="n_2aveValue【公営住宅】&#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116603</xdr:rowOff>
    </xdr:from>
    <xdr:ext cx="405111" cy="259045"/>
    <xdr:sp macro="" textlink="">
      <xdr:nvSpPr>
        <xdr:cNvPr id="292" name="n_3aveValue【公営住宅】&#10;有形固定資産減価償却率"/>
        <xdr:cNvSpPr txBox="1"/>
      </xdr:nvSpPr>
      <xdr:spPr>
        <a:xfrm>
          <a:off x="1816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77995</xdr:rowOff>
    </xdr:from>
    <xdr:ext cx="405111" cy="259045"/>
    <xdr:sp macro="" textlink="">
      <xdr:nvSpPr>
        <xdr:cNvPr id="293" name="n_1mainValue【公営住宅】&#10;有形固定資産減価償却率"/>
        <xdr:cNvSpPr txBox="1"/>
      </xdr:nvSpPr>
      <xdr:spPr>
        <a:xfrm>
          <a:off x="3582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4" name="n_2main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29990</xdr:rowOff>
    </xdr:from>
    <xdr:ext cx="405111" cy="259045"/>
    <xdr:sp macro="" textlink="">
      <xdr:nvSpPr>
        <xdr:cNvPr id="295" name="n_3mainValue【公営住宅】&#10;有形固定資産減価償却率"/>
        <xdr:cNvSpPr txBox="1"/>
      </xdr:nvSpPr>
      <xdr:spPr>
        <a:xfrm>
          <a:off x="1816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26"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36" name="楕円 335"/>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37"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38" name="楕円 337"/>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39" name="直線コネクタ 338"/>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40" name="楕円 339"/>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64226</xdr:rowOff>
    </xdr:to>
    <xdr:cxnSp macro="">
      <xdr:nvCxnSpPr>
        <xdr:cNvPr id="341" name="直線コネクタ 340"/>
        <xdr:cNvCxnSpPr/>
      </xdr:nvCxnSpPr>
      <xdr:spPr>
        <a:xfrm>
          <a:off x="8750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31387</xdr:rowOff>
    </xdr:from>
    <xdr:to>
      <xdr:col>41</xdr:col>
      <xdr:colOff>101600</xdr:colOff>
      <xdr:row>86</xdr:row>
      <xdr:rowOff>132987</xdr:rowOff>
    </xdr:to>
    <xdr:sp macro="" textlink="">
      <xdr:nvSpPr>
        <xdr:cNvPr id="342" name="楕円 341"/>
        <xdr:cNvSpPr/>
      </xdr:nvSpPr>
      <xdr:spPr>
        <a:xfrm>
          <a:off x="7810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82187</xdr:rowOff>
    </xdr:to>
    <xdr:cxnSp macro="">
      <xdr:nvCxnSpPr>
        <xdr:cNvPr id="343" name="直線コネクタ 342"/>
        <xdr:cNvCxnSpPr/>
      </xdr:nvCxnSpPr>
      <xdr:spPr>
        <a:xfrm flipV="1">
          <a:off x="7861300" y="148056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44"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5"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46"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47" name="n_1mainValue【公営住宅】&#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48" name="n_2mainValue【公営住宅】&#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124114</xdr:rowOff>
    </xdr:from>
    <xdr:ext cx="469744" cy="259045"/>
    <xdr:sp macro="" textlink="">
      <xdr:nvSpPr>
        <xdr:cNvPr id="349" name="n_3mainValue【公営住宅】&#10;一人当たり面積"/>
        <xdr:cNvSpPr txBox="1"/>
      </xdr:nvSpPr>
      <xdr:spPr>
        <a:xfrm>
          <a:off x="7626427" y="148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89"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130556</xdr:rowOff>
    </xdr:from>
    <xdr:to>
      <xdr:col>85</xdr:col>
      <xdr:colOff>177800</xdr:colOff>
      <xdr:row>34</xdr:row>
      <xdr:rowOff>60706</xdr:rowOff>
    </xdr:to>
    <xdr:sp macro="" textlink="">
      <xdr:nvSpPr>
        <xdr:cNvPr id="399" name="楕円 398"/>
        <xdr:cNvSpPr/>
      </xdr:nvSpPr>
      <xdr:spPr>
        <a:xfrm>
          <a:off x="162687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45483</xdr:rowOff>
    </xdr:from>
    <xdr:ext cx="405111" cy="259045"/>
    <xdr:sp macro="" textlink="">
      <xdr:nvSpPr>
        <xdr:cNvPr id="400" name="【認定こども園・幼稚園・保育所】&#10;有形固定資産減価償却率該当値テキスト"/>
        <xdr:cNvSpPr txBox="1"/>
      </xdr:nvSpPr>
      <xdr:spPr>
        <a:xfrm>
          <a:off x="16357600" y="570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119126</xdr:rowOff>
    </xdr:from>
    <xdr:to>
      <xdr:col>81</xdr:col>
      <xdr:colOff>101600</xdr:colOff>
      <xdr:row>33</xdr:row>
      <xdr:rowOff>49276</xdr:rowOff>
    </xdr:to>
    <xdr:sp macro="" textlink="">
      <xdr:nvSpPr>
        <xdr:cNvPr id="401" name="楕円 400"/>
        <xdr:cNvSpPr/>
      </xdr:nvSpPr>
      <xdr:spPr>
        <a:xfrm>
          <a:off x="15430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169926</xdr:rowOff>
    </xdr:from>
    <xdr:to>
      <xdr:col>85</xdr:col>
      <xdr:colOff>127000</xdr:colOff>
      <xdr:row>34</xdr:row>
      <xdr:rowOff>9906</xdr:rowOff>
    </xdr:to>
    <xdr:cxnSp macro="">
      <xdr:nvCxnSpPr>
        <xdr:cNvPr id="402" name="直線コネクタ 401"/>
        <xdr:cNvCxnSpPr/>
      </xdr:nvCxnSpPr>
      <xdr:spPr>
        <a:xfrm>
          <a:off x="15481300" y="565632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151130</xdr:rowOff>
    </xdr:from>
    <xdr:to>
      <xdr:col>76</xdr:col>
      <xdr:colOff>165100</xdr:colOff>
      <xdr:row>33</xdr:row>
      <xdr:rowOff>81280</xdr:rowOff>
    </xdr:to>
    <xdr:sp macro="" textlink="">
      <xdr:nvSpPr>
        <xdr:cNvPr id="403" name="楕円 402"/>
        <xdr:cNvSpPr/>
      </xdr:nvSpPr>
      <xdr:spPr>
        <a:xfrm>
          <a:off x="14541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169926</xdr:rowOff>
    </xdr:from>
    <xdr:to>
      <xdr:col>81</xdr:col>
      <xdr:colOff>50800</xdr:colOff>
      <xdr:row>33</xdr:row>
      <xdr:rowOff>30480</xdr:rowOff>
    </xdr:to>
    <xdr:cxnSp macro="">
      <xdr:nvCxnSpPr>
        <xdr:cNvPr id="404" name="直線コネクタ 403"/>
        <xdr:cNvCxnSpPr/>
      </xdr:nvCxnSpPr>
      <xdr:spPr>
        <a:xfrm flipV="1">
          <a:off x="14592300" y="56563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135128</xdr:rowOff>
    </xdr:from>
    <xdr:to>
      <xdr:col>72</xdr:col>
      <xdr:colOff>38100</xdr:colOff>
      <xdr:row>33</xdr:row>
      <xdr:rowOff>65278</xdr:rowOff>
    </xdr:to>
    <xdr:sp macro="" textlink="">
      <xdr:nvSpPr>
        <xdr:cNvPr id="405" name="楕円 404"/>
        <xdr:cNvSpPr/>
      </xdr:nvSpPr>
      <xdr:spPr>
        <a:xfrm>
          <a:off x="1365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14478</xdr:rowOff>
    </xdr:from>
    <xdr:to>
      <xdr:col>76</xdr:col>
      <xdr:colOff>114300</xdr:colOff>
      <xdr:row>33</xdr:row>
      <xdr:rowOff>30480</xdr:rowOff>
    </xdr:to>
    <xdr:cxnSp macro="">
      <xdr:nvCxnSpPr>
        <xdr:cNvPr id="406" name="直線コネクタ 405"/>
        <xdr:cNvCxnSpPr/>
      </xdr:nvCxnSpPr>
      <xdr:spPr>
        <a:xfrm>
          <a:off x="13703300" y="56723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8" name="n_2aveValue【認定こども園・幼稚園・保育所】&#10;有形固定資産減価償却率"/>
        <xdr:cNvSpPr txBox="1"/>
      </xdr:nvSpPr>
      <xdr:spPr>
        <a:xfrm>
          <a:off x="14389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409" name="n_3aveValue【認定こども園・幼稚園・保育所】&#10;有形固定資産減価償却率"/>
        <xdr:cNvSpPr txBox="1"/>
      </xdr:nvSpPr>
      <xdr:spPr>
        <a:xfrm>
          <a:off x="13500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65803</xdr:rowOff>
    </xdr:from>
    <xdr:ext cx="405111" cy="259045"/>
    <xdr:sp macro="" textlink="">
      <xdr:nvSpPr>
        <xdr:cNvPr id="410" name="n_1mainValue【認定こども園・幼稚園・保育所】&#10;有形固定資産減価償却率"/>
        <xdr:cNvSpPr txBox="1"/>
      </xdr:nvSpPr>
      <xdr:spPr>
        <a:xfrm>
          <a:off x="15266044" y="53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97807</xdr:rowOff>
    </xdr:from>
    <xdr:ext cx="405111" cy="259045"/>
    <xdr:sp macro="" textlink="">
      <xdr:nvSpPr>
        <xdr:cNvPr id="411" name="n_2mainValue【認定こども園・幼稚園・保育所】&#10;有形固定資産減価償却率"/>
        <xdr:cNvSpPr txBox="1"/>
      </xdr:nvSpPr>
      <xdr:spPr>
        <a:xfrm>
          <a:off x="14389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81805</xdr:rowOff>
    </xdr:from>
    <xdr:ext cx="405111" cy="259045"/>
    <xdr:sp macro="" textlink="">
      <xdr:nvSpPr>
        <xdr:cNvPr id="412" name="n_3mainValue【認定こども園・幼稚園・保育所】&#10;有形固定資産減価償却率"/>
        <xdr:cNvSpPr txBox="1"/>
      </xdr:nvSpPr>
      <xdr:spPr>
        <a:xfrm>
          <a:off x="13500744"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39"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49" name="楕円 448"/>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50"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51" name="楕円 450"/>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163068</xdr:rowOff>
    </xdr:to>
    <xdr:cxnSp macro="">
      <xdr:nvCxnSpPr>
        <xdr:cNvPr id="452" name="直線コネクタ 451"/>
        <xdr:cNvCxnSpPr/>
      </xdr:nvCxnSpPr>
      <xdr:spPr>
        <a:xfrm>
          <a:off x="21323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53" name="楕円 452"/>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158496</xdr:rowOff>
    </xdr:to>
    <xdr:cxnSp macro="">
      <xdr:nvCxnSpPr>
        <xdr:cNvPr id="454" name="直線コネクタ 453"/>
        <xdr:cNvCxnSpPr/>
      </xdr:nvCxnSpPr>
      <xdr:spPr>
        <a:xfrm>
          <a:off x="20434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55" name="楕円 454"/>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153924</xdr:rowOff>
    </xdr:to>
    <xdr:cxnSp macro="">
      <xdr:nvCxnSpPr>
        <xdr:cNvPr id="456" name="直線コネクタ 455"/>
        <xdr:cNvCxnSpPr/>
      </xdr:nvCxnSpPr>
      <xdr:spPr>
        <a:xfrm>
          <a:off x="19545300" y="6998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57"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58"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59"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60"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61"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62"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4"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504" name="楕円 503"/>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505" name="【学校施設】&#10;有形固定資産減価償却率該当値テキスト"/>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506" name="楕円 505"/>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120831</xdr:rowOff>
    </xdr:to>
    <xdr:cxnSp macro="">
      <xdr:nvCxnSpPr>
        <xdr:cNvPr id="507" name="直線コネクタ 506"/>
        <xdr:cNvCxnSpPr/>
      </xdr:nvCxnSpPr>
      <xdr:spPr>
        <a:xfrm>
          <a:off x="15481300" y="996369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08" name="楕円 507"/>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19594</xdr:rowOff>
    </xdr:from>
    <xdr:to>
      <xdr:col>81</xdr:col>
      <xdr:colOff>50800</xdr:colOff>
      <xdr:row>58</xdr:row>
      <xdr:rowOff>22860</xdr:rowOff>
    </xdr:to>
    <xdr:cxnSp macro="">
      <xdr:nvCxnSpPr>
        <xdr:cNvPr id="509" name="直線コネクタ 508"/>
        <xdr:cNvCxnSpPr/>
      </xdr:nvCxnSpPr>
      <xdr:spPr>
        <a:xfrm flipV="1">
          <a:off x="14592300" y="9963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112485</xdr:rowOff>
    </xdr:from>
    <xdr:to>
      <xdr:col>72</xdr:col>
      <xdr:colOff>38100</xdr:colOff>
      <xdr:row>57</xdr:row>
      <xdr:rowOff>42635</xdr:rowOff>
    </xdr:to>
    <xdr:sp macro="" textlink="">
      <xdr:nvSpPr>
        <xdr:cNvPr id="510" name="楕円 509"/>
        <xdr:cNvSpPr/>
      </xdr:nvSpPr>
      <xdr:spPr>
        <a:xfrm>
          <a:off x="1365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163285</xdr:rowOff>
    </xdr:from>
    <xdr:to>
      <xdr:col>76</xdr:col>
      <xdr:colOff>114300</xdr:colOff>
      <xdr:row>58</xdr:row>
      <xdr:rowOff>22860</xdr:rowOff>
    </xdr:to>
    <xdr:cxnSp macro="">
      <xdr:nvCxnSpPr>
        <xdr:cNvPr id="511" name="直線コネクタ 510"/>
        <xdr:cNvCxnSpPr/>
      </xdr:nvCxnSpPr>
      <xdr:spPr>
        <a:xfrm>
          <a:off x="13703300" y="9764485"/>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12"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13" name="n_2aveValue【学校施設】&#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118671</xdr:rowOff>
    </xdr:from>
    <xdr:ext cx="405111" cy="259045"/>
    <xdr:sp macro="" textlink="">
      <xdr:nvSpPr>
        <xdr:cNvPr id="514" name="n_3aveValue【学校施設】&#10;有形固定資産減価償却率"/>
        <xdr:cNvSpPr txBox="1"/>
      </xdr:nvSpPr>
      <xdr:spPr>
        <a:xfrm>
          <a:off x="13500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515" name="n_1mainValue【学校施設】&#10;有形固定資産減価償却率"/>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16"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517" name="n_3mainValue【学校施設】&#10;有形固定資産減価償却率"/>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7"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57" name="楕円 556"/>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58" name="【学校施設】&#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146050</xdr:rowOff>
    </xdr:from>
    <xdr:to>
      <xdr:col>112</xdr:col>
      <xdr:colOff>38100</xdr:colOff>
      <xdr:row>61</xdr:row>
      <xdr:rowOff>76200</xdr:rowOff>
    </xdr:to>
    <xdr:sp macro="" textlink="">
      <xdr:nvSpPr>
        <xdr:cNvPr id="559" name="楕円 558"/>
        <xdr:cNvSpPr/>
      </xdr:nvSpPr>
      <xdr:spPr>
        <a:xfrm>
          <a:off x="21272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25400</xdr:rowOff>
    </xdr:to>
    <xdr:cxnSp macro="">
      <xdr:nvCxnSpPr>
        <xdr:cNvPr id="560" name="直線コネクタ 559"/>
        <xdr:cNvCxnSpPr/>
      </xdr:nvCxnSpPr>
      <xdr:spPr>
        <a:xfrm flipV="1">
          <a:off x="21323300" y="1044702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161290</xdr:rowOff>
    </xdr:from>
    <xdr:to>
      <xdr:col>107</xdr:col>
      <xdr:colOff>101600</xdr:colOff>
      <xdr:row>61</xdr:row>
      <xdr:rowOff>91440</xdr:rowOff>
    </xdr:to>
    <xdr:sp macro="" textlink="">
      <xdr:nvSpPr>
        <xdr:cNvPr id="561" name="楕円 560"/>
        <xdr:cNvSpPr/>
      </xdr:nvSpPr>
      <xdr:spPr>
        <a:xfrm>
          <a:off x="20383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25400</xdr:rowOff>
    </xdr:from>
    <xdr:to>
      <xdr:col>111</xdr:col>
      <xdr:colOff>177800</xdr:colOff>
      <xdr:row>61</xdr:row>
      <xdr:rowOff>40640</xdr:rowOff>
    </xdr:to>
    <xdr:cxnSp macro="">
      <xdr:nvCxnSpPr>
        <xdr:cNvPr id="562" name="直線コネクタ 561"/>
        <xdr:cNvCxnSpPr/>
      </xdr:nvCxnSpPr>
      <xdr:spPr>
        <a:xfrm flipV="1">
          <a:off x="20434300" y="10483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148590</xdr:rowOff>
    </xdr:from>
    <xdr:to>
      <xdr:col>102</xdr:col>
      <xdr:colOff>165100</xdr:colOff>
      <xdr:row>61</xdr:row>
      <xdr:rowOff>78740</xdr:rowOff>
    </xdr:to>
    <xdr:sp macro="" textlink="">
      <xdr:nvSpPr>
        <xdr:cNvPr id="563" name="楕円 562"/>
        <xdr:cNvSpPr/>
      </xdr:nvSpPr>
      <xdr:spPr>
        <a:xfrm>
          <a:off x="19494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27940</xdr:rowOff>
    </xdr:from>
    <xdr:to>
      <xdr:col>107</xdr:col>
      <xdr:colOff>50800</xdr:colOff>
      <xdr:row>61</xdr:row>
      <xdr:rowOff>40640</xdr:rowOff>
    </xdr:to>
    <xdr:cxnSp macro="">
      <xdr:nvCxnSpPr>
        <xdr:cNvPr id="564" name="直線コネクタ 563"/>
        <xdr:cNvCxnSpPr/>
      </xdr:nvCxnSpPr>
      <xdr:spPr>
        <a:xfrm>
          <a:off x="19545300" y="104863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65"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6" name="n_2aveValue【学校施設】&#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7" name="n_3aveValue【学校施設】&#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92727</xdr:rowOff>
    </xdr:from>
    <xdr:ext cx="469744" cy="259045"/>
    <xdr:sp macro="" textlink="">
      <xdr:nvSpPr>
        <xdr:cNvPr id="568" name="n_1mainValue【学校施設】&#10;一人当たり面積"/>
        <xdr:cNvSpPr txBox="1"/>
      </xdr:nvSpPr>
      <xdr:spPr>
        <a:xfrm>
          <a:off x="210757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107967</xdr:rowOff>
    </xdr:from>
    <xdr:ext cx="469744" cy="259045"/>
    <xdr:sp macro="" textlink="">
      <xdr:nvSpPr>
        <xdr:cNvPr id="569" name="n_2mainValue【学校施設】&#10;一人当たり面積"/>
        <xdr:cNvSpPr txBox="1"/>
      </xdr:nvSpPr>
      <xdr:spPr>
        <a:xfrm>
          <a:off x="20199427" y="1022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95267</xdr:rowOff>
    </xdr:from>
    <xdr:ext cx="469744" cy="259045"/>
    <xdr:sp macro="" textlink="">
      <xdr:nvSpPr>
        <xdr:cNvPr id="570" name="n_3mainValue【学校施設】&#10;一人当たり面積"/>
        <xdr:cNvSpPr txBox="1"/>
      </xdr:nvSpPr>
      <xdr:spPr>
        <a:xfrm>
          <a:off x="19310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01"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11" name="楕円 610"/>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16346</xdr:rowOff>
    </xdr:from>
    <xdr:ext cx="405111" cy="259045"/>
    <xdr:sp macro="" textlink="">
      <xdr:nvSpPr>
        <xdr:cNvPr id="612" name="【児童館】&#10;有形固定資産減価償却率該当値テキスト"/>
        <xdr:cNvSpPr txBox="1"/>
      </xdr:nvSpPr>
      <xdr:spPr>
        <a:xfrm>
          <a:off x="16357600"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613" name="楕円 612"/>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116477</xdr:rowOff>
    </xdr:to>
    <xdr:cxnSp macro="">
      <xdr:nvCxnSpPr>
        <xdr:cNvPr id="614" name="直線コネクタ 613"/>
        <xdr:cNvCxnSpPr/>
      </xdr:nvCxnSpPr>
      <xdr:spPr>
        <a:xfrm flipV="1">
          <a:off x="15481300" y="1397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15" name="楕円 614"/>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116477</xdr:rowOff>
    </xdr:to>
    <xdr:cxnSp macro="">
      <xdr:nvCxnSpPr>
        <xdr:cNvPr id="616" name="直線コネクタ 615"/>
        <xdr:cNvCxnSpPr/>
      </xdr:nvCxnSpPr>
      <xdr:spPr>
        <a:xfrm>
          <a:off x="14592300" y="1394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17" name="楕円 616"/>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131173</xdr:rowOff>
    </xdr:to>
    <xdr:cxnSp macro="">
      <xdr:nvCxnSpPr>
        <xdr:cNvPr id="618" name="直線コネクタ 617"/>
        <xdr:cNvCxnSpPr/>
      </xdr:nvCxnSpPr>
      <xdr:spPr>
        <a:xfrm flipV="1">
          <a:off x="13703300" y="1394841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165843</xdr:rowOff>
    </xdr:from>
    <xdr:ext cx="405111" cy="259045"/>
    <xdr:sp macro="" textlink="">
      <xdr:nvSpPr>
        <xdr:cNvPr id="619"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21"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158404</xdr:rowOff>
    </xdr:from>
    <xdr:ext cx="405111" cy="259045"/>
    <xdr:sp macro="" textlink="">
      <xdr:nvSpPr>
        <xdr:cNvPr id="622" name="n_1mainValue【児童館】&#10;有形固定資産減価償却率"/>
        <xdr:cNvSpPr txBox="1"/>
      </xdr:nvSpPr>
      <xdr:spPr>
        <a:xfrm>
          <a:off x="152660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23" name="n_2mainValue【児童館】&#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4" name="n_3main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55"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665" name="楕円 664"/>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148970</xdr:rowOff>
    </xdr:from>
    <xdr:ext cx="469744" cy="259045"/>
    <xdr:sp macro="" textlink="">
      <xdr:nvSpPr>
        <xdr:cNvPr id="666" name="【児童館】&#10;一人当たり面積該当値テキスト"/>
        <xdr:cNvSpPr txBox="1"/>
      </xdr:nvSpPr>
      <xdr:spPr>
        <a:xfrm>
          <a:off x="22199600"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667" name="楕円 666"/>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5443</xdr:rowOff>
    </xdr:to>
    <xdr:cxnSp macro="">
      <xdr:nvCxnSpPr>
        <xdr:cNvPr id="668" name="直線コネクタ 667"/>
        <xdr:cNvCxnSpPr/>
      </xdr:nvCxnSpPr>
      <xdr:spPr>
        <a:xfrm>
          <a:off x="21323300" y="1440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669" name="楕円 668"/>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5443</xdr:rowOff>
    </xdr:to>
    <xdr:cxnSp macro="">
      <xdr:nvCxnSpPr>
        <xdr:cNvPr id="670" name="直線コネクタ 669"/>
        <xdr:cNvCxnSpPr/>
      </xdr:nvCxnSpPr>
      <xdr:spPr>
        <a:xfrm>
          <a:off x="20434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71" name="楕円 670"/>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5443</xdr:rowOff>
    </xdr:to>
    <xdr:cxnSp macro="">
      <xdr:nvCxnSpPr>
        <xdr:cNvPr id="672" name="直線コネクタ 671"/>
        <xdr:cNvCxnSpPr/>
      </xdr:nvCxnSpPr>
      <xdr:spPr>
        <a:xfrm>
          <a:off x="19545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72770</xdr:rowOff>
    </xdr:from>
    <xdr:ext cx="469744" cy="259045"/>
    <xdr:sp macro="" textlink="">
      <xdr:nvSpPr>
        <xdr:cNvPr id="676" name="n_1main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72770</xdr:rowOff>
    </xdr:from>
    <xdr:ext cx="469744" cy="259045"/>
    <xdr:sp macro="" textlink="">
      <xdr:nvSpPr>
        <xdr:cNvPr id="677" name="n_2mainValue【児童館】&#10;一人当たり面積"/>
        <xdr:cNvSpPr txBox="1"/>
      </xdr:nvSpPr>
      <xdr:spPr>
        <a:xfrm>
          <a:off x="20199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78"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当区は、昭和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sz="1400">
            <a:effectLst/>
          </a:endParaRPr>
        </a:p>
        <a:p>
          <a:r>
            <a:rPr lang="ja-JP" altLang="ja-JP" sz="1100">
              <a:solidFill>
                <a:schemeClr val="dk1"/>
              </a:solidFill>
              <a:effectLst/>
              <a:latin typeface="+mn-lt"/>
              <a:ea typeface="+mn-ea"/>
              <a:cs typeface="+mn-cs"/>
            </a:rPr>
            <a:t>　類似団体との比較では、「認定こども園・幼稚園・保育所」の有形固定資産減価償却率が高い数値になっている。これらの施設は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区民の保育需要に応えるため多くが昭和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年代に建設され、築後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年を経過していることが要因と考えられる。ただし、いずれの施設においても耐震化を完了していることとあわせ、引き続き施設を安全・安心に活用できるよう、必要に応じた修繕を行っている。</a:t>
          </a:r>
          <a:endParaRPr lang="ja-JP" altLang="ja-JP" sz="1400">
            <a:effectLst/>
          </a:endParaRPr>
        </a:p>
        <a:p>
          <a:r>
            <a:rPr lang="ja-JP" altLang="ja-JP" sz="1100">
              <a:solidFill>
                <a:schemeClr val="dk1"/>
              </a:solidFill>
              <a:effectLst/>
              <a:latin typeface="+mn-lt"/>
              <a:ea typeface="+mn-ea"/>
              <a:cs typeface="+mn-cs"/>
            </a:rPr>
            <a:t>　また、「道路」の有形固定資産減価償却率も</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％を超えているが、区道の実延長・面積ともに数値が大きくなっており、劣化・損傷等の不具合箇所の補修を優先して行っている状況である。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a:t>
          </a:r>
          <a:r>
            <a:rPr lang="ja-JP" altLang="en-US" sz="1100">
              <a:solidFill>
                <a:schemeClr val="dk1"/>
              </a:solidFill>
              <a:effectLst/>
              <a:latin typeface="+mn-lt"/>
              <a:ea typeface="+mn-ea"/>
              <a:cs typeface="+mn-cs"/>
            </a:rPr>
            <a:t>を踏まえた</a:t>
          </a:r>
          <a:r>
            <a:rPr lang="ja-JP" altLang="ja-JP" sz="1100">
              <a:solidFill>
                <a:schemeClr val="dk1"/>
              </a:solidFill>
              <a:effectLst/>
              <a:latin typeface="+mn-lt"/>
              <a:ea typeface="+mn-ea"/>
              <a:cs typeface="+mn-cs"/>
            </a:rPr>
            <a:t>適正な施設配置を進めていく。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69" name="楕円 68"/>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0" name="【図書館】&#10;有形固定資産減価償却率該当値テキスト"/>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1" name="楕円 70"/>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165354</xdr:rowOff>
    </xdr:to>
    <xdr:cxnSp macro="">
      <xdr:nvCxnSpPr>
        <xdr:cNvPr id="72" name="直線コネクタ 71"/>
        <xdr:cNvCxnSpPr/>
      </xdr:nvCxnSpPr>
      <xdr:spPr>
        <a:xfrm flipV="1">
          <a:off x="3797300" y="62895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41402</xdr:rowOff>
    </xdr:from>
    <xdr:to>
      <xdr:col>15</xdr:col>
      <xdr:colOff>101600</xdr:colOff>
      <xdr:row>37</xdr:row>
      <xdr:rowOff>143002</xdr:rowOff>
    </xdr:to>
    <xdr:sp macro="" textlink="">
      <xdr:nvSpPr>
        <xdr:cNvPr id="73" name="楕円 72"/>
        <xdr:cNvSpPr/>
      </xdr:nvSpPr>
      <xdr:spPr>
        <a:xfrm>
          <a:off x="2857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92202</xdr:rowOff>
    </xdr:to>
    <xdr:cxnSp macro="">
      <xdr:nvCxnSpPr>
        <xdr:cNvPr id="74" name="直線コネクタ 73"/>
        <xdr:cNvCxnSpPr/>
      </xdr:nvCxnSpPr>
      <xdr:spPr>
        <a:xfrm flipV="1">
          <a:off x="2908300" y="63375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5" name="楕円 74"/>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92202</xdr:rowOff>
    </xdr:to>
    <xdr:cxnSp macro="">
      <xdr:nvCxnSpPr>
        <xdr:cNvPr id="76" name="直線コネクタ 75"/>
        <xdr:cNvCxnSpPr/>
      </xdr:nvCxnSpPr>
      <xdr:spPr>
        <a:xfrm>
          <a:off x="2019300" y="63924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61231</xdr:rowOff>
    </xdr:from>
    <xdr:ext cx="405111" cy="259045"/>
    <xdr:sp macro="" textlink="">
      <xdr:nvSpPr>
        <xdr:cNvPr id="80" name="n_1mainValue【図書館】&#10;有形固定資産減価償却率"/>
        <xdr:cNvSpPr txBox="1"/>
      </xdr:nvSpPr>
      <xdr:spPr>
        <a:xfrm>
          <a:off x="35820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159529</xdr:rowOff>
    </xdr:from>
    <xdr:ext cx="405111" cy="259045"/>
    <xdr:sp macro="" textlink="">
      <xdr:nvSpPr>
        <xdr:cNvPr id="81" name="n_2mainValue【図書館】&#10;有形固定資産減価償却率"/>
        <xdr:cNvSpPr txBox="1"/>
      </xdr:nvSpPr>
      <xdr:spPr>
        <a:xfrm>
          <a:off x="27057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82" name="n_3mainValue【図書館】&#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19" name="楕円 118"/>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21" name="楕円 120"/>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22" name="直線コネクタ 121"/>
        <xdr:cNvCxnSpPr/>
      </xdr:nvCxnSpPr>
      <xdr:spPr>
        <a:xfrm>
          <a:off x="9639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23" name="楕円 122"/>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24" name="直線コネクタ 123"/>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25" name="楕円 124"/>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26" name="直線コネクタ 125"/>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7"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9"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30"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31"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32"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60"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70" name="楕円 169"/>
        <xdr:cNvSpPr/>
      </xdr:nvSpPr>
      <xdr:spPr>
        <a:xfrm>
          <a:off x="4584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141241</xdr:rowOff>
    </xdr:from>
    <xdr:ext cx="405111" cy="259045"/>
    <xdr:sp macro="" textlink="">
      <xdr:nvSpPr>
        <xdr:cNvPr id="171" name="【体育館・プール】&#10;有形固定資産減価償却率該当値テキスト"/>
        <xdr:cNvSpPr txBox="1"/>
      </xdr:nvSpPr>
      <xdr:spPr>
        <a:xfrm>
          <a:off x="4673600"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72" name="楕円 17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169164</xdr:rowOff>
    </xdr:from>
    <xdr:to>
      <xdr:col>24</xdr:col>
      <xdr:colOff>63500</xdr:colOff>
      <xdr:row>58</xdr:row>
      <xdr:rowOff>45720</xdr:rowOff>
    </xdr:to>
    <xdr:cxnSp macro="">
      <xdr:nvCxnSpPr>
        <xdr:cNvPr id="173" name="直線コネクタ 172"/>
        <xdr:cNvCxnSpPr/>
      </xdr:nvCxnSpPr>
      <xdr:spPr>
        <a:xfrm flipV="1">
          <a:off x="3797300" y="99418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xdr:rowOff>
    </xdr:from>
    <xdr:to>
      <xdr:col>15</xdr:col>
      <xdr:colOff>101600</xdr:colOff>
      <xdr:row>58</xdr:row>
      <xdr:rowOff>110236</xdr:rowOff>
    </xdr:to>
    <xdr:sp macro="" textlink="">
      <xdr:nvSpPr>
        <xdr:cNvPr id="174" name="楕円 173"/>
        <xdr:cNvSpPr/>
      </xdr:nvSpPr>
      <xdr:spPr>
        <a:xfrm>
          <a:off x="2857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59436</xdr:rowOff>
    </xdr:to>
    <xdr:cxnSp macro="">
      <xdr:nvCxnSpPr>
        <xdr:cNvPr id="175" name="直線コネクタ 174"/>
        <xdr:cNvCxnSpPr/>
      </xdr:nvCxnSpPr>
      <xdr:spPr>
        <a:xfrm flipV="1">
          <a:off x="2908300" y="99898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76" name="楕円 175"/>
        <xdr:cNvSpPr/>
      </xdr:nvSpPr>
      <xdr:spPr>
        <a:xfrm>
          <a:off x="1968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59436</xdr:rowOff>
    </xdr:from>
    <xdr:to>
      <xdr:col>15</xdr:col>
      <xdr:colOff>50800</xdr:colOff>
      <xdr:row>58</xdr:row>
      <xdr:rowOff>100584</xdr:rowOff>
    </xdr:to>
    <xdr:cxnSp macro="">
      <xdr:nvCxnSpPr>
        <xdr:cNvPr id="177" name="直線コネクタ 176"/>
        <xdr:cNvCxnSpPr/>
      </xdr:nvCxnSpPr>
      <xdr:spPr>
        <a:xfrm flipV="1">
          <a:off x="2019300" y="10003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8"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9"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80" name="n_3aveValue【体育館・プール】&#10;有形固定資産減価償却率"/>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81"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82" name="n_2mainValue【体育館・プール】&#10;有形固定資産減価償却率"/>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167911</xdr:rowOff>
    </xdr:from>
    <xdr:ext cx="405111" cy="259045"/>
    <xdr:sp macro="" textlink="">
      <xdr:nvSpPr>
        <xdr:cNvPr id="183" name="n_3mainValue【体育館・プール】&#10;有形固定資産減価償却率"/>
        <xdr:cNvSpPr txBox="1"/>
      </xdr:nvSpPr>
      <xdr:spPr>
        <a:xfrm>
          <a:off x="1816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12"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22" name="楕円 221"/>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157497</xdr:rowOff>
    </xdr:from>
    <xdr:ext cx="469744" cy="259045"/>
    <xdr:sp macro="" textlink="">
      <xdr:nvSpPr>
        <xdr:cNvPr id="223" name="【体育館・プール】&#10;一人当たり面積該当値テキスト"/>
        <xdr:cNvSpPr txBox="1"/>
      </xdr:nvSpPr>
      <xdr:spPr>
        <a:xfrm>
          <a:off x="10515600"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4" name="楕円 223"/>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25" name="直線コネクタ 224"/>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26" name="楕円 225"/>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121920</xdr:rowOff>
    </xdr:to>
    <xdr:cxnSp macro="">
      <xdr:nvCxnSpPr>
        <xdr:cNvPr id="227" name="直線コネクタ 226"/>
        <xdr:cNvCxnSpPr/>
      </xdr:nvCxnSpPr>
      <xdr:spPr>
        <a:xfrm>
          <a:off x="8750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28" name="楕円 227"/>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121920</xdr:rowOff>
    </xdr:to>
    <xdr:cxnSp macro="">
      <xdr:nvCxnSpPr>
        <xdr:cNvPr id="229" name="直線コネクタ 228"/>
        <xdr:cNvCxnSpPr/>
      </xdr:nvCxnSpPr>
      <xdr:spPr>
        <a:xfrm flipV="1">
          <a:off x="7861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31"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32"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33"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34"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35"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67"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277" name="楕円 276"/>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278" name="【福祉施設】&#10;有形固定資産減価償却率該当値テキスト"/>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79" name="楕円 278"/>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80555</xdr:rowOff>
    </xdr:from>
    <xdr:to>
      <xdr:col>24</xdr:col>
      <xdr:colOff>63500</xdr:colOff>
      <xdr:row>80</xdr:row>
      <xdr:rowOff>142602</xdr:rowOff>
    </xdr:to>
    <xdr:cxnSp macro="">
      <xdr:nvCxnSpPr>
        <xdr:cNvPr id="280" name="直線コネクタ 279"/>
        <xdr:cNvCxnSpPr/>
      </xdr:nvCxnSpPr>
      <xdr:spPr>
        <a:xfrm flipV="1">
          <a:off x="3797300" y="13796555"/>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281" name="楕円 280"/>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16873</xdr:rowOff>
    </xdr:to>
    <xdr:cxnSp macro="">
      <xdr:nvCxnSpPr>
        <xdr:cNvPr id="282" name="直線コネクタ 281"/>
        <xdr:cNvCxnSpPr/>
      </xdr:nvCxnSpPr>
      <xdr:spPr>
        <a:xfrm flipV="1">
          <a:off x="2908300" y="138586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83" name="楕円 282"/>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33201</xdr:rowOff>
    </xdr:to>
    <xdr:cxnSp macro="">
      <xdr:nvCxnSpPr>
        <xdr:cNvPr id="284" name="直線コネクタ 283"/>
        <xdr:cNvCxnSpPr/>
      </xdr:nvCxnSpPr>
      <xdr:spPr>
        <a:xfrm flipV="1">
          <a:off x="2019300" y="1390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85" name="n_1aveValue【福祉施設】&#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86" name="n_2ave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4915</xdr:rowOff>
    </xdr:from>
    <xdr:ext cx="405111" cy="259045"/>
    <xdr:sp macro="" textlink="">
      <xdr:nvSpPr>
        <xdr:cNvPr id="287" name="n_3aveValue【福祉施設】&#10;有形固定資産減価償却率"/>
        <xdr:cNvSpPr txBox="1"/>
      </xdr:nvSpPr>
      <xdr:spPr>
        <a:xfrm>
          <a:off x="1816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288" name="n_1mainValue【福祉施設】&#10;有形固定資産減価償却率"/>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289" name="n_2mainValue【福祉施設】&#10;有形固定資産減価償却率"/>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290" name="n_3mainValue【福祉施設】&#10;有形固定資産減価償却率"/>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1"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1" name="楕円 330"/>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32" name="【福祉施設】&#10;一人当たり面積該当値テキスト"/>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333" name="楕円 332"/>
        <xdr:cNvSpPr/>
      </xdr:nvSpPr>
      <xdr:spPr>
        <a:xfrm>
          <a:off x="958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26670</xdr:rowOff>
    </xdr:to>
    <xdr:cxnSp macro="">
      <xdr:nvCxnSpPr>
        <xdr:cNvPr id="334" name="直線コネクタ 333"/>
        <xdr:cNvCxnSpPr/>
      </xdr:nvCxnSpPr>
      <xdr:spPr>
        <a:xfrm>
          <a:off x="9639300" y="1459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35" name="楕円 334"/>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20138</xdr:rowOff>
    </xdr:to>
    <xdr:cxnSp macro="">
      <xdr:nvCxnSpPr>
        <xdr:cNvPr id="336" name="直線コネクタ 335"/>
        <xdr:cNvCxnSpPr/>
      </xdr:nvCxnSpPr>
      <xdr:spPr>
        <a:xfrm>
          <a:off x="8750300" y="1458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337" name="楕円 336"/>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36468</xdr:rowOff>
    </xdr:to>
    <xdr:cxnSp macro="">
      <xdr:nvCxnSpPr>
        <xdr:cNvPr id="338" name="直線コネクタ 337"/>
        <xdr:cNvCxnSpPr/>
      </xdr:nvCxnSpPr>
      <xdr:spPr>
        <a:xfrm flipV="1">
          <a:off x="7861300" y="14586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39" name="n_1ave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40" name="n_2aveValue【福祉施設】&#10;一人当たり面積"/>
        <xdr:cNvSpPr txBox="1"/>
      </xdr:nvSpPr>
      <xdr:spPr>
        <a:xfrm>
          <a:off x="8515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87465</xdr:rowOff>
    </xdr:from>
    <xdr:ext cx="469744" cy="259045"/>
    <xdr:sp macro="" textlink="">
      <xdr:nvSpPr>
        <xdr:cNvPr id="342" name="n_1mainValue【福祉施設】&#10;一人当たり面積"/>
        <xdr:cNvSpPr txBox="1"/>
      </xdr:nvSpPr>
      <xdr:spPr>
        <a:xfrm>
          <a:off x="9391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80934</xdr:rowOff>
    </xdr:from>
    <xdr:ext cx="469744" cy="259045"/>
    <xdr:sp macro="" textlink="">
      <xdr:nvSpPr>
        <xdr:cNvPr id="343" name="n_2mainValue【福祉施設】&#10;一人当たり面積"/>
        <xdr:cNvSpPr txBox="1"/>
      </xdr:nvSpPr>
      <xdr:spPr>
        <a:xfrm>
          <a:off x="8515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44" name="n_3mainValue【福祉施設】&#10;一人当たり面積"/>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72"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382" name="楕円 381"/>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383" name="【市民会館】&#10;有形固定資産減価償却率該当値テキスト"/>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167132</xdr:rowOff>
    </xdr:from>
    <xdr:to>
      <xdr:col>20</xdr:col>
      <xdr:colOff>38100</xdr:colOff>
      <xdr:row>106</xdr:row>
      <xdr:rowOff>97282</xdr:rowOff>
    </xdr:to>
    <xdr:sp macro="" textlink="">
      <xdr:nvSpPr>
        <xdr:cNvPr id="384" name="楕円 383"/>
        <xdr:cNvSpPr/>
      </xdr:nvSpPr>
      <xdr:spPr>
        <a:xfrm>
          <a:off x="3746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46482</xdr:rowOff>
    </xdr:to>
    <xdr:cxnSp macro="">
      <xdr:nvCxnSpPr>
        <xdr:cNvPr id="385" name="直線コネクタ 384"/>
        <xdr:cNvCxnSpPr/>
      </xdr:nvCxnSpPr>
      <xdr:spPr>
        <a:xfrm flipV="1">
          <a:off x="3797300" y="1816988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45974</xdr:rowOff>
    </xdr:from>
    <xdr:to>
      <xdr:col>15</xdr:col>
      <xdr:colOff>101600</xdr:colOff>
      <xdr:row>106</xdr:row>
      <xdr:rowOff>147574</xdr:rowOff>
    </xdr:to>
    <xdr:sp macro="" textlink="">
      <xdr:nvSpPr>
        <xdr:cNvPr id="386" name="楕円 385"/>
        <xdr:cNvSpPr/>
      </xdr:nvSpPr>
      <xdr:spPr>
        <a:xfrm>
          <a:off x="2857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46482</xdr:rowOff>
    </xdr:from>
    <xdr:to>
      <xdr:col>19</xdr:col>
      <xdr:colOff>177800</xdr:colOff>
      <xdr:row>106</xdr:row>
      <xdr:rowOff>96774</xdr:rowOff>
    </xdr:to>
    <xdr:cxnSp macro="">
      <xdr:nvCxnSpPr>
        <xdr:cNvPr id="387" name="直線コネクタ 386"/>
        <xdr:cNvCxnSpPr/>
      </xdr:nvCxnSpPr>
      <xdr:spPr>
        <a:xfrm flipV="1">
          <a:off x="2908300" y="182201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96265</xdr:rowOff>
    </xdr:from>
    <xdr:to>
      <xdr:col>10</xdr:col>
      <xdr:colOff>165100</xdr:colOff>
      <xdr:row>107</xdr:row>
      <xdr:rowOff>26415</xdr:rowOff>
    </xdr:to>
    <xdr:sp macro="" textlink="">
      <xdr:nvSpPr>
        <xdr:cNvPr id="388" name="楕円 387"/>
        <xdr:cNvSpPr/>
      </xdr:nvSpPr>
      <xdr:spPr>
        <a:xfrm>
          <a:off x="1968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96774</xdr:rowOff>
    </xdr:from>
    <xdr:to>
      <xdr:col>15</xdr:col>
      <xdr:colOff>50800</xdr:colOff>
      <xdr:row>106</xdr:row>
      <xdr:rowOff>147065</xdr:rowOff>
    </xdr:to>
    <xdr:cxnSp macro="">
      <xdr:nvCxnSpPr>
        <xdr:cNvPr id="389" name="直線コネクタ 388"/>
        <xdr:cNvCxnSpPr/>
      </xdr:nvCxnSpPr>
      <xdr:spPr>
        <a:xfrm flipV="1">
          <a:off x="2019300" y="182704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90"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9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9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88409</xdr:rowOff>
    </xdr:from>
    <xdr:ext cx="405111" cy="259045"/>
    <xdr:sp macro="" textlink="">
      <xdr:nvSpPr>
        <xdr:cNvPr id="393" name="n_1mainValue【市民会館】&#10;有形固定資産減価償却率"/>
        <xdr:cNvSpPr txBox="1"/>
      </xdr:nvSpPr>
      <xdr:spPr>
        <a:xfrm>
          <a:off x="358204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94" name="n_2mainValue【市民会館】&#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17542</xdr:rowOff>
    </xdr:from>
    <xdr:ext cx="405111" cy="259045"/>
    <xdr:sp macro="" textlink="">
      <xdr:nvSpPr>
        <xdr:cNvPr id="395" name="n_3mainValue【市民会館】&#10;有形固定資産減価償却率"/>
        <xdr:cNvSpPr txBox="1"/>
      </xdr:nvSpPr>
      <xdr:spPr>
        <a:xfrm>
          <a:off x="18167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4"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34" name="楕円 433"/>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35"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36" name="楕円 435"/>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37" name="直線コネクタ 436"/>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38" name="楕円 437"/>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39" name="直線コネクタ 438"/>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40" name="楕円 439"/>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41" name="直線コネクタ 440"/>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42"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43"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44"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45"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46"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47"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0" name="直線コネクタ 469"/>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1"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2" name="直線コネクタ 471"/>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3"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4" name="直線コネクタ 473"/>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5"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6" name="フローチャート: 判断 475"/>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7" name="フローチャート: 判断 476"/>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8" name="フローチャート: 判断 477"/>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4" name="楕円 483"/>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5"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6" name="楕円 485"/>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7" name="直線コネクタ 486"/>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8" name="楕円 487"/>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9" name="直線コネクタ 488"/>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0"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1"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2"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3"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5" name="テキスト ボックス 5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7" name="テキスト ボックス 50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9" name="テキスト ボックス 5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1" name="テキスト ボックス 5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5" name="直線コネクタ 514"/>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6"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7" name="直線コネクタ 516"/>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8"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9" name="直線コネクタ 518"/>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20"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1" name="フローチャート: 判断 520"/>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2" name="フローチャート: 判断 521"/>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3" name="フローチャート: 判断 522"/>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103627</xdr:rowOff>
    </xdr:from>
    <xdr:to>
      <xdr:col>116</xdr:col>
      <xdr:colOff>114300</xdr:colOff>
      <xdr:row>38</xdr:row>
      <xdr:rowOff>33777</xdr:rowOff>
    </xdr:to>
    <xdr:sp macro="" textlink="">
      <xdr:nvSpPr>
        <xdr:cNvPr id="529" name="楕円 528"/>
        <xdr:cNvSpPr/>
      </xdr:nvSpPr>
      <xdr:spPr>
        <a:xfrm>
          <a:off x="22110700" y="6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126504</xdr:rowOff>
    </xdr:from>
    <xdr:ext cx="534377" cy="259045"/>
    <xdr:sp macro="" textlink="">
      <xdr:nvSpPr>
        <xdr:cNvPr id="530" name="【一般廃棄物処理施設】&#10;一人当たり有形固定資産（償却資産）額該当値テキスト"/>
        <xdr:cNvSpPr txBox="1"/>
      </xdr:nvSpPr>
      <xdr:spPr>
        <a:xfrm>
          <a:off x="22199600" y="62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108592</xdr:rowOff>
    </xdr:from>
    <xdr:to>
      <xdr:col>112</xdr:col>
      <xdr:colOff>38100</xdr:colOff>
      <xdr:row>38</xdr:row>
      <xdr:rowOff>38742</xdr:rowOff>
    </xdr:to>
    <xdr:sp macro="" textlink="">
      <xdr:nvSpPr>
        <xdr:cNvPr id="531" name="楕円 530"/>
        <xdr:cNvSpPr/>
      </xdr:nvSpPr>
      <xdr:spPr>
        <a:xfrm>
          <a:off x="21272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154427</xdr:rowOff>
    </xdr:from>
    <xdr:to>
      <xdr:col>116</xdr:col>
      <xdr:colOff>63500</xdr:colOff>
      <xdr:row>37</xdr:row>
      <xdr:rowOff>159392</xdr:rowOff>
    </xdr:to>
    <xdr:cxnSp macro="">
      <xdr:nvCxnSpPr>
        <xdr:cNvPr id="532" name="直線コネクタ 531"/>
        <xdr:cNvCxnSpPr/>
      </xdr:nvCxnSpPr>
      <xdr:spPr>
        <a:xfrm flipV="1">
          <a:off x="21323300" y="649807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122007</xdr:rowOff>
    </xdr:from>
    <xdr:to>
      <xdr:col>107</xdr:col>
      <xdr:colOff>101600</xdr:colOff>
      <xdr:row>38</xdr:row>
      <xdr:rowOff>52157</xdr:rowOff>
    </xdr:to>
    <xdr:sp macro="" textlink="">
      <xdr:nvSpPr>
        <xdr:cNvPr id="533" name="楕円 532"/>
        <xdr:cNvSpPr/>
      </xdr:nvSpPr>
      <xdr:spPr>
        <a:xfrm>
          <a:off x="20383500" y="6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159392</xdr:rowOff>
    </xdr:from>
    <xdr:to>
      <xdr:col>111</xdr:col>
      <xdr:colOff>177800</xdr:colOff>
      <xdr:row>38</xdr:row>
      <xdr:rowOff>1357</xdr:rowOff>
    </xdr:to>
    <xdr:cxnSp macro="">
      <xdr:nvCxnSpPr>
        <xdr:cNvPr id="534" name="直線コネクタ 533"/>
        <xdr:cNvCxnSpPr/>
      </xdr:nvCxnSpPr>
      <xdr:spPr>
        <a:xfrm flipV="1">
          <a:off x="20434300" y="6503042"/>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35"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36"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29869</xdr:rowOff>
    </xdr:from>
    <xdr:ext cx="534377" cy="259045"/>
    <xdr:sp macro="" textlink="">
      <xdr:nvSpPr>
        <xdr:cNvPr id="537" name="n_1mainValue【一般廃棄物処理施設】&#10;一人当たり有形固定資産（償却資産）額"/>
        <xdr:cNvSpPr txBox="1"/>
      </xdr:nvSpPr>
      <xdr:spPr>
        <a:xfrm>
          <a:off x="21043411" y="65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43284</xdr:rowOff>
    </xdr:from>
    <xdr:ext cx="534377" cy="259045"/>
    <xdr:sp macro="" textlink="">
      <xdr:nvSpPr>
        <xdr:cNvPr id="538" name="n_2mainValue【一般廃棄物処理施設】&#10;一人当たり有形固定資産（償却資産）額"/>
        <xdr:cNvSpPr txBox="1"/>
      </xdr:nvSpPr>
      <xdr:spPr>
        <a:xfrm>
          <a:off x="20167111" y="6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9" name="テキスト ボックス 54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0" name="直線コネクタ 5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1" name="テキスト ボックス 5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2" name="直線コネクタ 5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3" name="テキスト ボックス 5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4" name="直線コネクタ 5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5" name="テキスト ボックス 5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6" name="直線コネクタ 5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7" name="テキスト ボックス 5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8" name="直線コネクタ 5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9" name="テキスト ボックス 55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1" name="テキスト ボックス 5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63" name="直線コネクタ 562"/>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64"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65" name="直線コネクタ 564"/>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66"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67" name="直線コネクタ 566"/>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68"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69" name="フローチャート: 判断 568"/>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70" name="フローチャート: 判断 569"/>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71" name="フローチャート: 判断 570"/>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72" name="フローチャート: 判断 571"/>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78" name="楕円 577"/>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135907</xdr:rowOff>
    </xdr:from>
    <xdr:ext cx="405111" cy="259045"/>
    <xdr:sp macro="" textlink="">
      <xdr:nvSpPr>
        <xdr:cNvPr id="579" name="【保健センター・保健所】&#10;有形固定資産減価償却率該当値テキスト"/>
        <xdr:cNvSpPr txBox="1"/>
      </xdr:nvSpPr>
      <xdr:spPr>
        <a:xfrm>
          <a:off x="1635760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580" name="楕円 579"/>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32385</xdr:rowOff>
    </xdr:to>
    <xdr:cxnSp macro="">
      <xdr:nvCxnSpPr>
        <xdr:cNvPr id="581" name="直線コネクタ 580"/>
        <xdr:cNvCxnSpPr/>
      </xdr:nvCxnSpPr>
      <xdr:spPr>
        <a:xfrm flipV="1">
          <a:off x="15481300" y="10450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82" name="楕円 581"/>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72390</xdr:rowOff>
    </xdr:to>
    <xdr:cxnSp macro="">
      <xdr:nvCxnSpPr>
        <xdr:cNvPr id="583" name="直線コネクタ 582"/>
        <xdr:cNvCxnSpPr/>
      </xdr:nvCxnSpPr>
      <xdr:spPr>
        <a:xfrm flipV="1">
          <a:off x="14592300" y="10490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84" name="楕円 583"/>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104775</xdr:rowOff>
    </xdr:to>
    <xdr:cxnSp macro="">
      <xdr:nvCxnSpPr>
        <xdr:cNvPr id="585" name="直線コネクタ 584"/>
        <xdr:cNvCxnSpPr/>
      </xdr:nvCxnSpPr>
      <xdr:spPr>
        <a:xfrm flipV="1">
          <a:off x="13703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86"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87" name="n_2ave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88" name="n_3aveValue【保健センター・保健所】&#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99712</xdr:rowOff>
    </xdr:from>
    <xdr:ext cx="405111" cy="259045"/>
    <xdr:sp macro="" textlink="">
      <xdr:nvSpPr>
        <xdr:cNvPr id="589" name="n_1mainValue【保健センター・保健所】&#10;有形固定資産減価償却率"/>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139717</xdr:rowOff>
    </xdr:from>
    <xdr:ext cx="405111" cy="259045"/>
    <xdr:sp macro="" textlink="">
      <xdr:nvSpPr>
        <xdr:cNvPr id="590" name="n_2mainValue【保健センター・保健所】&#10;有形固定資産減価償却率"/>
        <xdr:cNvSpPr txBox="1"/>
      </xdr:nvSpPr>
      <xdr:spPr>
        <a:xfrm>
          <a:off x="14389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652</xdr:rowOff>
    </xdr:from>
    <xdr:ext cx="405111" cy="259045"/>
    <xdr:sp macro="" textlink="">
      <xdr:nvSpPr>
        <xdr:cNvPr id="591" name="n_3mainValue【保健センター・保健所】&#10;有形固定資産減価償却率"/>
        <xdr:cNvSpPr txBox="1"/>
      </xdr:nvSpPr>
      <xdr:spPr>
        <a:xfrm>
          <a:off x="13500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2" name="直線コネクタ 6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3" name="テキスト ボックス 6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4" name="直線コネクタ 6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5" name="テキスト ボックス 6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6" name="直線コネクタ 6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7" name="テキスト ボックス 6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8" name="直線コネクタ 6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9" name="テキスト ボックス 6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0" name="直線コネクタ 6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1" name="テキスト ボックス 6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2" name="直線コネクタ 6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3" name="テキスト ボックス 6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17" name="直線コネクタ 61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1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19" name="直線コネクタ 61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2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21" name="直線コネクタ 62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622"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3" name="フローチャート: 判断 62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24" name="フローチャート: 判断 62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25" name="フローチャート: 判断 62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26" name="フローチャート: 判断 62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32" name="楕円 631"/>
        <xdr:cNvSpPr/>
      </xdr:nvSpPr>
      <xdr:spPr>
        <a:xfrm>
          <a:off x="22110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633" name="【保健センター・保健所】&#10;一人当たり面積該当値テキスト"/>
        <xdr:cNvSpPr txBox="1"/>
      </xdr:nvSpPr>
      <xdr:spPr>
        <a:xfrm>
          <a:off x="22199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34" name="楕円 633"/>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635" name="直線コネクタ 634"/>
        <xdr:cNvCxnSpPr/>
      </xdr:nvCxnSpPr>
      <xdr:spPr>
        <a:xfrm>
          <a:off x="21323300" y="1082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636" name="楕円 635"/>
        <xdr:cNvSpPr/>
      </xdr:nvSpPr>
      <xdr:spPr>
        <a:xfrm>
          <a:off x="2038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637" name="直線コネクタ 636"/>
        <xdr:cNvCxnSpPr/>
      </xdr:nvCxnSpPr>
      <xdr:spPr>
        <a:xfrm>
          <a:off x="20434300" y="1082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38" name="楕円 637"/>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24493</xdr:rowOff>
    </xdr:to>
    <xdr:cxnSp macro="">
      <xdr:nvCxnSpPr>
        <xdr:cNvPr id="639" name="直線コネクタ 638"/>
        <xdr:cNvCxnSpPr/>
      </xdr:nvCxnSpPr>
      <xdr:spPr>
        <a:xfrm>
          <a:off x="19545300" y="1080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640"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41" name="n_2aveValue【保健センター・保健所】&#10;一人当たり面積"/>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642" name="n_3aveValue【保健センター・保健所】&#10;一人当たり面積"/>
        <xdr:cNvSpPr txBox="1"/>
      </xdr:nvSpPr>
      <xdr:spPr>
        <a:xfrm>
          <a:off x="19310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643"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44" name="n_2main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45" name="n_3main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7" name="正方形/長方形 64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8" name="正方形/長方形 64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49" name="正方形/長方形 64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0" name="正方形/長方形 64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3" name="正方形/長方形 65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4" name="正方形/長方形 65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5" name="正方形/長方形 65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6" name="正方形/長方形 65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7" name="テキスト ボックス 6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81" name="直線コネクタ 680"/>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82"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83" name="直線コネクタ 68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84"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85" name="直線コネクタ 684"/>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86" name="【庁舎】&#10;有形固定資産減価償却率平均値テキスト"/>
        <xdr:cNvSpPr txBox="1"/>
      </xdr:nvSpPr>
      <xdr:spPr>
        <a:xfrm>
          <a:off x="16357600" y="1752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87" name="フローチャート: 判断 686"/>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88" name="フローチャート: 判断 687"/>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9" name="フローチャート: 判断 688"/>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90" name="フローチャート: 判断 689"/>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96" name="楕円 695"/>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697" name="【庁舎】&#10;有形固定資産減価償却率該当値テキスト"/>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98" name="楕円 697"/>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99061</xdr:rowOff>
    </xdr:to>
    <xdr:cxnSp macro="">
      <xdr:nvCxnSpPr>
        <xdr:cNvPr id="699" name="直線コネクタ 698"/>
        <xdr:cNvCxnSpPr/>
      </xdr:nvCxnSpPr>
      <xdr:spPr>
        <a:xfrm flipV="1">
          <a:off x="15481300" y="17735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00" name="楕円 699"/>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135255</xdr:rowOff>
    </xdr:to>
    <xdr:cxnSp macro="">
      <xdr:nvCxnSpPr>
        <xdr:cNvPr id="701" name="直線コネクタ 700"/>
        <xdr:cNvCxnSpPr/>
      </xdr:nvCxnSpPr>
      <xdr:spPr>
        <a:xfrm flipV="1">
          <a:off x="14592300" y="177584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702" name="楕円 701"/>
        <xdr:cNvSpPr/>
      </xdr:nvSpPr>
      <xdr:spPr>
        <a:xfrm>
          <a:off x="1365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103</xdr:row>
      <xdr:rowOff>160020</xdr:rowOff>
    </xdr:to>
    <xdr:cxnSp macro="">
      <xdr:nvCxnSpPr>
        <xdr:cNvPr id="703" name="直線コネクタ 702"/>
        <xdr:cNvCxnSpPr/>
      </xdr:nvCxnSpPr>
      <xdr:spPr>
        <a:xfrm flipV="1">
          <a:off x="13703300" y="17794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704"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05"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06"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707" name="n_1mainValue【庁舎】&#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708" name="n_2mainValue【庁舎】&#10;有形固定資産減価償却率"/>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30497</xdr:rowOff>
    </xdr:from>
    <xdr:ext cx="405111" cy="259045"/>
    <xdr:sp macro="" textlink="">
      <xdr:nvSpPr>
        <xdr:cNvPr id="709" name="n_3mainValue【庁舎】&#10;有形固定資産減価償却率"/>
        <xdr:cNvSpPr txBox="1"/>
      </xdr:nvSpPr>
      <xdr:spPr>
        <a:xfrm>
          <a:off x="13500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35" name="直線コネクタ 734"/>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6"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7" name="直線コネクタ 73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38"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39" name="直線コネクタ 738"/>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40"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41" name="フローチャート: 判断 74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42" name="フローチャート: 判断 741"/>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3" name="フローチャート: 判断 742"/>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44" name="フローチャート: 判断 743"/>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50" name="楕円 749"/>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751" name="【庁舎】&#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52" name="楕円 751"/>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30480</xdr:rowOff>
    </xdr:to>
    <xdr:cxnSp macro="">
      <xdr:nvCxnSpPr>
        <xdr:cNvPr id="753" name="直線コネクタ 752"/>
        <xdr:cNvCxnSpPr/>
      </xdr:nvCxnSpPr>
      <xdr:spPr>
        <a:xfrm>
          <a:off x="21323300" y="1818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4" name="楕円 753"/>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755" name="直線コネクタ 754"/>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756" name="楕円 755"/>
        <xdr:cNvSpPr/>
      </xdr:nvSpPr>
      <xdr:spPr>
        <a:xfrm>
          <a:off x="19494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14151</xdr:rowOff>
    </xdr:to>
    <xdr:cxnSp macro="">
      <xdr:nvCxnSpPr>
        <xdr:cNvPr id="757" name="直線コネクタ 756"/>
        <xdr:cNvCxnSpPr/>
      </xdr:nvCxnSpPr>
      <xdr:spPr>
        <a:xfrm flipV="1">
          <a:off x="19545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58"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59" name="n_2ave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760" name="n_3ave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61" name="n_1main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2" name="n_2main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763" name="n_3mainValue【庁舎】&#10;一人当たり面積"/>
        <xdr:cNvSpPr txBox="1"/>
      </xdr:nvSpPr>
      <xdr:spPr>
        <a:xfrm>
          <a:off x="19310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当区は、昭和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sz="1400">
            <a:effectLst/>
          </a:endParaRPr>
        </a:p>
        <a:p>
          <a:r>
            <a:rPr lang="ja-JP" altLang="ja-JP" sz="1100">
              <a:solidFill>
                <a:schemeClr val="dk1"/>
              </a:solidFill>
              <a:effectLst/>
              <a:latin typeface="+mn-lt"/>
              <a:ea typeface="+mn-ea"/>
              <a:cs typeface="+mn-cs"/>
            </a:rPr>
            <a:t>　類似団体との比較では、「認定こども園・幼稚園・保育所」の有形固定資産減価償却率が高い数値になっている。これらの施設は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区民の保育需要に応えるため多くが昭和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年代に建設され、築後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年を経過していることが要因と考えられる。ただし、いずれの施設においても耐震化を完了していることとあわせ、引き続き施設を安全・安心に活用できるよう、必要に応じた修繕を行っている。</a:t>
          </a:r>
          <a:endParaRPr lang="ja-JP" altLang="ja-JP" sz="1400">
            <a:effectLst/>
          </a:endParaRPr>
        </a:p>
        <a:p>
          <a:r>
            <a:rPr lang="ja-JP" altLang="ja-JP" sz="1100">
              <a:solidFill>
                <a:schemeClr val="dk1"/>
              </a:solidFill>
              <a:effectLst/>
              <a:latin typeface="+mn-lt"/>
              <a:ea typeface="+mn-ea"/>
              <a:cs typeface="+mn-cs"/>
            </a:rPr>
            <a:t>　また、「道路」の有形固定資産減価償却率も</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％を超えているが、区道の実延長・面積ともに数値が大きくなっており、劣化・損傷等の不具合箇所の補修を優先して行っている状況である。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a:t>
          </a:r>
          <a:r>
            <a:rPr lang="ja-JP" altLang="en-US" sz="1100">
              <a:solidFill>
                <a:schemeClr val="dk1"/>
              </a:solidFill>
              <a:effectLst/>
              <a:latin typeface="+mn-lt"/>
              <a:ea typeface="+mn-ea"/>
              <a:cs typeface="+mn-cs"/>
            </a:rPr>
            <a:t>を踏まえた</a:t>
          </a:r>
          <a:r>
            <a:rPr lang="ja-JP" altLang="ja-JP" sz="1100">
              <a:solidFill>
                <a:schemeClr val="dk1"/>
              </a:solidFill>
              <a:effectLst/>
              <a:latin typeface="+mn-lt"/>
              <a:ea typeface="+mn-ea"/>
              <a:cs typeface="+mn-cs"/>
            </a:rPr>
            <a:t>適正な施設配置を進めていく。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5;&#27835;&#12304;&#36001;&#25919;&#29366;&#27841;&#36039;&#26009;&#38598;&#12305;_131211_&#36275;&#31435;&#2130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65.2</v>
          </cell>
          <cell r="CF53">
            <v>57.9</v>
          </cell>
          <cell r="CN53">
            <v>58.8</v>
          </cell>
          <cell r="CV53">
            <v>59.1</v>
          </cell>
        </row>
        <row r="55">
          <cell r="AN55" t="str">
            <v>類似団体内平均値</v>
          </cell>
          <cell r="BX55">
            <v>0</v>
          </cell>
          <cell r="CF55">
            <v>0</v>
          </cell>
          <cell r="CN55">
            <v>0</v>
          </cell>
          <cell r="CV55">
            <v>0</v>
          </cell>
        </row>
        <row r="57">
          <cell r="BX57">
            <v>60.2</v>
          </cell>
          <cell r="CF57">
            <v>56.8</v>
          </cell>
          <cell r="CN57">
            <v>56.9</v>
          </cell>
          <cell r="CV57">
            <v>57.7</v>
          </cell>
        </row>
        <row r="72">
          <cell r="BP72" t="str">
            <v>H26</v>
          </cell>
          <cell r="BX72" t="str">
            <v>H27</v>
          </cell>
          <cell r="CF72" t="str">
            <v>H28</v>
          </cell>
          <cell r="CN72" t="str">
            <v>H29</v>
          </cell>
          <cell r="CV72" t="str">
            <v>H30</v>
          </cell>
        </row>
        <row r="73">
          <cell r="AN73" t="str">
            <v>当該団体値</v>
          </cell>
        </row>
        <row r="75">
          <cell r="BP75">
            <v>0.6</v>
          </cell>
          <cell r="BX75">
            <v>0.5</v>
          </cell>
          <cell r="CF75">
            <v>-0.3</v>
          </cell>
          <cell r="CN75">
            <v>-2.4</v>
          </cell>
          <cell r="CV75">
            <v>-3.4</v>
          </cell>
        </row>
        <row r="77">
          <cell r="AN77" t="str">
            <v>類似団体内平均値</v>
          </cell>
          <cell r="BP77">
            <v>0</v>
          </cell>
          <cell r="BX77">
            <v>0</v>
          </cell>
          <cell r="CF77">
            <v>0</v>
          </cell>
          <cell r="CN77">
            <v>0</v>
          </cell>
          <cell r="CV77">
            <v>0</v>
          </cell>
        </row>
        <row r="79">
          <cell r="BP79">
            <v>-1.8</v>
          </cell>
          <cell r="BX79">
            <v>-2.2999999999999998</v>
          </cell>
          <cell r="CF79">
            <v>-2.8</v>
          </cell>
          <cell r="CN79">
            <v>-3.2</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290991068</v>
      </c>
      <c r="BO4" s="423"/>
      <c r="BP4" s="423"/>
      <c r="BQ4" s="423"/>
      <c r="BR4" s="423"/>
      <c r="BS4" s="423"/>
      <c r="BT4" s="423"/>
      <c r="BU4" s="424"/>
      <c r="BV4" s="422">
        <v>278933481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4.5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281798669</v>
      </c>
      <c r="BO5" s="428"/>
      <c r="BP5" s="428"/>
      <c r="BQ5" s="428"/>
      <c r="BR5" s="428"/>
      <c r="BS5" s="428"/>
      <c r="BT5" s="428"/>
      <c r="BU5" s="429"/>
      <c r="BV5" s="427">
        <v>271292692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76.400000000000006</v>
      </c>
      <c r="CU5" s="398"/>
      <c r="CV5" s="398"/>
      <c r="CW5" s="398"/>
      <c r="CX5" s="398"/>
      <c r="CY5" s="398"/>
      <c r="CZ5" s="398"/>
      <c r="DA5" s="399"/>
      <c r="DB5" s="397">
        <v>77.599999999999994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9192399</v>
      </c>
      <c r="BO6" s="428"/>
      <c r="BP6" s="428"/>
      <c r="BQ6" s="428"/>
      <c r="BR6" s="428"/>
      <c r="BS6" s="428"/>
      <c r="BT6" s="428"/>
      <c r="BU6" s="429"/>
      <c r="BV6" s="427">
        <v>7640789</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76.400000000000006</v>
      </c>
      <c r="CU6" s="578"/>
      <c r="CV6" s="578"/>
      <c r="CW6" s="578"/>
      <c r="CX6" s="578"/>
      <c r="CY6" s="578"/>
      <c r="CZ6" s="578"/>
      <c r="DA6" s="579"/>
      <c r="DB6" s="577">
        <v>77.599999999999994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1199286</v>
      </c>
      <c r="BO7" s="428"/>
      <c r="BP7" s="428"/>
      <c r="BQ7" s="428"/>
      <c r="BR7" s="428"/>
      <c r="BS7" s="428"/>
      <c r="BT7" s="428"/>
      <c r="BU7" s="429"/>
      <c r="BV7" s="427">
        <v>249847</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170684523</v>
      </c>
      <c r="CU7" s="428"/>
      <c r="CV7" s="428"/>
      <c r="CW7" s="428"/>
      <c r="CX7" s="428"/>
      <c r="CY7" s="428"/>
      <c r="CZ7" s="428"/>
      <c r="DA7" s="429"/>
      <c r="DB7" s="427">
        <v>162544489</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7993113</v>
      </c>
      <c r="BO8" s="428"/>
      <c r="BP8" s="428"/>
      <c r="BQ8" s="428"/>
      <c r="BR8" s="428"/>
      <c r="BS8" s="428"/>
      <c r="BT8" s="428"/>
      <c r="BU8" s="429"/>
      <c r="BV8" s="427">
        <v>7390942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0.36</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670122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602171</v>
      </c>
      <c r="BO9" s="428"/>
      <c r="BP9" s="428"/>
      <c r="BQ9" s="428"/>
      <c r="BR9" s="428"/>
      <c r="BS9" s="428"/>
      <c r="BT9" s="428"/>
      <c r="BU9" s="429"/>
      <c r="BV9" s="427">
        <v>-54193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3</v>
      </c>
      <c r="CU9" s="398"/>
      <c r="CV9" s="398"/>
      <c r="CW9" s="398"/>
      <c r="CX9" s="398"/>
      <c r="CY9" s="398"/>
      <c r="CZ9" s="398"/>
      <c r="DA9" s="399"/>
      <c r="DB9" s="397">
        <v>3.5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683426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19589</v>
      </c>
      <c r="BO10" s="428"/>
      <c r="BP10" s="428"/>
      <c r="BQ10" s="428"/>
      <c r="BR10" s="428"/>
      <c r="BS10" s="428"/>
      <c r="BT10" s="428"/>
      <c r="BU10" s="429"/>
      <c r="BV10" s="427">
        <v>21846</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688512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43715</v>
      </c>
      <c r="BO12" s="428"/>
      <c r="BP12" s="428"/>
      <c r="BQ12" s="428"/>
      <c r="BR12" s="428"/>
      <c r="BS12" s="428"/>
      <c r="BT12" s="428"/>
      <c r="BU12" s="429"/>
      <c r="BV12" s="427">
        <v>1916322</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656806</v>
      </c>
      <c r="S13" s="531"/>
      <c r="T13" s="531"/>
      <c r="U13" s="531"/>
      <c r="V13" s="532"/>
      <c r="W13" s="518" t="s">
        <v>137</v>
      </c>
      <c r="X13" s="440"/>
      <c r="Y13" s="440"/>
      <c r="Z13" s="440"/>
      <c r="AA13" s="440"/>
      <c r="AB13" s="441"/>
      <c r="AC13" s="403">
        <v>594</v>
      </c>
      <c r="AD13" s="404"/>
      <c r="AE13" s="404"/>
      <c r="AF13" s="404"/>
      <c r="AG13" s="405"/>
      <c r="AH13" s="403">
        <v>597</v>
      </c>
      <c r="AI13" s="404"/>
      <c r="AJ13" s="404"/>
      <c r="AK13" s="404"/>
      <c r="AL13" s="406"/>
      <c r="AM13" s="496" t="s">
        <v>138</v>
      </c>
      <c r="AN13" s="401"/>
      <c r="AO13" s="401"/>
      <c r="AP13" s="401"/>
      <c r="AQ13" s="401"/>
      <c r="AR13" s="401"/>
      <c r="AS13" s="401"/>
      <c r="AT13" s="402"/>
      <c r="AU13" s="484" t="s">
        <v>102</v>
      </c>
      <c r="AV13" s="485"/>
      <c r="AW13" s="485"/>
      <c r="AX13" s="485"/>
      <c r="AY13" s="407" t="s">
        <v>139</v>
      </c>
      <c r="AZ13" s="408"/>
      <c r="BA13" s="408"/>
      <c r="BB13" s="408"/>
      <c r="BC13" s="408"/>
      <c r="BD13" s="408"/>
      <c r="BE13" s="408"/>
      <c r="BF13" s="408"/>
      <c r="BG13" s="408"/>
      <c r="BH13" s="408"/>
      <c r="BI13" s="408"/>
      <c r="BJ13" s="408"/>
      <c r="BK13" s="408"/>
      <c r="BL13" s="408"/>
      <c r="BM13" s="409"/>
      <c r="BN13" s="427">
        <v>578045</v>
      </c>
      <c r="BO13" s="428"/>
      <c r="BP13" s="428"/>
      <c r="BQ13" s="428"/>
      <c r="BR13" s="428"/>
      <c r="BS13" s="428"/>
      <c r="BT13" s="428"/>
      <c r="BU13" s="429"/>
      <c r="BV13" s="427">
        <v>-1948669</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-3.4</v>
      </c>
      <c r="CU13" s="398"/>
      <c r="CV13" s="398"/>
      <c r="CW13" s="398"/>
      <c r="CX13" s="398"/>
      <c r="CY13" s="398"/>
      <c r="CZ13" s="398"/>
      <c r="DA13" s="399"/>
      <c r="DB13" s="397">
        <v>-2.4</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141</v>
      </c>
      <c r="M14" s="561"/>
      <c r="N14" s="561"/>
      <c r="O14" s="561"/>
      <c r="P14" s="561"/>
      <c r="Q14" s="562"/>
      <c r="R14" s="530">
        <v>685447</v>
      </c>
      <c r="S14" s="531"/>
      <c r="T14" s="531"/>
      <c r="U14" s="531"/>
      <c r="V14" s="532"/>
      <c r="W14" s="533"/>
      <c r="X14" s="443"/>
      <c r="Y14" s="443"/>
      <c r="Z14" s="443"/>
      <c r="AA14" s="443"/>
      <c r="AB14" s="444"/>
      <c r="AC14" s="523">
        <v>0.3</v>
      </c>
      <c r="AD14" s="524"/>
      <c r="AE14" s="524"/>
      <c r="AF14" s="524"/>
      <c r="AG14" s="525"/>
      <c r="AH14" s="523">
        <v>0.2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143</v>
      </c>
      <c r="CU14" s="535"/>
      <c r="CV14" s="535"/>
      <c r="CW14" s="535"/>
      <c r="CX14" s="535"/>
      <c r="CY14" s="535"/>
      <c r="CZ14" s="535"/>
      <c r="DA14" s="536"/>
      <c r="DB14" s="534" t="s">
        <v>144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145</v>
      </c>
      <c r="N15" s="528"/>
      <c r="O15" s="528"/>
      <c r="P15" s="528"/>
      <c r="Q15" s="529"/>
      <c r="R15" s="530">
        <v>655721</v>
      </c>
      <c r="S15" s="531"/>
      <c r="T15" s="531"/>
      <c r="U15" s="531"/>
      <c r="V15" s="532"/>
      <c r="W15" s="518" t="s">
        <v>146</v>
      </c>
      <c r="X15" s="440"/>
      <c r="Y15" s="440"/>
      <c r="Z15" s="440"/>
      <c r="AA15" s="440"/>
      <c r="AB15" s="441"/>
      <c r="AC15" s="403">
        <v>49419</v>
      </c>
      <c r="AD15" s="404"/>
      <c r="AE15" s="404"/>
      <c r="AF15" s="404"/>
      <c r="AG15" s="405"/>
      <c r="AH15" s="403">
        <v>57205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56365111</v>
      </c>
      <c r="BO15" s="423"/>
      <c r="BP15" s="423"/>
      <c r="BQ15" s="423"/>
      <c r="BR15" s="423"/>
      <c r="BS15" s="423"/>
      <c r="BT15" s="423"/>
      <c r="BU15" s="424"/>
      <c r="BV15" s="422">
        <v>56114641</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21.4</v>
      </c>
      <c r="AD16" s="524"/>
      <c r="AE16" s="524"/>
      <c r="AF16" s="524"/>
      <c r="AG16" s="525"/>
      <c r="AH16" s="523">
        <v>22.3</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163314415</v>
      </c>
      <c r="BO16" s="428"/>
      <c r="BP16" s="428"/>
      <c r="BQ16" s="428"/>
      <c r="BR16" s="428"/>
      <c r="BS16" s="428"/>
      <c r="BT16" s="428"/>
      <c r="BU16" s="429"/>
      <c r="BV16" s="427">
        <v>155133398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180740</v>
      </c>
      <c r="AD17" s="404"/>
      <c r="AE17" s="404"/>
      <c r="AF17" s="404"/>
      <c r="AG17" s="405"/>
      <c r="AH17" s="403">
        <v>198520</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170684523</v>
      </c>
      <c r="BO17" s="428"/>
      <c r="BP17" s="428"/>
      <c r="BQ17" s="428"/>
      <c r="BR17" s="428"/>
      <c r="BS17" s="428"/>
      <c r="BT17" s="428"/>
      <c r="BU17" s="429"/>
      <c r="BV17" s="427">
        <v>162544489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53.25</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77.400000000000006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132793989</v>
      </c>
      <c r="BO18" s="428"/>
      <c r="BP18" s="428"/>
      <c r="BQ18" s="428"/>
      <c r="BR18" s="428"/>
      <c r="BS18" s="428"/>
      <c r="BT18" s="428"/>
      <c r="BU18" s="429"/>
      <c r="BV18" s="427">
        <v>129361210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12584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183532717</v>
      </c>
      <c r="BO19" s="428"/>
      <c r="BP19" s="428"/>
      <c r="BQ19" s="428"/>
      <c r="BR19" s="428"/>
      <c r="BS19" s="428"/>
      <c r="BT19" s="428"/>
      <c r="BU19" s="429"/>
      <c r="BV19" s="427">
        <v>174879624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310662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37132852</v>
      </c>
      <c r="BO23" s="428"/>
      <c r="BP23" s="428"/>
      <c r="BQ23" s="428"/>
      <c r="BR23" s="428"/>
      <c r="BS23" s="428"/>
      <c r="BT23" s="428"/>
      <c r="BU23" s="429"/>
      <c r="BV23" s="427">
        <v>40579465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10788</v>
      </c>
      <c r="R24" s="404"/>
      <c r="S24" s="404"/>
      <c r="T24" s="404"/>
      <c r="U24" s="404"/>
      <c r="V24" s="405"/>
      <c r="W24" s="469"/>
      <c r="X24" s="460"/>
      <c r="Y24" s="461"/>
      <c r="Z24" s="400" t="s">
        <v>170</v>
      </c>
      <c r="AA24" s="401"/>
      <c r="AB24" s="401"/>
      <c r="AC24" s="401"/>
      <c r="AD24" s="401"/>
      <c r="AE24" s="401"/>
      <c r="AF24" s="401"/>
      <c r="AG24" s="402"/>
      <c r="AH24" s="403">
        <v>3328</v>
      </c>
      <c r="AI24" s="404"/>
      <c r="AJ24" s="404"/>
      <c r="AK24" s="404"/>
      <c r="AL24" s="405"/>
      <c r="AM24" s="403">
        <v>10336768</v>
      </c>
      <c r="AN24" s="404"/>
      <c r="AO24" s="404"/>
      <c r="AP24" s="404"/>
      <c r="AQ24" s="404"/>
      <c r="AR24" s="405"/>
      <c r="AS24" s="403">
        <v>3106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31290333</v>
      </c>
      <c r="BO24" s="428"/>
      <c r="BP24" s="428"/>
      <c r="BQ24" s="428"/>
      <c r="BR24" s="428"/>
      <c r="BS24" s="428"/>
      <c r="BT24" s="428"/>
      <c r="BU24" s="429"/>
      <c r="BV24" s="427">
        <v>34247655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2</v>
      </c>
      <c r="M25" s="404"/>
      <c r="N25" s="404"/>
      <c r="O25" s="404"/>
      <c r="P25" s="405"/>
      <c r="Q25" s="403">
        <v>8649</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128</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92260157</v>
      </c>
      <c r="BO25" s="423"/>
      <c r="BP25" s="423"/>
      <c r="BQ25" s="423"/>
      <c r="BR25" s="423"/>
      <c r="BS25" s="423"/>
      <c r="BT25" s="423"/>
      <c r="BU25" s="424"/>
      <c r="BV25" s="422">
        <v>87253713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7458</v>
      </c>
      <c r="R26" s="404"/>
      <c r="S26" s="404"/>
      <c r="T26" s="404"/>
      <c r="U26" s="404"/>
      <c r="V26" s="405"/>
      <c r="W26" s="469"/>
      <c r="X26" s="460"/>
      <c r="Y26" s="461"/>
      <c r="Z26" s="400" t="s">
        <v>178</v>
      </c>
      <c r="AA26" s="482"/>
      <c r="AB26" s="482"/>
      <c r="AC26" s="482"/>
      <c r="AD26" s="482"/>
      <c r="AE26" s="482"/>
      <c r="AF26" s="482"/>
      <c r="AG26" s="483"/>
      <c r="AH26" s="403">
        <v>170</v>
      </c>
      <c r="AI26" s="404"/>
      <c r="AJ26" s="404"/>
      <c r="AK26" s="404"/>
      <c r="AL26" s="405"/>
      <c r="AM26" s="403">
        <v>522410</v>
      </c>
      <c r="AN26" s="404"/>
      <c r="AO26" s="404"/>
      <c r="AP26" s="404"/>
      <c r="AQ26" s="404"/>
      <c r="AR26" s="405"/>
      <c r="AS26" s="403">
        <v>3073</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v>50000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9495</v>
      </c>
      <c r="R27" s="404"/>
      <c r="S27" s="404"/>
      <c r="T27" s="404"/>
      <c r="U27" s="404"/>
      <c r="V27" s="405"/>
      <c r="W27" s="469"/>
      <c r="X27" s="460"/>
      <c r="Y27" s="461"/>
      <c r="Z27" s="400" t="s">
        <v>181</v>
      </c>
      <c r="AA27" s="401"/>
      <c r="AB27" s="401"/>
      <c r="AC27" s="401"/>
      <c r="AD27" s="401"/>
      <c r="AE27" s="401"/>
      <c r="AF27" s="401"/>
      <c r="AG27" s="402"/>
      <c r="AH27" s="403">
        <v>17</v>
      </c>
      <c r="AI27" s="404"/>
      <c r="AJ27" s="404"/>
      <c r="AK27" s="404"/>
      <c r="AL27" s="405"/>
      <c r="AM27" s="403">
        <v>69772</v>
      </c>
      <c r="AN27" s="404"/>
      <c r="AO27" s="404"/>
      <c r="AP27" s="404"/>
      <c r="AQ27" s="404"/>
      <c r="AR27" s="405"/>
      <c r="AS27" s="403">
        <v>4104</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174</v>
      </c>
      <c r="BO27" s="431"/>
      <c r="BP27" s="431"/>
      <c r="BQ27" s="431"/>
      <c r="BR27" s="431"/>
      <c r="BS27" s="431"/>
      <c r="BT27" s="431"/>
      <c r="BU27" s="432"/>
      <c r="BV27" s="430" t="s">
        <v>144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8133</v>
      </c>
      <c r="R28" s="404"/>
      <c r="S28" s="404"/>
      <c r="T28" s="404"/>
      <c r="U28" s="404"/>
      <c r="V28" s="405"/>
      <c r="W28" s="469"/>
      <c r="X28" s="460"/>
      <c r="Y28" s="461"/>
      <c r="Z28" s="400" t="s">
        <v>184</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33852181</v>
      </c>
      <c r="BO28" s="423"/>
      <c r="BP28" s="423"/>
      <c r="BQ28" s="423"/>
      <c r="BR28" s="423"/>
      <c r="BS28" s="423"/>
      <c r="BT28" s="423"/>
      <c r="BU28" s="424"/>
      <c r="BV28" s="422">
        <v>33876307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45</v>
      </c>
      <c r="M29" s="404"/>
      <c r="N29" s="404"/>
      <c r="O29" s="404"/>
      <c r="P29" s="405"/>
      <c r="Q29" s="403">
        <v>6190</v>
      </c>
      <c r="R29" s="404"/>
      <c r="S29" s="404"/>
      <c r="T29" s="404"/>
      <c r="U29" s="404"/>
      <c r="V29" s="405"/>
      <c r="W29" s="470"/>
      <c r="X29" s="471"/>
      <c r="Y29" s="472"/>
      <c r="Z29" s="400" t="s">
        <v>187</v>
      </c>
      <c r="AA29" s="401"/>
      <c r="AB29" s="401"/>
      <c r="AC29" s="401"/>
      <c r="AD29" s="401"/>
      <c r="AE29" s="401"/>
      <c r="AF29" s="401"/>
      <c r="AG29" s="402"/>
      <c r="AH29" s="403">
        <v>3345</v>
      </c>
      <c r="AI29" s="404"/>
      <c r="AJ29" s="404"/>
      <c r="AK29" s="404"/>
      <c r="AL29" s="405"/>
      <c r="AM29" s="403">
        <v>10406540</v>
      </c>
      <c r="AN29" s="404"/>
      <c r="AO29" s="404"/>
      <c r="AP29" s="404"/>
      <c r="AQ29" s="404"/>
      <c r="AR29" s="405"/>
      <c r="AS29" s="403">
        <v>3111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10179039</v>
      </c>
      <c r="BO29" s="428"/>
      <c r="BP29" s="428"/>
      <c r="BQ29" s="428"/>
      <c r="BR29" s="428"/>
      <c r="BS29" s="428"/>
      <c r="BT29" s="428"/>
      <c r="BU29" s="429"/>
      <c r="BV29" s="427">
        <v>6562281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117303545</v>
      </c>
      <c r="BO30" s="431"/>
      <c r="BP30" s="431"/>
      <c r="BQ30" s="431"/>
      <c r="BR30" s="431"/>
      <c r="BS30" s="431"/>
      <c r="BT30" s="431"/>
      <c r="BU30" s="432"/>
      <c r="BV30" s="430">
        <v>111893207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196</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特別区人事・厚生事務組合</v>
      </c>
      <c r="BZ34" s="385"/>
      <c r="CA34" s="385"/>
      <c r="CB34" s="385"/>
      <c r="CC34" s="385"/>
      <c r="CD34" s="385"/>
      <c r="CE34" s="385"/>
      <c r="CF34" s="385"/>
      <c r="CG34" s="385"/>
      <c r="CH34" s="385"/>
      <c r="CI34" s="385"/>
      <c r="CJ34" s="385"/>
      <c r="CK34" s="385"/>
      <c r="CL34" s="385"/>
      <c r="CM34" s="385"/>
      <c r="CN34" s="213"/>
      <c r="CO34" s="386">
        <f>IF(CQ34="","",MAX(C34:D43,U34:V43,AM34:AN43,BE34:BF43,BW34:BX43)+1)</f>
        <v>10</v>
      </c>
      <c r="CP34" s="386"/>
      <c r="CQ34" s="385" t="str">
        <f>IF('各会計、関係団体の財政状況及び健全化判断比率'!BS7="","",'各会計、関係団体の財政状況及び健全化判断比率'!BS7)</f>
        <v>足立区体育協会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特別区競馬組合</v>
      </c>
      <c r="BZ35" s="385"/>
      <c r="CA35" s="385"/>
      <c r="CB35" s="385"/>
      <c r="CC35" s="385"/>
      <c r="CD35" s="385"/>
      <c r="CE35" s="385"/>
      <c r="CF35" s="385"/>
      <c r="CG35" s="385"/>
      <c r="CH35" s="385"/>
      <c r="CI35" s="385"/>
      <c r="CJ35" s="385"/>
      <c r="CK35" s="385"/>
      <c r="CL35" s="385"/>
      <c r="CM35" s="385"/>
      <c r="CN35" s="213"/>
      <c r="CO35" s="386">
        <f t="shared" ref="CO35:CO43" si="3">IF(CQ35="","",CO34+1)</f>
        <v>11</v>
      </c>
      <c r="CP35" s="386"/>
      <c r="CQ35" s="385" t="str">
        <f>IF('各会計、関係団体の財政状況及び健全化判断比率'!BS8="","",'各会計、関係団体の財政状況及び健全化判断比率'!BS8)</f>
        <v>足立区勤労福祉サービスセンター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東京二十三区清掃一部事務組合</v>
      </c>
      <c r="BZ36" s="385"/>
      <c r="CA36" s="385"/>
      <c r="CB36" s="385"/>
      <c r="CC36" s="385"/>
      <c r="CD36" s="385"/>
      <c r="CE36" s="385"/>
      <c r="CF36" s="385"/>
      <c r="CG36" s="385"/>
      <c r="CH36" s="385"/>
      <c r="CI36" s="385"/>
      <c r="CJ36" s="385"/>
      <c r="CK36" s="385"/>
      <c r="CL36" s="385"/>
      <c r="CM36" s="385"/>
      <c r="CN36" s="213"/>
      <c r="CO36" s="386">
        <f t="shared" si="3"/>
        <v>12</v>
      </c>
      <c r="CP36" s="386"/>
      <c r="CQ36" s="385" t="str">
        <f>IF('各会計、関係団体の財政状況及び健全化判断比率'!BS9="","",'各会計、関係団体の財政状況及び健全化判断比率'!BS9)</f>
        <v>足立市街地開発</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東京都後期高齢者医療広域連合（一般会計）</v>
      </c>
      <c r="BZ37" s="385"/>
      <c r="CA37" s="385"/>
      <c r="CB37" s="385"/>
      <c r="CC37" s="385"/>
      <c r="CD37" s="385"/>
      <c r="CE37" s="385"/>
      <c r="CF37" s="385"/>
      <c r="CG37" s="385"/>
      <c r="CH37" s="385"/>
      <c r="CI37" s="385"/>
      <c r="CJ37" s="385"/>
      <c r="CK37" s="385"/>
      <c r="CL37" s="385"/>
      <c r="CM37" s="385"/>
      <c r="CN37" s="213"/>
      <c r="CO37" s="386">
        <f t="shared" si="3"/>
        <v>13</v>
      </c>
      <c r="CP37" s="386"/>
      <c r="CQ37" s="385" t="str">
        <f>IF('各会計、関係団体の財政状況及び健全化判断比率'!BS10="","",'各会計、関係団体の財政状況及び健全化判断比率'!BS10)</f>
        <v>足立区生涯学習振興公社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東京都後期高齢者医療広域連合
（後期高齢者医療特別会計）</v>
      </c>
      <c r="BZ38" s="385"/>
      <c r="CA38" s="385"/>
      <c r="CB38" s="385"/>
      <c r="CC38" s="385"/>
      <c r="CD38" s="385"/>
      <c r="CE38" s="385"/>
      <c r="CF38" s="385"/>
      <c r="CG38" s="385"/>
      <c r="CH38" s="385"/>
      <c r="CI38" s="385"/>
      <c r="CJ38" s="385"/>
      <c r="CK38" s="385"/>
      <c r="CL38" s="385"/>
      <c r="CM38" s="385"/>
      <c r="CN38" s="213"/>
      <c r="CO38" s="386">
        <f t="shared" si="3"/>
        <v>14</v>
      </c>
      <c r="CP38" s="386"/>
      <c r="CQ38" s="385" t="str">
        <f>IF('各会計、関係団体の財政状況及び健全化判断比率'!BS11="","",'各会計、関係団体の財政状況及び健全化判断比率'!BS11)</f>
        <v>足立区土地開発公社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15</v>
      </c>
      <c r="CP39" s="386"/>
      <c r="CQ39" s="385" t="str">
        <f>IF('各会計、関係団体の財政状況及び健全化判断比率'!BS12="","",'各会計、関係団体の財政状況及び健全化判断比率'!BS12)</f>
        <v>足立区観光交流協会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e">
        <f t="shared" si="3"/>
        <v>#VALUE!</v>
      </c>
      <c r="CP43" s="386"/>
      <c r="CQ43" s="385">
        <f>IF('各会計、関係団体の財政状況及び健全化判断比率'!BS16="","",'各会計、関係団体の財政状況及び健全化判断比率'!BS16)</f>
        <v>7</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KkI3fjMeIBTR0wU9Vs/MqR55f7OYH0NR2wp5WgnCFMtu9R1JYEoiQSi8Pv/dwXcWjXI5aqwe7v5vqzx4uOIfQ==" saltValue="HqZOI1BXxZB6eqVouudA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227</v>
      </c>
      <c r="C5" s="723"/>
      <c r="D5" s="723"/>
      <c r="E5" s="723"/>
      <c r="F5" s="723"/>
      <c r="G5" s="723"/>
      <c r="H5" s="723"/>
      <c r="I5" s="723"/>
      <c r="J5" s="723"/>
      <c r="K5" s="723"/>
      <c r="L5" s="723"/>
      <c r="M5" s="723"/>
      <c r="N5" s="723"/>
      <c r="O5" s="723"/>
      <c r="P5" s="723"/>
      <c r="Q5" s="724"/>
      <c r="R5" s="688">
        <v>49217015</v>
      </c>
      <c r="S5" s="689"/>
      <c r="T5" s="689"/>
      <c r="U5" s="689"/>
      <c r="V5" s="689"/>
      <c r="W5" s="689"/>
      <c r="X5" s="689"/>
      <c r="Y5" s="735"/>
      <c r="Z5" s="753">
        <v>16.899999999999999</v>
      </c>
      <c r="AA5" s="753"/>
      <c r="AB5" s="753"/>
      <c r="AC5" s="753"/>
      <c r="AD5" s="754">
        <v>49217015</v>
      </c>
      <c r="AE5" s="754"/>
      <c r="AF5" s="754"/>
      <c r="AG5" s="754"/>
      <c r="AH5" s="754"/>
      <c r="AI5" s="754"/>
      <c r="AJ5" s="754"/>
      <c r="AK5" s="754"/>
      <c r="AL5" s="736">
        <v>28.3</v>
      </c>
      <c r="AM5" s="705"/>
      <c r="AN5" s="705"/>
      <c r="AO5" s="737"/>
      <c r="AP5" s="722" t="s">
        <v>228</v>
      </c>
      <c r="AQ5" s="723"/>
      <c r="AR5" s="723"/>
      <c r="AS5" s="723"/>
      <c r="AT5" s="723"/>
      <c r="AU5" s="723"/>
      <c r="AV5" s="723"/>
      <c r="AW5" s="723"/>
      <c r="AX5" s="723"/>
      <c r="AY5" s="723"/>
      <c r="AZ5" s="723"/>
      <c r="BA5" s="723"/>
      <c r="BB5" s="723"/>
      <c r="BC5" s="723"/>
      <c r="BD5" s="723"/>
      <c r="BE5" s="723"/>
      <c r="BF5" s="724"/>
      <c r="BG5" s="623">
        <v>49217015</v>
      </c>
      <c r="BH5" s="626"/>
      <c r="BI5" s="626"/>
      <c r="BJ5" s="626"/>
      <c r="BK5" s="626"/>
      <c r="BL5" s="626"/>
      <c r="BM5" s="626"/>
      <c r="BN5" s="627"/>
      <c r="BO5" s="685">
        <v>100</v>
      </c>
      <c r="BP5" s="685"/>
      <c r="BQ5" s="685"/>
      <c r="BR5" s="685"/>
      <c r="BS5" s="686" t="s">
        <v>128</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1012644</v>
      </c>
      <c r="S6" s="626"/>
      <c r="T6" s="626"/>
      <c r="U6" s="626"/>
      <c r="V6" s="626"/>
      <c r="W6" s="626"/>
      <c r="X6" s="626"/>
      <c r="Y6" s="627"/>
      <c r="Z6" s="685">
        <v>0.3</v>
      </c>
      <c r="AA6" s="685"/>
      <c r="AB6" s="685"/>
      <c r="AC6" s="685"/>
      <c r="AD6" s="686">
        <v>1012644</v>
      </c>
      <c r="AE6" s="686"/>
      <c r="AF6" s="686"/>
      <c r="AG6" s="686"/>
      <c r="AH6" s="686"/>
      <c r="AI6" s="686"/>
      <c r="AJ6" s="686"/>
      <c r="AK6" s="686"/>
      <c r="AL6" s="628">
        <v>0.6</v>
      </c>
      <c r="AM6" s="629"/>
      <c r="AN6" s="629"/>
      <c r="AO6" s="687"/>
      <c r="AP6" s="620" t="s">
        <v>233</v>
      </c>
      <c r="AQ6" s="621"/>
      <c r="AR6" s="621"/>
      <c r="AS6" s="621"/>
      <c r="AT6" s="621"/>
      <c r="AU6" s="621"/>
      <c r="AV6" s="621"/>
      <c r="AW6" s="621"/>
      <c r="AX6" s="621"/>
      <c r="AY6" s="621"/>
      <c r="AZ6" s="621"/>
      <c r="BA6" s="621"/>
      <c r="BB6" s="621"/>
      <c r="BC6" s="621"/>
      <c r="BD6" s="621"/>
      <c r="BE6" s="621"/>
      <c r="BF6" s="622"/>
      <c r="BG6" s="623">
        <v>49217015</v>
      </c>
      <c r="BH6" s="626"/>
      <c r="BI6" s="626"/>
      <c r="BJ6" s="626"/>
      <c r="BK6" s="626"/>
      <c r="BL6" s="626"/>
      <c r="BM6" s="626"/>
      <c r="BN6" s="627"/>
      <c r="BO6" s="685">
        <v>100</v>
      </c>
      <c r="BP6" s="685"/>
      <c r="BQ6" s="685"/>
      <c r="BR6" s="685"/>
      <c r="BS6" s="686" t="s">
        <v>128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873452</v>
      </c>
      <c r="CS6" s="626"/>
      <c r="CT6" s="626"/>
      <c r="CU6" s="626"/>
      <c r="CV6" s="626"/>
      <c r="CW6" s="626"/>
      <c r="CX6" s="626"/>
      <c r="CY6" s="627"/>
      <c r="CZ6" s="736">
        <v>0.3</v>
      </c>
      <c r="DA6" s="705"/>
      <c r="DB6" s="705"/>
      <c r="DC6" s="739"/>
      <c r="DD6" s="631" t="s">
        <v>128</v>
      </c>
      <c r="DE6" s="626"/>
      <c r="DF6" s="626"/>
      <c r="DG6" s="626"/>
      <c r="DH6" s="626"/>
      <c r="DI6" s="626"/>
      <c r="DJ6" s="626"/>
      <c r="DK6" s="626"/>
      <c r="DL6" s="626"/>
      <c r="DM6" s="626"/>
      <c r="DN6" s="626"/>
      <c r="DO6" s="626"/>
      <c r="DP6" s="627"/>
      <c r="DQ6" s="631">
        <v>872994</v>
      </c>
      <c r="DR6" s="626"/>
      <c r="DS6" s="626"/>
      <c r="DT6" s="626"/>
      <c r="DU6" s="626"/>
      <c r="DV6" s="626"/>
      <c r="DW6" s="626"/>
      <c r="DX6" s="626"/>
      <c r="DY6" s="626"/>
      <c r="DZ6" s="626"/>
      <c r="EA6" s="626"/>
      <c r="EB6" s="626"/>
      <c r="EC6" s="666"/>
    </row>
    <row r="7" spans="2:143" ht="11.25" customHeight="1">
      <c r="B7" s="620" t="s">
        <v>235</v>
      </c>
      <c r="C7" s="621"/>
      <c r="D7" s="621"/>
      <c r="E7" s="621"/>
      <c r="F7" s="621"/>
      <c r="G7" s="621"/>
      <c r="H7" s="621"/>
      <c r="I7" s="621"/>
      <c r="J7" s="621"/>
      <c r="K7" s="621"/>
      <c r="L7" s="621"/>
      <c r="M7" s="621"/>
      <c r="N7" s="621"/>
      <c r="O7" s="621"/>
      <c r="P7" s="621"/>
      <c r="Q7" s="622"/>
      <c r="R7" s="623">
        <v>187246</v>
      </c>
      <c r="S7" s="626"/>
      <c r="T7" s="626"/>
      <c r="U7" s="626"/>
      <c r="V7" s="626"/>
      <c r="W7" s="626"/>
      <c r="X7" s="626"/>
      <c r="Y7" s="627"/>
      <c r="Z7" s="685">
        <v>0.1</v>
      </c>
      <c r="AA7" s="685"/>
      <c r="AB7" s="685"/>
      <c r="AC7" s="685"/>
      <c r="AD7" s="686">
        <v>187246</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43751083</v>
      </c>
      <c r="BH7" s="626"/>
      <c r="BI7" s="626"/>
      <c r="BJ7" s="626"/>
      <c r="BK7" s="626"/>
      <c r="BL7" s="626"/>
      <c r="BM7" s="626"/>
      <c r="BN7" s="627"/>
      <c r="BO7" s="685">
        <v>88.9</v>
      </c>
      <c r="BP7" s="685"/>
      <c r="BQ7" s="685"/>
      <c r="BR7" s="685"/>
      <c r="BS7" s="686" t="s">
        <v>237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18541704</v>
      </c>
      <c r="CS7" s="626"/>
      <c r="CT7" s="626"/>
      <c r="CU7" s="626"/>
      <c r="CV7" s="626"/>
      <c r="CW7" s="626"/>
      <c r="CX7" s="626"/>
      <c r="CY7" s="627"/>
      <c r="CZ7" s="685">
        <v>6.6</v>
      </c>
      <c r="DA7" s="685"/>
      <c r="DB7" s="685"/>
      <c r="DC7" s="685"/>
      <c r="DD7" s="631">
        <v>528443</v>
      </c>
      <c r="DE7" s="626"/>
      <c r="DF7" s="626"/>
      <c r="DG7" s="626"/>
      <c r="DH7" s="626"/>
      <c r="DI7" s="626"/>
      <c r="DJ7" s="626"/>
      <c r="DK7" s="626"/>
      <c r="DL7" s="626"/>
      <c r="DM7" s="626"/>
      <c r="DN7" s="626"/>
      <c r="DO7" s="626"/>
      <c r="DP7" s="627"/>
      <c r="DQ7" s="631">
        <v>16518285</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624295</v>
      </c>
      <c r="S8" s="626"/>
      <c r="T8" s="626"/>
      <c r="U8" s="626"/>
      <c r="V8" s="626"/>
      <c r="W8" s="626"/>
      <c r="X8" s="626"/>
      <c r="Y8" s="627"/>
      <c r="Z8" s="685">
        <v>0.2</v>
      </c>
      <c r="AA8" s="685"/>
      <c r="AB8" s="685"/>
      <c r="AC8" s="685"/>
      <c r="AD8" s="686">
        <v>624295</v>
      </c>
      <c r="AE8" s="686"/>
      <c r="AF8" s="686"/>
      <c r="AG8" s="686"/>
      <c r="AH8" s="686"/>
      <c r="AI8" s="686"/>
      <c r="AJ8" s="686"/>
      <c r="AK8" s="686"/>
      <c r="AL8" s="628">
        <v>0.4</v>
      </c>
      <c r="AM8" s="629"/>
      <c r="AN8" s="629"/>
      <c r="AO8" s="687"/>
      <c r="AP8" s="620" t="s">
        <v>240</v>
      </c>
      <c r="AQ8" s="621"/>
      <c r="AR8" s="621"/>
      <c r="AS8" s="621"/>
      <c r="AT8" s="621"/>
      <c r="AU8" s="621"/>
      <c r="AV8" s="621"/>
      <c r="AW8" s="621"/>
      <c r="AX8" s="621"/>
      <c r="AY8" s="621"/>
      <c r="AZ8" s="621"/>
      <c r="BA8" s="621"/>
      <c r="BB8" s="621"/>
      <c r="BC8" s="621"/>
      <c r="BD8" s="621"/>
      <c r="BE8" s="621"/>
      <c r="BF8" s="622"/>
      <c r="BG8" s="623">
        <v>1204110</v>
      </c>
      <c r="BH8" s="626"/>
      <c r="BI8" s="626"/>
      <c r="BJ8" s="626"/>
      <c r="BK8" s="626"/>
      <c r="BL8" s="626"/>
      <c r="BM8" s="626"/>
      <c r="BN8" s="627"/>
      <c r="BO8" s="685">
        <v>2.4</v>
      </c>
      <c r="BP8" s="685"/>
      <c r="BQ8" s="685"/>
      <c r="BR8" s="685"/>
      <c r="BS8" s="631" t="s">
        <v>128</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159461045</v>
      </c>
      <c r="CS8" s="626"/>
      <c r="CT8" s="626"/>
      <c r="CU8" s="626"/>
      <c r="CV8" s="626"/>
      <c r="CW8" s="626"/>
      <c r="CX8" s="626"/>
      <c r="CY8" s="627"/>
      <c r="CZ8" s="685">
        <v>56.6</v>
      </c>
      <c r="DA8" s="685"/>
      <c r="DB8" s="685"/>
      <c r="DC8" s="685"/>
      <c r="DD8" s="631">
        <v>4865816</v>
      </c>
      <c r="DE8" s="626"/>
      <c r="DF8" s="626"/>
      <c r="DG8" s="626"/>
      <c r="DH8" s="626"/>
      <c r="DI8" s="626"/>
      <c r="DJ8" s="626"/>
      <c r="DK8" s="626"/>
      <c r="DL8" s="626"/>
      <c r="DM8" s="626"/>
      <c r="DN8" s="626"/>
      <c r="DO8" s="626"/>
      <c r="DP8" s="627"/>
      <c r="DQ8" s="631">
        <v>79857181</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510358</v>
      </c>
      <c r="S9" s="626"/>
      <c r="T9" s="626"/>
      <c r="U9" s="626"/>
      <c r="V9" s="626"/>
      <c r="W9" s="626"/>
      <c r="X9" s="626"/>
      <c r="Y9" s="627"/>
      <c r="Z9" s="685">
        <v>0.2</v>
      </c>
      <c r="AA9" s="685"/>
      <c r="AB9" s="685"/>
      <c r="AC9" s="685"/>
      <c r="AD9" s="686">
        <v>510358</v>
      </c>
      <c r="AE9" s="686"/>
      <c r="AF9" s="686"/>
      <c r="AG9" s="686"/>
      <c r="AH9" s="686"/>
      <c r="AI9" s="686"/>
      <c r="AJ9" s="686"/>
      <c r="AK9" s="686"/>
      <c r="AL9" s="628">
        <v>0.3</v>
      </c>
      <c r="AM9" s="629"/>
      <c r="AN9" s="629"/>
      <c r="AO9" s="687"/>
      <c r="AP9" s="620" t="s">
        <v>243</v>
      </c>
      <c r="AQ9" s="621"/>
      <c r="AR9" s="621"/>
      <c r="AS9" s="621"/>
      <c r="AT9" s="621"/>
      <c r="AU9" s="621"/>
      <c r="AV9" s="621"/>
      <c r="AW9" s="621"/>
      <c r="AX9" s="621"/>
      <c r="AY9" s="621"/>
      <c r="AZ9" s="621"/>
      <c r="BA9" s="621"/>
      <c r="BB9" s="621"/>
      <c r="BC9" s="621"/>
      <c r="BD9" s="621"/>
      <c r="BE9" s="621"/>
      <c r="BF9" s="622"/>
      <c r="BG9" s="623">
        <v>42546973</v>
      </c>
      <c r="BH9" s="626"/>
      <c r="BI9" s="626"/>
      <c r="BJ9" s="626"/>
      <c r="BK9" s="626"/>
      <c r="BL9" s="626"/>
      <c r="BM9" s="626"/>
      <c r="BN9" s="627"/>
      <c r="BO9" s="685">
        <v>86.4</v>
      </c>
      <c r="BP9" s="685"/>
      <c r="BQ9" s="685"/>
      <c r="BR9" s="685"/>
      <c r="BS9" s="631" t="s">
        <v>128</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19689571</v>
      </c>
      <c r="CS9" s="626"/>
      <c r="CT9" s="626"/>
      <c r="CU9" s="626"/>
      <c r="CV9" s="626"/>
      <c r="CW9" s="626"/>
      <c r="CX9" s="626"/>
      <c r="CY9" s="627"/>
      <c r="CZ9" s="685">
        <v>7</v>
      </c>
      <c r="DA9" s="685"/>
      <c r="DB9" s="685"/>
      <c r="DC9" s="685"/>
      <c r="DD9" s="631">
        <v>5407083</v>
      </c>
      <c r="DE9" s="626"/>
      <c r="DF9" s="626"/>
      <c r="DG9" s="626"/>
      <c r="DH9" s="626"/>
      <c r="DI9" s="626"/>
      <c r="DJ9" s="626"/>
      <c r="DK9" s="626"/>
      <c r="DL9" s="626"/>
      <c r="DM9" s="626"/>
      <c r="DN9" s="626"/>
      <c r="DO9" s="626"/>
      <c r="DP9" s="627"/>
      <c r="DQ9" s="631">
        <v>12334637</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174</v>
      </c>
      <c r="AE10" s="686"/>
      <c r="AF10" s="686"/>
      <c r="AG10" s="686"/>
      <c r="AH10" s="686"/>
      <c r="AI10" s="686"/>
      <c r="AJ10" s="686"/>
      <c r="AK10" s="686"/>
      <c r="AL10" s="628" t="s">
        <v>128</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t="s">
        <v>128</v>
      </c>
      <c r="BH10" s="626"/>
      <c r="BI10" s="626"/>
      <c r="BJ10" s="626"/>
      <c r="BK10" s="626"/>
      <c r="BL10" s="626"/>
      <c r="BM10" s="626"/>
      <c r="BN10" s="627"/>
      <c r="BO10" s="685" t="s">
        <v>174</v>
      </c>
      <c r="BP10" s="685"/>
      <c r="BQ10" s="685"/>
      <c r="BR10" s="685"/>
      <c r="BS10" s="631" t="s">
        <v>237</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380995</v>
      </c>
      <c r="CS10" s="626"/>
      <c r="CT10" s="626"/>
      <c r="CU10" s="626"/>
      <c r="CV10" s="626"/>
      <c r="CW10" s="626"/>
      <c r="CX10" s="626"/>
      <c r="CY10" s="627"/>
      <c r="CZ10" s="685">
        <v>0.1</v>
      </c>
      <c r="DA10" s="685"/>
      <c r="DB10" s="685"/>
      <c r="DC10" s="685"/>
      <c r="DD10" s="631">
        <v>56488</v>
      </c>
      <c r="DE10" s="626"/>
      <c r="DF10" s="626"/>
      <c r="DG10" s="626"/>
      <c r="DH10" s="626"/>
      <c r="DI10" s="626"/>
      <c r="DJ10" s="626"/>
      <c r="DK10" s="626"/>
      <c r="DL10" s="626"/>
      <c r="DM10" s="626"/>
      <c r="DN10" s="626"/>
      <c r="DO10" s="626"/>
      <c r="DP10" s="627"/>
      <c r="DQ10" s="631">
        <v>270366</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174</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174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t="s">
        <v>174</v>
      </c>
      <c r="BH11" s="626"/>
      <c r="BI11" s="626"/>
      <c r="BJ11" s="626"/>
      <c r="BK11" s="626"/>
      <c r="BL11" s="626"/>
      <c r="BM11" s="626"/>
      <c r="BN11" s="627"/>
      <c r="BO11" s="685" t="s">
        <v>128</v>
      </c>
      <c r="BP11" s="685"/>
      <c r="BQ11" s="685"/>
      <c r="BR11" s="685"/>
      <c r="BS11" s="631" t="s">
        <v>128</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115898</v>
      </c>
      <c r="CS11" s="626"/>
      <c r="CT11" s="626"/>
      <c r="CU11" s="626"/>
      <c r="CV11" s="626"/>
      <c r="CW11" s="626"/>
      <c r="CX11" s="626"/>
      <c r="CY11" s="627"/>
      <c r="CZ11" s="685">
        <v>0</v>
      </c>
      <c r="DA11" s="685"/>
      <c r="DB11" s="685"/>
      <c r="DC11" s="685"/>
      <c r="DD11" s="631">
        <v>13222</v>
      </c>
      <c r="DE11" s="626"/>
      <c r="DF11" s="626"/>
      <c r="DG11" s="626"/>
      <c r="DH11" s="626"/>
      <c r="DI11" s="626"/>
      <c r="DJ11" s="626"/>
      <c r="DK11" s="626"/>
      <c r="DL11" s="626"/>
      <c r="DM11" s="626"/>
      <c r="DN11" s="626"/>
      <c r="DO11" s="626"/>
      <c r="DP11" s="627"/>
      <c r="DQ11" s="631">
        <v>80000</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11657256</v>
      </c>
      <c r="S12" s="626"/>
      <c r="T12" s="626"/>
      <c r="U12" s="626"/>
      <c r="V12" s="626"/>
      <c r="W12" s="626"/>
      <c r="X12" s="626"/>
      <c r="Y12" s="627"/>
      <c r="Z12" s="685">
        <v>4</v>
      </c>
      <c r="AA12" s="685"/>
      <c r="AB12" s="685"/>
      <c r="AC12" s="685"/>
      <c r="AD12" s="686">
        <v>11657256</v>
      </c>
      <c r="AE12" s="686"/>
      <c r="AF12" s="686"/>
      <c r="AG12" s="686"/>
      <c r="AH12" s="686"/>
      <c r="AI12" s="686"/>
      <c r="AJ12" s="686"/>
      <c r="AK12" s="686"/>
      <c r="AL12" s="628">
        <v>6.7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t="s">
        <v>128</v>
      </c>
      <c r="BH12" s="626"/>
      <c r="BI12" s="626"/>
      <c r="BJ12" s="626"/>
      <c r="BK12" s="626"/>
      <c r="BL12" s="626"/>
      <c r="BM12" s="626"/>
      <c r="BN12" s="627"/>
      <c r="BO12" s="685" t="s">
        <v>237</v>
      </c>
      <c r="BP12" s="685"/>
      <c r="BQ12" s="685"/>
      <c r="BR12" s="685"/>
      <c r="BS12" s="631" t="s">
        <v>237</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1595192</v>
      </c>
      <c r="CS12" s="626"/>
      <c r="CT12" s="626"/>
      <c r="CU12" s="626"/>
      <c r="CV12" s="626"/>
      <c r="CW12" s="626"/>
      <c r="CX12" s="626"/>
      <c r="CY12" s="627"/>
      <c r="CZ12" s="685">
        <v>0.6</v>
      </c>
      <c r="DA12" s="685"/>
      <c r="DB12" s="685"/>
      <c r="DC12" s="685"/>
      <c r="DD12" s="631">
        <v>13985</v>
      </c>
      <c r="DE12" s="626"/>
      <c r="DF12" s="626"/>
      <c r="DG12" s="626"/>
      <c r="DH12" s="626"/>
      <c r="DI12" s="626"/>
      <c r="DJ12" s="626"/>
      <c r="DK12" s="626"/>
      <c r="DL12" s="626"/>
      <c r="DM12" s="626"/>
      <c r="DN12" s="626"/>
      <c r="DO12" s="626"/>
      <c r="DP12" s="627"/>
      <c r="DQ12" s="631">
        <v>1506380</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v>2264</v>
      </c>
      <c r="S13" s="626"/>
      <c r="T13" s="626"/>
      <c r="U13" s="626"/>
      <c r="V13" s="626"/>
      <c r="W13" s="626"/>
      <c r="X13" s="626"/>
      <c r="Y13" s="627"/>
      <c r="Z13" s="685">
        <v>0</v>
      </c>
      <c r="AA13" s="685"/>
      <c r="AB13" s="685"/>
      <c r="AC13" s="685"/>
      <c r="AD13" s="686">
        <v>2264</v>
      </c>
      <c r="AE13" s="686"/>
      <c r="AF13" s="686"/>
      <c r="AG13" s="686"/>
      <c r="AH13" s="686"/>
      <c r="AI13" s="686"/>
      <c r="AJ13" s="686"/>
      <c r="AK13" s="686"/>
      <c r="AL13" s="628">
        <v>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t="s">
        <v>128</v>
      </c>
      <c r="BH13" s="626"/>
      <c r="BI13" s="626"/>
      <c r="BJ13" s="626"/>
      <c r="BK13" s="626"/>
      <c r="BL13" s="626"/>
      <c r="BM13" s="626"/>
      <c r="BN13" s="627"/>
      <c r="BO13" s="685" t="s">
        <v>237</v>
      </c>
      <c r="BP13" s="685"/>
      <c r="BQ13" s="685"/>
      <c r="BR13" s="685"/>
      <c r="BS13" s="631" t="s">
        <v>128</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21333192</v>
      </c>
      <c r="CS13" s="626"/>
      <c r="CT13" s="626"/>
      <c r="CU13" s="626"/>
      <c r="CV13" s="626"/>
      <c r="CW13" s="626"/>
      <c r="CX13" s="626"/>
      <c r="CY13" s="627"/>
      <c r="CZ13" s="685">
        <v>7.6</v>
      </c>
      <c r="DA13" s="685"/>
      <c r="DB13" s="685"/>
      <c r="DC13" s="685"/>
      <c r="DD13" s="631">
        <v>10017139</v>
      </c>
      <c r="DE13" s="626"/>
      <c r="DF13" s="626"/>
      <c r="DG13" s="626"/>
      <c r="DH13" s="626"/>
      <c r="DI13" s="626"/>
      <c r="DJ13" s="626"/>
      <c r="DK13" s="626"/>
      <c r="DL13" s="626"/>
      <c r="DM13" s="626"/>
      <c r="DN13" s="626"/>
      <c r="DO13" s="626"/>
      <c r="DP13" s="627"/>
      <c r="DQ13" s="631">
        <v>15067868</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237</v>
      </c>
      <c r="AA14" s="685"/>
      <c r="AB14" s="685"/>
      <c r="AC14" s="685"/>
      <c r="AD14" s="686" t="s">
        <v>128</v>
      </c>
      <c r="AE14" s="686"/>
      <c r="AF14" s="686"/>
      <c r="AG14" s="686"/>
      <c r="AH14" s="686"/>
      <c r="AI14" s="686"/>
      <c r="AJ14" s="686"/>
      <c r="AK14" s="686"/>
      <c r="AL14" s="628" t="s">
        <v>128</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478295</v>
      </c>
      <c r="BH14" s="626"/>
      <c r="BI14" s="626"/>
      <c r="BJ14" s="626"/>
      <c r="BK14" s="626"/>
      <c r="BL14" s="626"/>
      <c r="BM14" s="626"/>
      <c r="BN14" s="627"/>
      <c r="BO14" s="685">
        <v>1</v>
      </c>
      <c r="BP14" s="685"/>
      <c r="BQ14" s="685"/>
      <c r="BR14" s="685"/>
      <c r="BS14" s="631" t="s">
        <v>237</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5017503</v>
      </c>
      <c r="CS14" s="626"/>
      <c r="CT14" s="626"/>
      <c r="CU14" s="626"/>
      <c r="CV14" s="626"/>
      <c r="CW14" s="626"/>
      <c r="CX14" s="626"/>
      <c r="CY14" s="627"/>
      <c r="CZ14" s="685">
        <v>1.8</v>
      </c>
      <c r="DA14" s="685"/>
      <c r="DB14" s="685"/>
      <c r="DC14" s="685"/>
      <c r="DD14" s="631">
        <v>260475</v>
      </c>
      <c r="DE14" s="626"/>
      <c r="DF14" s="626"/>
      <c r="DG14" s="626"/>
      <c r="DH14" s="626"/>
      <c r="DI14" s="626"/>
      <c r="DJ14" s="626"/>
      <c r="DK14" s="626"/>
      <c r="DL14" s="626"/>
      <c r="DM14" s="626"/>
      <c r="DN14" s="626"/>
      <c r="DO14" s="626"/>
      <c r="DP14" s="627"/>
      <c r="DQ14" s="631">
        <v>4997879</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604728</v>
      </c>
      <c r="S15" s="626"/>
      <c r="T15" s="626"/>
      <c r="U15" s="626"/>
      <c r="V15" s="626"/>
      <c r="W15" s="626"/>
      <c r="X15" s="626"/>
      <c r="Y15" s="627"/>
      <c r="Z15" s="685">
        <v>0.2</v>
      </c>
      <c r="AA15" s="685"/>
      <c r="AB15" s="685"/>
      <c r="AC15" s="685"/>
      <c r="AD15" s="686">
        <v>604728</v>
      </c>
      <c r="AE15" s="686"/>
      <c r="AF15" s="686"/>
      <c r="AG15" s="686"/>
      <c r="AH15" s="686"/>
      <c r="AI15" s="686"/>
      <c r="AJ15" s="686"/>
      <c r="AK15" s="686"/>
      <c r="AL15" s="628">
        <v>0.3</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4987637</v>
      </c>
      <c r="BH15" s="626"/>
      <c r="BI15" s="626"/>
      <c r="BJ15" s="626"/>
      <c r="BK15" s="626"/>
      <c r="BL15" s="626"/>
      <c r="BM15" s="626"/>
      <c r="BN15" s="627"/>
      <c r="BO15" s="685">
        <v>10.1</v>
      </c>
      <c r="BP15" s="685"/>
      <c r="BQ15" s="685"/>
      <c r="BR15" s="685"/>
      <c r="BS15" s="631" t="s">
        <v>128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49257039</v>
      </c>
      <c r="CS15" s="626"/>
      <c r="CT15" s="626"/>
      <c r="CU15" s="626"/>
      <c r="CV15" s="626"/>
      <c r="CW15" s="626"/>
      <c r="CX15" s="626"/>
      <c r="CY15" s="627"/>
      <c r="CZ15" s="685">
        <v>17.5</v>
      </c>
      <c r="DA15" s="685"/>
      <c r="DB15" s="685"/>
      <c r="DC15" s="685"/>
      <c r="DD15" s="631">
        <v>15260401</v>
      </c>
      <c r="DE15" s="626"/>
      <c r="DF15" s="626"/>
      <c r="DG15" s="626"/>
      <c r="DH15" s="626"/>
      <c r="DI15" s="626"/>
      <c r="DJ15" s="626"/>
      <c r="DK15" s="626"/>
      <c r="DL15" s="626"/>
      <c r="DM15" s="626"/>
      <c r="DN15" s="626"/>
      <c r="DO15" s="626"/>
      <c r="DP15" s="627"/>
      <c r="DQ15" s="631">
        <v>37301650</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174</v>
      </c>
      <c r="S16" s="626"/>
      <c r="T16" s="626"/>
      <c r="U16" s="626"/>
      <c r="V16" s="626"/>
      <c r="W16" s="626"/>
      <c r="X16" s="626"/>
      <c r="Y16" s="627"/>
      <c r="Z16" s="685" t="s">
        <v>174</v>
      </c>
      <c r="AA16" s="685"/>
      <c r="AB16" s="685"/>
      <c r="AC16" s="685"/>
      <c r="AD16" s="686" t="s">
        <v>128</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237</v>
      </c>
      <c r="BP16" s="685"/>
      <c r="BQ16" s="685"/>
      <c r="BR16" s="685"/>
      <c r="BS16" s="631" t="s">
        <v>174</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237</v>
      </c>
      <c r="CS16" s="626"/>
      <c r="CT16" s="626"/>
      <c r="CU16" s="626"/>
      <c r="CV16" s="626"/>
      <c r="CW16" s="626"/>
      <c r="CX16" s="626"/>
      <c r="CY16" s="627"/>
      <c r="CZ16" s="685" t="s">
        <v>128</v>
      </c>
      <c r="DA16" s="685"/>
      <c r="DB16" s="685"/>
      <c r="DC16" s="685"/>
      <c r="DD16" s="631" t="s">
        <v>128</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633872</v>
      </c>
      <c r="S17" s="626"/>
      <c r="T17" s="626"/>
      <c r="U17" s="626"/>
      <c r="V17" s="626"/>
      <c r="W17" s="626"/>
      <c r="X17" s="626"/>
      <c r="Y17" s="627"/>
      <c r="Z17" s="685">
        <v>0.2</v>
      </c>
      <c r="AA17" s="685"/>
      <c r="AB17" s="685"/>
      <c r="AC17" s="685"/>
      <c r="AD17" s="686">
        <v>633872</v>
      </c>
      <c r="AE17" s="686"/>
      <c r="AF17" s="686"/>
      <c r="AG17" s="686"/>
      <c r="AH17" s="686"/>
      <c r="AI17" s="686"/>
      <c r="AJ17" s="686"/>
      <c r="AK17" s="686"/>
      <c r="AL17" s="628">
        <v>0.4</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237</v>
      </c>
      <c r="BH17" s="626"/>
      <c r="BI17" s="626"/>
      <c r="BJ17" s="626"/>
      <c r="BK17" s="626"/>
      <c r="BL17" s="626"/>
      <c r="BM17" s="626"/>
      <c r="BN17" s="627"/>
      <c r="BO17" s="685" t="s">
        <v>174</v>
      </c>
      <c r="BP17" s="685"/>
      <c r="BQ17" s="685"/>
      <c r="BR17" s="685"/>
      <c r="BS17" s="631" t="s">
        <v>174</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5533078</v>
      </c>
      <c r="CS17" s="626"/>
      <c r="CT17" s="626"/>
      <c r="CU17" s="626"/>
      <c r="CV17" s="626"/>
      <c r="CW17" s="626"/>
      <c r="CX17" s="626"/>
      <c r="CY17" s="627"/>
      <c r="CZ17" s="685">
        <v>2</v>
      </c>
      <c r="DA17" s="685"/>
      <c r="DB17" s="685"/>
      <c r="DC17" s="685"/>
      <c r="DD17" s="631" t="s">
        <v>128</v>
      </c>
      <c r="DE17" s="626"/>
      <c r="DF17" s="626"/>
      <c r="DG17" s="626"/>
      <c r="DH17" s="626"/>
      <c r="DI17" s="626"/>
      <c r="DJ17" s="626"/>
      <c r="DK17" s="626"/>
      <c r="DL17" s="626"/>
      <c r="DM17" s="626"/>
      <c r="DN17" s="626"/>
      <c r="DO17" s="626"/>
      <c r="DP17" s="627"/>
      <c r="DQ17" s="631">
        <v>5533078</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t="s">
        <v>128</v>
      </c>
      <c r="S18" s="626"/>
      <c r="T18" s="626"/>
      <c r="U18" s="626"/>
      <c r="V18" s="626"/>
      <c r="W18" s="626"/>
      <c r="X18" s="626"/>
      <c r="Y18" s="627"/>
      <c r="Z18" s="685" t="s">
        <v>128</v>
      </c>
      <c r="AA18" s="685"/>
      <c r="AB18" s="685"/>
      <c r="AC18" s="685"/>
      <c r="AD18" s="686" t="s">
        <v>128</v>
      </c>
      <c r="AE18" s="686"/>
      <c r="AF18" s="686"/>
      <c r="AG18" s="686"/>
      <c r="AH18" s="686"/>
      <c r="AI18" s="686"/>
      <c r="AJ18" s="686"/>
      <c r="AK18" s="686"/>
      <c r="AL18" s="628" t="s">
        <v>174</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237</v>
      </c>
      <c r="BH18" s="626"/>
      <c r="BI18" s="626"/>
      <c r="BJ18" s="626"/>
      <c r="BK18" s="626"/>
      <c r="BL18" s="626"/>
      <c r="BM18" s="626"/>
      <c r="BN18" s="627"/>
      <c r="BO18" s="685" t="s">
        <v>174</v>
      </c>
      <c r="BP18" s="685"/>
      <c r="BQ18" s="685"/>
      <c r="BR18" s="685"/>
      <c r="BS18" s="631" t="s">
        <v>128</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237</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t="s">
        <v>128</v>
      </c>
      <c r="S19" s="626"/>
      <c r="T19" s="626"/>
      <c r="U19" s="626"/>
      <c r="V19" s="626"/>
      <c r="W19" s="626"/>
      <c r="X19" s="626"/>
      <c r="Y19" s="627"/>
      <c r="Z19" s="685" t="s">
        <v>128</v>
      </c>
      <c r="AA19" s="685"/>
      <c r="AB19" s="685"/>
      <c r="AC19" s="685"/>
      <c r="AD19" s="686" t="s">
        <v>128</v>
      </c>
      <c r="AE19" s="686"/>
      <c r="AF19" s="686"/>
      <c r="AG19" s="686"/>
      <c r="AH19" s="686"/>
      <c r="AI19" s="686"/>
      <c r="AJ19" s="686"/>
      <c r="AK19" s="686"/>
      <c r="AL19" s="628" t="s">
        <v>128</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174</v>
      </c>
      <c r="BH19" s="626"/>
      <c r="BI19" s="626"/>
      <c r="BJ19" s="626"/>
      <c r="BK19" s="626"/>
      <c r="BL19" s="626"/>
      <c r="BM19" s="626"/>
      <c r="BN19" s="627"/>
      <c r="BO19" s="685" t="s">
        <v>237</v>
      </c>
      <c r="BP19" s="685"/>
      <c r="BQ19" s="685"/>
      <c r="BR19" s="685"/>
      <c r="BS19" s="631" t="s">
        <v>128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174</v>
      </c>
      <c r="CS19" s="626"/>
      <c r="CT19" s="626"/>
      <c r="CU19" s="626"/>
      <c r="CV19" s="626"/>
      <c r="CW19" s="626"/>
      <c r="CX19" s="626"/>
      <c r="CY19" s="627"/>
      <c r="CZ19" s="685" t="s">
        <v>237</v>
      </c>
      <c r="DA19" s="685"/>
      <c r="DB19" s="685"/>
      <c r="DC19" s="685"/>
      <c r="DD19" s="631" t="s">
        <v>128</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t="s">
        <v>128</v>
      </c>
      <c r="S20" s="626"/>
      <c r="T20" s="626"/>
      <c r="U20" s="626"/>
      <c r="V20" s="626"/>
      <c r="W20" s="626"/>
      <c r="X20" s="626"/>
      <c r="Y20" s="627"/>
      <c r="Z20" s="685" t="s">
        <v>128</v>
      </c>
      <c r="AA20" s="685"/>
      <c r="AB20" s="685"/>
      <c r="AC20" s="685"/>
      <c r="AD20" s="686" t="s">
        <v>128</v>
      </c>
      <c r="AE20" s="686"/>
      <c r="AF20" s="686"/>
      <c r="AG20" s="686"/>
      <c r="AH20" s="686"/>
      <c r="AI20" s="686"/>
      <c r="AJ20" s="686"/>
      <c r="AK20" s="686"/>
      <c r="AL20" s="628" t="s">
        <v>128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174</v>
      </c>
      <c r="BP20" s="685"/>
      <c r="BQ20" s="685"/>
      <c r="BR20" s="685"/>
      <c r="BS20" s="631" t="s">
        <v>128</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281798669</v>
      </c>
      <c r="CS20" s="626"/>
      <c r="CT20" s="626"/>
      <c r="CU20" s="626"/>
      <c r="CV20" s="626"/>
      <c r="CW20" s="626"/>
      <c r="CX20" s="626"/>
      <c r="CY20" s="627"/>
      <c r="CZ20" s="685">
        <v>100</v>
      </c>
      <c r="DA20" s="685"/>
      <c r="DB20" s="685"/>
      <c r="DC20" s="685"/>
      <c r="DD20" s="631">
        <v>36423052</v>
      </c>
      <c r="DE20" s="626"/>
      <c r="DF20" s="626"/>
      <c r="DG20" s="626"/>
      <c r="DH20" s="626"/>
      <c r="DI20" s="626"/>
      <c r="DJ20" s="626"/>
      <c r="DK20" s="626"/>
      <c r="DL20" s="626"/>
      <c r="DM20" s="626"/>
      <c r="DN20" s="626"/>
      <c r="DO20" s="626"/>
      <c r="DP20" s="627"/>
      <c r="DQ20" s="631">
        <v>174340318</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237</v>
      </c>
      <c r="AA21" s="685"/>
      <c r="AB21" s="685"/>
      <c r="AC21" s="685"/>
      <c r="AD21" s="686" t="s">
        <v>128</v>
      </c>
      <c r="AE21" s="686"/>
      <c r="AF21" s="686"/>
      <c r="AG21" s="686"/>
      <c r="AH21" s="686"/>
      <c r="AI21" s="686"/>
      <c r="AJ21" s="686"/>
      <c r="AK21" s="686"/>
      <c r="AL21" s="628" t="s">
        <v>128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128</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64449678</v>
      </c>
      <c r="S22" s="626"/>
      <c r="T22" s="626"/>
      <c r="U22" s="626"/>
      <c r="V22" s="626"/>
      <c r="W22" s="626"/>
      <c r="X22" s="626"/>
      <c r="Y22" s="627"/>
      <c r="Z22" s="685">
        <v>22.1</v>
      </c>
      <c r="AA22" s="685"/>
      <c r="AB22" s="685"/>
      <c r="AC22" s="685"/>
      <c r="AD22" s="686">
        <v>64449678</v>
      </c>
      <c r="AE22" s="686"/>
      <c r="AF22" s="686"/>
      <c r="AG22" s="686"/>
      <c r="AH22" s="686"/>
      <c r="AI22" s="686"/>
      <c r="AJ22" s="686"/>
      <c r="AK22" s="686"/>
      <c r="AL22" s="628">
        <v>37.1</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237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v>70675</v>
      </c>
      <c r="S23" s="626"/>
      <c r="T23" s="626"/>
      <c r="U23" s="626"/>
      <c r="V23" s="626"/>
      <c r="W23" s="626"/>
      <c r="X23" s="626"/>
      <c r="Y23" s="627"/>
      <c r="Z23" s="685">
        <v>0</v>
      </c>
      <c r="AA23" s="685"/>
      <c r="AB23" s="685"/>
      <c r="AC23" s="685"/>
      <c r="AD23" s="686">
        <v>70675</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174</v>
      </c>
      <c r="BH23" s="626"/>
      <c r="BI23" s="626"/>
      <c r="BJ23" s="626"/>
      <c r="BK23" s="626"/>
      <c r="BL23" s="626"/>
      <c r="BM23" s="626"/>
      <c r="BN23" s="627"/>
      <c r="BO23" s="685" t="s">
        <v>128</v>
      </c>
      <c r="BP23" s="685"/>
      <c r="BQ23" s="685"/>
      <c r="BR23" s="685"/>
      <c r="BS23" s="631" t="s">
        <v>237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3069437</v>
      </c>
      <c r="S24" s="626"/>
      <c r="T24" s="626"/>
      <c r="U24" s="626"/>
      <c r="V24" s="626"/>
      <c r="W24" s="626"/>
      <c r="X24" s="626"/>
      <c r="Y24" s="627"/>
      <c r="Z24" s="685">
        <v>1.1000000000000001</v>
      </c>
      <c r="AA24" s="685"/>
      <c r="AB24" s="685"/>
      <c r="AC24" s="685"/>
      <c r="AD24" s="686" t="s">
        <v>174</v>
      </c>
      <c r="AE24" s="686"/>
      <c r="AF24" s="686"/>
      <c r="AG24" s="686"/>
      <c r="AH24" s="686"/>
      <c r="AI24" s="686"/>
      <c r="AJ24" s="686"/>
      <c r="AK24" s="686"/>
      <c r="AL24" s="628" t="s">
        <v>237</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145902708</v>
      </c>
      <c r="CS24" s="689"/>
      <c r="CT24" s="689"/>
      <c r="CU24" s="689"/>
      <c r="CV24" s="689"/>
      <c r="CW24" s="689"/>
      <c r="CX24" s="689"/>
      <c r="CY24" s="735"/>
      <c r="CZ24" s="736">
        <v>51.8</v>
      </c>
      <c r="DA24" s="705"/>
      <c r="DB24" s="705"/>
      <c r="DC24" s="739"/>
      <c r="DD24" s="734">
        <v>77687407</v>
      </c>
      <c r="DE24" s="689"/>
      <c r="DF24" s="689"/>
      <c r="DG24" s="689"/>
      <c r="DH24" s="689"/>
      <c r="DI24" s="689"/>
      <c r="DJ24" s="689"/>
      <c r="DK24" s="735"/>
      <c r="DL24" s="734">
        <v>77196212</v>
      </c>
      <c r="DM24" s="689"/>
      <c r="DN24" s="689"/>
      <c r="DO24" s="689"/>
      <c r="DP24" s="689"/>
      <c r="DQ24" s="689"/>
      <c r="DR24" s="689"/>
      <c r="DS24" s="689"/>
      <c r="DT24" s="689"/>
      <c r="DU24" s="689"/>
      <c r="DV24" s="735"/>
      <c r="DW24" s="736">
        <v>44.4</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4179652</v>
      </c>
      <c r="S25" s="626"/>
      <c r="T25" s="626"/>
      <c r="U25" s="626"/>
      <c r="V25" s="626"/>
      <c r="W25" s="626"/>
      <c r="X25" s="626"/>
      <c r="Y25" s="627"/>
      <c r="Z25" s="685">
        <v>1.4</v>
      </c>
      <c r="AA25" s="685"/>
      <c r="AB25" s="685"/>
      <c r="AC25" s="685"/>
      <c r="AD25" s="686">
        <v>2118662</v>
      </c>
      <c r="AE25" s="686"/>
      <c r="AF25" s="686"/>
      <c r="AG25" s="686"/>
      <c r="AH25" s="686"/>
      <c r="AI25" s="686"/>
      <c r="AJ25" s="686"/>
      <c r="AK25" s="686"/>
      <c r="AL25" s="628">
        <v>1.2</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237</v>
      </c>
      <c r="BH25" s="626"/>
      <c r="BI25" s="626"/>
      <c r="BJ25" s="626"/>
      <c r="BK25" s="626"/>
      <c r="BL25" s="626"/>
      <c r="BM25" s="626"/>
      <c r="BN25" s="627"/>
      <c r="BO25" s="685" t="s">
        <v>128</v>
      </c>
      <c r="BP25" s="685"/>
      <c r="BQ25" s="685"/>
      <c r="BR25" s="685"/>
      <c r="BS25" s="631" t="s">
        <v>237</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35490332</v>
      </c>
      <c r="CS25" s="624"/>
      <c r="CT25" s="624"/>
      <c r="CU25" s="624"/>
      <c r="CV25" s="624"/>
      <c r="CW25" s="624"/>
      <c r="CX25" s="624"/>
      <c r="CY25" s="625"/>
      <c r="CZ25" s="628">
        <v>12.6</v>
      </c>
      <c r="DA25" s="657"/>
      <c r="DB25" s="657"/>
      <c r="DC25" s="658"/>
      <c r="DD25" s="631">
        <v>33429173</v>
      </c>
      <c r="DE25" s="624"/>
      <c r="DF25" s="624"/>
      <c r="DG25" s="624"/>
      <c r="DH25" s="624"/>
      <c r="DI25" s="624"/>
      <c r="DJ25" s="624"/>
      <c r="DK25" s="625"/>
      <c r="DL25" s="631">
        <v>32937978</v>
      </c>
      <c r="DM25" s="624"/>
      <c r="DN25" s="624"/>
      <c r="DO25" s="624"/>
      <c r="DP25" s="624"/>
      <c r="DQ25" s="624"/>
      <c r="DR25" s="624"/>
      <c r="DS25" s="624"/>
      <c r="DT25" s="624"/>
      <c r="DU25" s="624"/>
      <c r="DV25" s="625"/>
      <c r="DW25" s="628">
        <v>18.899999999999999</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788715</v>
      </c>
      <c r="S26" s="626"/>
      <c r="T26" s="626"/>
      <c r="U26" s="626"/>
      <c r="V26" s="626"/>
      <c r="W26" s="626"/>
      <c r="X26" s="626"/>
      <c r="Y26" s="627"/>
      <c r="Z26" s="685">
        <v>0.3</v>
      </c>
      <c r="AA26" s="685"/>
      <c r="AB26" s="685"/>
      <c r="AC26" s="685"/>
      <c r="AD26" s="686">
        <v>7303</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237</v>
      </c>
      <c r="BP26" s="685"/>
      <c r="BQ26" s="685"/>
      <c r="BR26" s="685"/>
      <c r="BS26" s="631" t="s">
        <v>128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22726841</v>
      </c>
      <c r="CS26" s="626"/>
      <c r="CT26" s="626"/>
      <c r="CU26" s="626"/>
      <c r="CV26" s="626"/>
      <c r="CW26" s="626"/>
      <c r="CX26" s="626"/>
      <c r="CY26" s="627"/>
      <c r="CZ26" s="628">
        <v>8.1</v>
      </c>
      <c r="DA26" s="657"/>
      <c r="DB26" s="657"/>
      <c r="DC26" s="658"/>
      <c r="DD26" s="631">
        <v>21340946</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62045178</v>
      </c>
      <c r="S27" s="626"/>
      <c r="T27" s="626"/>
      <c r="U27" s="626"/>
      <c r="V27" s="626"/>
      <c r="W27" s="626"/>
      <c r="X27" s="626"/>
      <c r="Y27" s="627"/>
      <c r="Z27" s="685">
        <v>21.3</v>
      </c>
      <c r="AA27" s="685"/>
      <c r="AB27" s="685"/>
      <c r="AC27" s="685"/>
      <c r="AD27" s="686" t="s">
        <v>174</v>
      </c>
      <c r="AE27" s="686"/>
      <c r="AF27" s="686"/>
      <c r="AG27" s="686"/>
      <c r="AH27" s="686"/>
      <c r="AI27" s="686"/>
      <c r="AJ27" s="686"/>
      <c r="AK27" s="686"/>
      <c r="AL27" s="628" t="s">
        <v>237</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49217015</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104879670</v>
      </c>
      <c r="CS27" s="624"/>
      <c r="CT27" s="624"/>
      <c r="CU27" s="624"/>
      <c r="CV27" s="624"/>
      <c r="CW27" s="624"/>
      <c r="CX27" s="624"/>
      <c r="CY27" s="625"/>
      <c r="CZ27" s="628">
        <v>37.200000000000003</v>
      </c>
      <c r="DA27" s="657"/>
      <c r="DB27" s="657"/>
      <c r="DC27" s="658"/>
      <c r="DD27" s="631">
        <v>38725528</v>
      </c>
      <c r="DE27" s="624"/>
      <c r="DF27" s="624"/>
      <c r="DG27" s="624"/>
      <c r="DH27" s="624"/>
      <c r="DI27" s="624"/>
      <c r="DJ27" s="624"/>
      <c r="DK27" s="625"/>
      <c r="DL27" s="631">
        <v>38725528</v>
      </c>
      <c r="DM27" s="624"/>
      <c r="DN27" s="624"/>
      <c r="DO27" s="624"/>
      <c r="DP27" s="624"/>
      <c r="DQ27" s="624"/>
      <c r="DR27" s="624"/>
      <c r="DS27" s="624"/>
      <c r="DT27" s="624"/>
      <c r="DU27" s="624"/>
      <c r="DV27" s="625"/>
      <c r="DW27" s="628">
        <v>22.3</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v>110791773</v>
      </c>
      <c r="S28" s="626"/>
      <c r="T28" s="626"/>
      <c r="U28" s="626"/>
      <c r="V28" s="626"/>
      <c r="W28" s="626"/>
      <c r="X28" s="626"/>
      <c r="Y28" s="627"/>
      <c r="Z28" s="685">
        <v>38.1</v>
      </c>
      <c r="AA28" s="685"/>
      <c r="AB28" s="685"/>
      <c r="AC28" s="685"/>
      <c r="AD28" s="686">
        <v>106949304</v>
      </c>
      <c r="AE28" s="686"/>
      <c r="AF28" s="686"/>
      <c r="AG28" s="686"/>
      <c r="AH28" s="686"/>
      <c r="AI28" s="686"/>
      <c r="AJ28" s="686"/>
      <c r="AK28" s="686"/>
      <c r="AL28" s="628">
        <v>61.5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5532706</v>
      </c>
      <c r="CS28" s="626"/>
      <c r="CT28" s="626"/>
      <c r="CU28" s="626"/>
      <c r="CV28" s="626"/>
      <c r="CW28" s="626"/>
      <c r="CX28" s="626"/>
      <c r="CY28" s="627"/>
      <c r="CZ28" s="628">
        <v>2</v>
      </c>
      <c r="DA28" s="657"/>
      <c r="DB28" s="657"/>
      <c r="DC28" s="658"/>
      <c r="DD28" s="631">
        <v>5532706</v>
      </c>
      <c r="DE28" s="626"/>
      <c r="DF28" s="626"/>
      <c r="DG28" s="626"/>
      <c r="DH28" s="626"/>
      <c r="DI28" s="626"/>
      <c r="DJ28" s="626"/>
      <c r="DK28" s="627"/>
      <c r="DL28" s="631">
        <v>5532706</v>
      </c>
      <c r="DM28" s="626"/>
      <c r="DN28" s="626"/>
      <c r="DO28" s="626"/>
      <c r="DP28" s="626"/>
      <c r="DQ28" s="626"/>
      <c r="DR28" s="626"/>
      <c r="DS28" s="626"/>
      <c r="DT28" s="626"/>
      <c r="DU28" s="626"/>
      <c r="DV28" s="627"/>
      <c r="DW28" s="628">
        <v>3.2</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19611934</v>
      </c>
      <c r="S29" s="626"/>
      <c r="T29" s="626"/>
      <c r="U29" s="626"/>
      <c r="V29" s="626"/>
      <c r="W29" s="626"/>
      <c r="X29" s="626"/>
      <c r="Y29" s="627"/>
      <c r="Z29" s="685">
        <v>6.7</v>
      </c>
      <c r="AA29" s="685"/>
      <c r="AB29" s="685"/>
      <c r="AC29" s="685"/>
      <c r="AD29" s="686" t="s">
        <v>174</v>
      </c>
      <c r="AE29" s="686"/>
      <c r="AF29" s="686"/>
      <c r="AG29" s="686"/>
      <c r="AH29" s="686"/>
      <c r="AI29" s="686"/>
      <c r="AJ29" s="686"/>
      <c r="AK29" s="686"/>
      <c r="AL29" s="628" t="s">
        <v>128</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5532706</v>
      </c>
      <c r="CS29" s="624"/>
      <c r="CT29" s="624"/>
      <c r="CU29" s="624"/>
      <c r="CV29" s="624"/>
      <c r="CW29" s="624"/>
      <c r="CX29" s="624"/>
      <c r="CY29" s="625"/>
      <c r="CZ29" s="628">
        <v>2</v>
      </c>
      <c r="DA29" s="657"/>
      <c r="DB29" s="657"/>
      <c r="DC29" s="658"/>
      <c r="DD29" s="631">
        <v>5532706</v>
      </c>
      <c r="DE29" s="624"/>
      <c r="DF29" s="624"/>
      <c r="DG29" s="624"/>
      <c r="DH29" s="624"/>
      <c r="DI29" s="624"/>
      <c r="DJ29" s="624"/>
      <c r="DK29" s="625"/>
      <c r="DL29" s="631">
        <v>5532706</v>
      </c>
      <c r="DM29" s="624"/>
      <c r="DN29" s="624"/>
      <c r="DO29" s="624"/>
      <c r="DP29" s="624"/>
      <c r="DQ29" s="624"/>
      <c r="DR29" s="624"/>
      <c r="DS29" s="624"/>
      <c r="DT29" s="624"/>
      <c r="DU29" s="624"/>
      <c r="DV29" s="625"/>
      <c r="DW29" s="628">
        <v>3.2</v>
      </c>
      <c r="DX29" s="657"/>
      <c r="DY29" s="657"/>
      <c r="DZ29" s="657"/>
      <c r="EA29" s="657"/>
      <c r="EB29" s="657"/>
      <c r="EC29" s="659"/>
    </row>
    <row r="30" spans="2:133" ht="11.25" customHeight="1">
      <c r="B30" s="620" t="s">
        <v>308</v>
      </c>
      <c r="C30" s="621"/>
      <c r="D30" s="621"/>
      <c r="E30" s="621"/>
      <c r="F30" s="621"/>
      <c r="G30" s="621"/>
      <c r="H30" s="621"/>
      <c r="I30" s="621"/>
      <c r="J30" s="621"/>
      <c r="K30" s="621"/>
      <c r="L30" s="621"/>
      <c r="M30" s="621"/>
      <c r="N30" s="621"/>
      <c r="O30" s="621"/>
      <c r="P30" s="621"/>
      <c r="Q30" s="622"/>
      <c r="R30" s="623">
        <v>653968</v>
      </c>
      <c r="S30" s="626"/>
      <c r="T30" s="626"/>
      <c r="U30" s="626"/>
      <c r="V30" s="626"/>
      <c r="W30" s="626"/>
      <c r="X30" s="626"/>
      <c r="Y30" s="627"/>
      <c r="Z30" s="685">
        <v>0.2</v>
      </c>
      <c r="AA30" s="685"/>
      <c r="AB30" s="685"/>
      <c r="AC30" s="685"/>
      <c r="AD30" s="686">
        <v>262506</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98.1</v>
      </c>
      <c r="BH30" s="704"/>
      <c r="BI30" s="704"/>
      <c r="BJ30" s="704"/>
      <c r="BK30" s="704"/>
      <c r="BL30" s="704"/>
      <c r="BM30" s="705">
        <v>96.1</v>
      </c>
      <c r="BN30" s="704"/>
      <c r="BO30" s="704"/>
      <c r="BP30" s="704"/>
      <c r="BQ30" s="706"/>
      <c r="BR30" s="703">
        <v>98</v>
      </c>
      <c r="BS30" s="704"/>
      <c r="BT30" s="704"/>
      <c r="BU30" s="704"/>
      <c r="BV30" s="704"/>
      <c r="BW30" s="704"/>
      <c r="BX30" s="705">
        <v>95.1</v>
      </c>
      <c r="BY30" s="704"/>
      <c r="BZ30" s="704"/>
      <c r="CA30" s="704"/>
      <c r="CB30" s="706"/>
      <c r="CD30" s="709"/>
      <c r="CE30" s="710"/>
      <c r="CF30" s="667" t="s">
        <v>311</v>
      </c>
      <c r="CG30" s="664"/>
      <c r="CH30" s="664"/>
      <c r="CI30" s="664"/>
      <c r="CJ30" s="664"/>
      <c r="CK30" s="664"/>
      <c r="CL30" s="664"/>
      <c r="CM30" s="664"/>
      <c r="CN30" s="664"/>
      <c r="CO30" s="664"/>
      <c r="CP30" s="664"/>
      <c r="CQ30" s="665"/>
      <c r="CR30" s="623">
        <v>5025613</v>
      </c>
      <c r="CS30" s="626"/>
      <c r="CT30" s="626"/>
      <c r="CU30" s="626"/>
      <c r="CV30" s="626"/>
      <c r="CW30" s="626"/>
      <c r="CX30" s="626"/>
      <c r="CY30" s="627"/>
      <c r="CZ30" s="628">
        <v>1.8</v>
      </c>
      <c r="DA30" s="657"/>
      <c r="DB30" s="657"/>
      <c r="DC30" s="658"/>
      <c r="DD30" s="631">
        <v>5025613</v>
      </c>
      <c r="DE30" s="626"/>
      <c r="DF30" s="626"/>
      <c r="DG30" s="626"/>
      <c r="DH30" s="626"/>
      <c r="DI30" s="626"/>
      <c r="DJ30" s="626"/>
      <c r="DK30" s="627"/>
      <c r="DL30" s="631">
        <v>5025613</v>
      </c>
      <c r="DM30" s="626"/>
      <c r="DN30" s="626"/>
      <c r="DO30" s="626"/>
      <c r="DP30" s="626"/>
      <c r="DQ30" s="626"/>
      <c r="DR30" s="626"/>
      <c r="DS30" s="626"/>
      <c r="DT30" s="626"/>
      <c r="DU30" s="626"/>
      <c r="DV30" s="627"/>
      <c r="DW30" s="628">
        <v>2.9</v>
      </c>
      <c r="DX30" s="657"/>
      <c r="DY30" s="657"/>
      <c r="DZ30" s="657"/>
      <c r="EA30" s="657"/>
      <c r="EB30" s="657"/>
      <c r="EC30" s="659"/>
    </row>
    <row r="31" spans="2:133" ht="11.25" customHeight="1">
      <c r="B31" s="620" t="s">
        <v>312</v>
      </c>
      <c r="C31" s="621"/>
      <c r="D31" s="621"/>
      <c r="E31" s="621"/>
      <c r="F31" s="621"/>
      <c r="G31" s="621"/>
      <c r="H31" s="621"/>
      <c r="I31" s="621"/>
      <c r="J31" s="621"/>
      <c r="K31" s="621"/>
      <c r="L31" s="621"/>
      <c r="M31" s="621"/>
      <c r="N31" s="621"/>
      <c r="O31" s="621"/>
      <c r="P31" s="621"/>
      <c r="Q31" s="622"/>
      <c r="R31" s="623">
        <v>28964</v>
      </c>
      <c r="S31" s="626"/>
      <c r="T31" s="626"/>
      <c r="U31" s="626"/>
      <c r="V31" s="626"/>
      <c r="W31" s="626"/>
      <c r="X31" s="626"/>
      <c r="Y31" s="627"/>
      <c r="Z31" s="685">
        <v>0</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97.9</v>
      </c>
      <c r="BH31" s="624"/>
      <c r="BI31" s="624"/>
      <c r="BJ31" s="624"/>
      <c r="BK31" s="624"/>
      <c r="BL31" s="624"/>
      <c r="BM31" s="629">
        <v>95.8</v>
      </c>
      <c r="BN31" s="702"/>
      <c r="BO31" s="702"/>
      <c r="BP31" s="702"/>
      <c r="BQ31" s="663"/>
      <c r="BR31" s="701">
        <v>97.8</v>
      </c>
      <c r="BS31" s="624"/>
      <c r="BT31" s="624"/>
      <c r="BU31" s="624"/>
      <c r="BV31" s="624"/>
      <c r="BW31" s="624"/>
      <c r="BX31" s="629">
        <v>94.6</v>
      </c>
      <c r="BY31" s="702"/>
      <c r="BZ31" s="702"/>
      <c r="CA31" s="702"/>
      <c r="CB31" s="663"/>
      <c r="CD31" s="709"/>
      <c r="CE31" s="710"/>
      <c r="CF31" s="667" t="s">
        <v>315</v>
      </c>
      <c r="CG31" s="664"/>
      <c r="CH31" s="664"/>
      <c r="CI31" s="664"/>
      <c r="CJ31" s="664"/>
      <c r="CK31" s="664"/>
      <c r="CL31" s="664"/>
      <c r="CM31" s="664"/>
      <c r="CN31" s="664"/>
      <c r="CO31" s="664"/>
      <c r="CP31" s="664"/>
      <c r="CQ31" s="665"/>
      <c r="CR31" s="623">
        <v>507093</v>
      </c>
      <c r="CS31" s="624"/>
      <c r="CT31" s="624"/>
      <c r="CU31" s="624"/>
      <c r="CV31" s="624"/>
      <c r="CW31" s="624"/>
      <c r="CX31" s="624"/>
      <c r="CY31" s="625"/>
      <c r="CZ31" s="628">
        <v>0.2</v>
      </c>
      <c r="DA31" s="657"/>
      <c r="DB31" s="657"/>
      <c r="DC31" s="658"/>
      <c r="DD31" s="631">
        <v>507093</v>
      </c>
      <c r="DE31" s="624"/>
      <c r="DF31" s="624"/>
      <c r="DG31" s="624"/>
      <c r="DH31" s="624"/>
      <c r="DI31" s="624"/>
      <c r="DJ31" s="624"/>
      <c r="DK31" s="625"/>
      <c r="DL31" s="631">
        <v>507093</v>
      </c>
      <c r="DM31" s="624"/>
      <c r="DN31" s="624"/>
      <c r="DO31" s="624"/>
      <c r="DP31" s="624"/>
      <c r="DQ31" s="624"/>
      <c r="DR31" s="624"/>
      <c r="DS31" s="624"/>
      <c r="DT31" s="624"/>
      <c r="DU31" s="624"/>
      <c r="DV31" s="625"/>
      <c r="DW31" s="628">
        <v>0.3</v>
      </c>
      <c r="DX31" s="657"/>
      <c r="DY31" s="657"/>
      <c r="DZ31" s="657"/>
      <c r="EA31" s="657"/>
      <c r="EB31" s="657"/>
      <c r="EC31" s="659"/>
    </row>
    <row r="32" spans="2:133" ht="11.25" customHeight="1">
      <c r="B32" s="620" t="s">
        <v>316</v>
      </c>
      <c r="C32" s="621"/>
      <c r="D32" s="621"/>
      <c r="E32" s="621"/>
      <c r="F32" s="621"/>
      <c r="G32" s="621"/>
      <c r="H32" s="621"/>
      <c r="I32" s="621"/>
      <c r="J32" s="621"/>
      <c r="K32" s="621"/>
      <c r="L32" s="621"/>
      <c r="M32" s="621"/>
      <c r="N32" s="621"/>
      <c r="O32" s="621"/>
      <c r="P32" s="621"/>
      <c r="Q32" s="622"/>
      <c r="R32" s="623">
        <v>17538786</v>
      </c>
      <c r="S32" s="626"/>
      <c r="T32" s="626"/>
      <c r="U32" s="626"/>
      <c r="V32" s="626"/>
      <c r="W32" s="626"/>
      <c r="X32" s="626"/>
      <c r="Y32" s="627"/>
      <c r="Z32" s="685">
        <v>6</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t="s">
        <v>128</v>
      </c>
      <c r="BH32" s="639"/>
      <c r="BI32" s="639"/>
      <c r="BJ32" s="639"/>
      <c r="BK32" s="639"/>
      <c r="BL32" s="639"/>
      <c r="BM32" s="683" t="s">
        <v>128</v>
      </c>
      <c r="BN32" s="639"/>
      <c r="BO32" s="639"/>
      <c r="BP32" s="639"/>
      <c r="BQ32" s="676"/>
      <c r="BR32" s="700" t="s">
        <v>128</v>
      </c>
      <c r="BS32" s="639"/>
      <c r="BT32" s="639"/>
      <c r="BU32" s="639"/>
      <c r="BV32" s="639"/>
      <c r="BW32" s="639"/>
      <c r="BX32" s="683" t="s">
        <v>174</v>
      </c>
      <c r="BY32" s="639"/>
      <c r="BZ32" s="639"/>
      <c r="CA32" s="639"/>
      <c r="CB32" s="676"/>
      <c r="CD32" s="711"/>
      <c r="CE32" s="712"/>
      <c r="CF32" s="667" t="s">
        <v>318</v>
      </c>
      <c r="CG32" s="664"/>
      <c r="CH32" s="664"/>
      <c r="CI32" s="664"/>
      <c r="CJ32" s="664"/>
      <c r="CK32" s="664"/>
      <c r="CL32" s="664"/>
      <c r="CM32" s="664"/>
      <c r="CN32" s="664"/>
      <c r="CO32" s="664"/>
      <c r="CP32" s="664"/>
      <c r="CQ32" s="665"/>
      <c r="CR32" s="623" t="s">
        <v>237</v>
      </c>
      <c r="CS32" s="626"/>
      <c r="CT32" s="626"/>
      <c r="CU32" s="626"/>
      <c r="CV32" s="626"/>
      <c r="CW32" s="626"/>
      <c r="CX32" s="626"/>
      <c r="CY32" s="627"/>
      <c r="CZ32" s="628" t="s">
        <v>174</v>
      </c>
      <c r="DA32" s="657"/>
      <c r="DB32" s="657"/>
      <c r="DC32" s="658"/>
      <c r="DD32" s="631" t="s">
        <v>237</v>
      </c>
      <c r="DE32" s="626"/>
      <c r="DF32" s="626"/>
      <c r="DG32" s="626"/>
      <c r="DH32" s="626"/>
      <c r="DI32" s="626"/>
      <c r="DJ32" s="626"/>
      <c r="DK32" s="627"/>
      <c r="DL32" s="631" t="s">
        <v>237</v>
      </c>
      <c r="DM32" s="626"/>
      <c r="DN32" s="626"/>
      <c r="DO32" s="626"/>
      <c r="DP32" s="626"/>
      <c r="DQ32" s="626"/>
      <c r="DR32" s="626"/>
      <c r="DS32" s="626"/>
      <c r="DT32" s="626"/>
      <c r="DU32" s="626"/>
      <c r="DV32" s="627"/>
      <c r="DW32" s="628" t="s">
        <v>174</v>
      </c>
      <c r="DX32" s="657"/>
      <c r="DY32" s="657"/>
      <c r="DZ32" s="657"/>
      <c r="EA32" s="657"/>
      <c r="EB32" s="657"/>
      <c r="EC32" s="659"/>
    </row>
    <row r="33" spans="2:133" ht="11.25" customHeight="1">
      <c r="B33" s="620" t="s">
        <v>319</v>
      </c>
      <c r="C33" s="621"/>
      <c r="D33" s="621"/>
      <c r="E33" s="621"/>
      <c r="F33" s="621"/>
      <c r="G33" s="621"/>
      <c r="H33" s="621"/>
      <c r="I33" s="621"/>
      <c r="J33" s="621"/>
      <c r="K33" s="621"/>
      <c r="L33" s="621"/>
      <c r="M33" s="621"/>
      <c r="N33" s="621"/>
      <c r="O33" s="621"/>
      <c r="P33" s="621"/>
      <c r="Q33" s="622"/>
      <c r="R33" s="623">
        <v>3640789</v>
      </c>
      <c r="S33" s="626"/>
      <c r="T33" s="626"/>
      <c r="U33" s="626"/>
      <c r="V33" s="626"/>
      <c r="W33" s="626"/>
      <c r="X33" s="626"/>
      <c r="Y33" s="627"/>
      <c r="Z33" s="685">
        <v>1.3</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99472909</v>
      </c>
      <c r="CS33" s="624"/>
      <c r="CT33" s="624"/>
      <c r="CU33" s="624"/>
      <c r="CV33" s="624"/>
      <c r="CW33" s="624"/>
      <c r="CX33" s="624"/>
      <c r="CY33" s="625"/>
      <c r="CZ33" s="628">
        <v>35.299999999999997</v>
      </c>
      <c r="DA33" s="657"/>
      <c r="DB33" s="657"/>
      <c r="DC33" s="658"/>
      <c r="DD33" s="631">
        <v>84894203</v>
      </c>
      <c r="DE33" s="624"/>
      <c r="DF33" s="624"/>
      <c r="DG33" s="624"/>
      <c r="DH33" s="624"/>
      <c r="DI33" s="624"/>
      <c r="DJ33" s="624"/>
      <c r="DK33" s="625"/>
      <c r="DL33" s="631">
        <v>55597777</v>
      </c>
      <c r="DM33" s="624"/>
      <c r="DN33" s="624"/>
      <c r="DO33" s="624"/>
      <c r="DP33" s="624"/>
      <c r="DQ33" s="624"/>
      <c r="DR33" s="624"/>
      <c r="DS33" s="624"/>
      <c r="DT33" s="624"/>
      <c r="DU33" s="624"/>
      <c r="DV33" s="625"/>
      <c r="DW33" s="628">
        <v>32</v>
      </c>
      <c r="DX33" s="657"/>
      <c r="DY33" s="657"/>
      <c r="DZ33" s="657"/>
      <c r="EA33" s="657"/>
      <c r="EB33" s="657"/>
      <c r="EC33" s="659"/>
    </row>
    <row r="34" spans="2:133" ht="11.25" customHeight="1">
      <c r="B34" s="620" t="s">
        <v>321</v>
      </c>
      <c r="C34" s="621"/>
      <c r="D34" s="621"/>
      <c r="E34" s="621"/>
      <c r="F34" s="621"/>
      <c r="G34" s="621"/>
      <c r="H34" s="621"/>
      <c r="I34" s="621"/>
      <c r="J34" s="621"/>
      <c r="K34" s="621"/>
      <c r="L34" s="621"/>
      <c r="M34" s="621"/>
      <c r="N34" s="621"/>
      <c r="O34" s="621"/>
      <c r="P34" s="621"/>
      <c r="Q34" s="622"/>
      <c r="R34" s="623">
        <v>2542519</v>
      </c>
      <c r="S34" s="626"/>
      <c r="T34" s="626"/>
      <c r="U34" s="626"/>
      <c r="V34" s="626"/>
      <c r="W34" s="626"/>
      <c r="X34" s="626"/>
      <c r="Y34" s="627"/>
      <c r="Z34" s="685">
        <v>0.9</v>
      </c>
      <c r="AA34" s="685"/>
      <c r="AB34" s="685"/>
      <c r="AC34" s="685"/>
      <c r="AD34" s="686">
        <v>142</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38123557</v>
      </c>
      <c r="CS34" s="626"/>
      <c r="CT34" s="626"/>
      <c r="CU34" s="626"/>
      <c r="CV34" s="626"/>
      <c r="CW34" s="626"/>
      <c r="CX34" s="626"/>
      <c r="CY34" s="627"/>
      <c r="CZ34" s="628">
        <v>13.5</v>
      </c>
      <c r="DA34" s="657"/>
      <c r="DB34" s="657"/>
      <c r="DC34" s="658"/>
      <c r="DD34" s="631">
        <v>31171191</v>
      </c>
      <c r="DE34" s="626"/>
      <c r="DF34" s="626"/>
      <c r="DG34" s="626"/>
      <c r="DH34" s="626"/>
      <c r="DI34" s="626"/>
      <c r="DJ34" s="626"/>
      <c r="DK34" s="627"/>
      <c r="DL34" s="631">
        <v>29806910</v>
      </c>
      <c r="DM34" s="626"/>
      <c r="DN34" s="626"/>
      <c r="DO34" s="626"/>
      <c r="DP34" s="626"/>
      <c r="DQ34" s="626"/>
      <c r="DR34" s="626"/>
      <c r="DS34" s="626"/>
      <c r="DT34" s="626"/>
      <c r="DU34" s="626"/>
      <c r="DV34" s="627"/>
      <c r="DW34" s="628">
        <v>17.100000000000001</v>
      </c>
      <c r="DX34" s="657"/>
      <c r="DY34" s="657"/>
      <c r="DZ34" s="657"/>
      <c r="EA34" s="657"/>
      <c r="EB34" s="657"/>
      <c r="EC34" s="659"/>
    </row>
    <row r="35" spans="2:133" ht="11.25" customHeight="1">
      <c r="B35" s="620" t="s">
        <v>325</v>
      </c>
      <c r="C35" s="621"/>
      <c r="D35" s="621"/>
      <c r="E35" s="621"/>
      <c r="F35" s="621"/>
      <c r="G35" s="621"/>
      <c r="H35" s="621"/>
      <c r="I35" s="621"/>
      <c r="J35" s="621"/>
      <c r="K35" s="621"/>
      <c r="L35" s="621"/>
      <c r="M35" s="621"/>
      <c r="N35" s="621"/>
      <c r="O35" s="621"/>
      <c r="P35" s="621"/>
      <c r="Q35" s="622"/>
      <c r="R35" s="623">
        <v>1579000</v>
      </c>
      <c r="S35" s="626"/>
      <c r="T35" s="626"/>
      <c r="U35" s="626"/>
      <c r="V35" s="626"/>
      <c r="W35" s="626"/>
      <c r="X35" s="626"/>
      <c r="Y35" s="627"/>
      <c r="Z35" s="685">
        <v>0.5</v>
      </c>
      <c r="AA35" s="685"/>
      <c r="AB35" s="685"/>
      <c r="AC35" s="685"/>
      <c r="AD35" s="686" t="s">
        <v>237</v>
      </c>
      <c r="AE35" s="686"/>
      <c r="AF35" s="686"/>
      <c r="AG35" s="686"/>
      <c r="AH35" s="686"/>
      <c r="AI35" s="686"/>
      <c r="AJ35" s="686"/>
      <c r="AK35" s="686"/>
      <c r="AL35" s="628" t="s">
        <v>128</v>
      </c>
      <c r="AM35" s="629"/>
      <c r="AN35" s="629"/>
      <c r="AO35" s="687"/>
      <c r="AP35" s="234"/>
      <c r="AQ35" s="691" t="s">
        <v>326</v>
      </c>
      <c r="AR35" s="692"/>
      <c r="AS35" s="692"/>
      <c r="AT35" s="692"/>
      <c r="AU35" s="692"/>
      <c r="AV35" s="692"/>
      <c r="AW35" s="692"/>
      <c r="AX35" s="692"/>
      <c r="AY35" s="693"/>
      <c r="AZ35" s="688">
        <v>25074002</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891145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1510004</v>
      </c>
      <c r="CS35" s="624"/>
      <c r="CT35" s="624"/>
      <c r="CU35" s="624"/>
      <c r="CV35" s="624"/>
      <c r="CW35" s="624"/>
      <c r="CX35" s="624"/>
      <c r="CY35" s="625"/>
      <c r="CZ35" s="628">
        <v>0.5</v>
      </c>
      <c r="DA35" s="657"/>
      <c r="DB35" s="657"/>
      <c r="DC35" s="658"/>
      <c r="DD35" s="631">
        <v>1363207</v>
      </c>
      <c r="DE35" s="624"/>
      <c r="DF35" s="624"/>
      <c r="DG35" s="624"/>
      <c r="DH35" s="624"/>
      <c r="DI35" s="624"/>
      <c r="DJ35" s="624"/>
      <c r="DK35" s="625"/>
      <c r="DL35" s="631">
        <v>1361348</v>
      </c>
      <c r="DM35" s="624"/>
      <c r="DN35" s="624"/>
      <c r="DO35" s="624"/>
      <c r="DP35" s="624"/>
      <c r="DQ35" s="624"/>
      <c r="DR35" s="624"/>
      <c r="DS35" s="624"/>
      <c r="DT35" s="624"/>
      <c r="DU35" s="624"/>
      <c r="DV35" s="625"/>
      <c r="DW35" s="628">
        <v>0.8</v>
      </c>
      <c r="DX35" s="657"/>
      <c r="DY35" s="657"/>
      <c r="DZ35" s="657"/>
      <c r="EA35" s="657"/>
      <c r="EB35" s="657"/>
      <c r="EC35" s="659"/>
    </row>
    <row r="36" spans="2:133" ht="11.25" customHeight="1">
      <c r="B36" s="620" t="s">
        <v>329</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237</v>
      </c>
      <c r="AA36" s="685"/>
      <c r="AB36" s="685"/>
      <c r="AC36" s="685"/>
      <c r="AD36" s="686" t="s">
        <v>174</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t="s">
        <v>174</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891145</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12586152</v>
      </c>
      <c r="CS36" s="626"/>
      <c r="CT36" s="626"/>
      <c r="CU36" s="626"/>
      <c r="CV36" s="626"/>
      <c r="CW36" s="626"/>
      <c r="CX36" s="626"/>
      <c r="CY36" s="627"/>
      <c r="CZ36" s="628">
        <v>4.5</v>
      </c>
      <c r="DA36" s="657"/>
      <c r="DB36" s="657"/>
      <c r="DC36" s="658"/>
      <c r="DD36" s="631">
        <v>9662854</v>
      </c>
      <c r="DE36" s="626"/>
      <c r="DF36" s="626"/>
      <c r="DG36" s="626"/>
      <c r="DH36" s="626"/>
      <c r="DI36" s="626"/>
      <c r="DJ36" s="626"/>
      <c r="DK36" s="627"/>
      <c r="DL36" s="631">
        <v>7349355</v>
      </c>
      <c r="DM36" s="626"/>
      <c r="DN36" s="626"/>
      <c r="DO36" s="626"/>
      <c r="DP36" s="626"/>
      <c r="DQ36" s="626"/>
      <c r="DR36" s="626"/>
      <c r="DS36" s="626"/>
      <c r="DT36" s="626"/>
      <c r="DU36" s="626"/>
      <c r="DV36" s="627"/>
      <c r="DW36" s="628">
        <v>4.2</v>
      </c>
      <c r="DX36" s="657"/>
      <c r="DY36" s="657"/>
      <c r="DZ36" s="657"/>
      <c r="EA36" s="657"/>
      <c r="EB36" s="657"/>
      <c r="EC36" s="659"/>
    </row>
    <row r="37" spans="2:133" ht="11.25" customHeight="1">
      <c r="B37" s="620" t="s">
        <v>333</v>
      </c>
      <c r="C37" s="621"/>
      <c r="D37" s="621"/>
      <c r="E37" s="621"/>
      <c r="F37" s="621"/>
      <c r="G37" s="621"/>
      <c r="H37" s="621"/>
      <c r="I37" s="621"/>
      <c r="J37" s="621"/>
      <c r="K37" s="621"/>
      <c r="L37" s="621"/>
      <c r="M37" s="621"/>
      <c r="N37" s="621"/>
      <c r="O37" s="621"/>
      <c r="P37" s="621"/>
      <c r="Q37" s="622"/>
      <c r="R37" s="623" t="s">
        <v>128</v>
      </c>
      <c r="S37" s="626"/>
      <c r="T37" s="626"/>
      <c r="U37" s="626"/>
      <c r="V37" s="626"/>
      <c r="W37" s="626"/>
      <c r="X37" s="626"/>
      <c r="Y37" s="627"/>
      <c r="Z37" s="685" t="s">
        <v>128</v>
      </c>
      <c r="AA37" s="685"/>
      <c r="AB37" s="685"/>
      <c r="AC37" s="685"/>
      <c r="AD37" s="686" t="s">
        <v>128</v>
      </c>
      <c r="AE37" s="686"/>
      <c r="AF37" s="686"/>
      <c r="AG37" s="686"/>
      <c r="AH37" s="686"/>
      <c r="AI37" s="686"/>
      <c r="AJ37" s="686"/>
      <c r="AK37" s="686"/>
      <c r="AL37" s="628" t="s">
        <v>174</v>
      </c>
      <c r="AM37" s="629"/>
      <c r="AN37" s="629"/>
      <c r="AO37" s="687"/>
      <c r="AQ37" s="660" t="s">
        <v>334</v>
      </c>
      <c r="AR37" s="661"/>
      <c r="AS37" s="661"/>
      <c r="AT37" s="661"/>
      <c r="AU37" s="661"/>
      <c r="AV37" s="661"/>
      <c r="AW37" s="661"/>
      <c r="AX37" s="661"/>
      <c r="AY37" s="662"/>
      <c r="AZ37" s="623" t="s">
        <v>128</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107570</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2561757</v>
      </c>
      <c r="CS37" s="624"/>
      <c r="CT37" s="624"/>
      <c r="CU37" s="624"/>
      <c r="CV37" s="624"/>
      <c r="CW37" s="624"/>
      <c r="CX37" s="624"/>
      <c r="CY37" s="625"/>
      <c r="CZ37" s="628">
        <v>0.9</v>
      </c>
      <c r="DA37" s="657"/>
      <c r="DB37" s="657"/>
      <c r="DC37" s="658"/>
      <c r="DD37" s="631">
        <v>2561757</v>
      </c>
      <c r="DE37" s="624"/>
      <c r="DF37" s="624"/>
      <c r="DG37" s="624"/>
      <c r="DH37" s="624"/>
      <c r="DI37" s="624"/>
      <c r="DJ37" s="624"/>
      <c r="DK37" s="625"/>
      <c r="DL37" s="631">
        <v>1729469</v>
      </c>
      <c r="DM37" s="624"/>
      <c r="DN37" s="624"/>
      <c r="DO37" s="624"/>
      <c r="DP37" s="624"/>
      <c r="DQ37" s="624"/>
      <c r="DR37" s="624"/>
      <c r="DS37" s="624"/>
      <c r="DT37" s="624"/>
      <c r="DU37" s="624"/>
      <c r="DV37" s="625"/>
      <c r="DW37" s="628">
        <v>1</v>
      </c>
      <c r="DX37" s="657"/>
      <c r="DY37" s="657"/>
      <c r="DZ37" s="657"/>
      <c r="EA37" s="657"/>
      <c r="EB37" s="657"/>
      <c r="EC37" s="659"/>
    </row>
    <row r="38" spans="2:133" ht="11.25" customHeight="1">
      <c r="B38" s="635" t="s">
        <v>337</v>
      </c>
      <c r="C38" s="636"/>
      <c r="D38" s="636"/>
      <c r="E38" s="636"/>
      <c r="F38" s="636"/>
      <c r="G38" s="636"/>
      <c r="H38" s="636"/>
      <c r="I38" s="636"/>
      <c r="J38" s="636"/>
      <c r="K38" s="636"/>
      <c r="L38" s="636"/>
      <c r="M38" s="636"/>
      <c r="N38" s="636"/>
      <c r="O38" s="636"/>
      <c r="P38" s="636"/>
      <c r="Q38" s="637"/>
      <c r="R38" s="638">
        <v>290991068</v>
      </c>
      <c r="S38" s="675"/>
      <c r="T38" s="675"/>
      <c r="U38" s="675"/>
      <c r="V38" s="675"/>
      <c r="W38" s="675"/>
      <c r="X38" s="675"/>
      <c r="Y38" s="680"/>
      <c r="Z38" s="681">
        <v>100</v>
      </c>
      <c r="AA38" s="681"/>
      <c r="AB38" s="681"/>
      <c r="AC38" s="681"/>
      <c r="AD38" s="682">
        <v>173858270</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128</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162280</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25074002</v>
      </c>
      <c r="CS38" s="626"/>
      <c r="CT38" s="626"/>
      <c r="CU38" s="626"/>
      <c r="CV38" s="626"/>
      <c r="CW38" s="626"/>
      <c r="CX38" s="626"/>
      <c r="CY38" s="627"/>
      <c r="CZ38" s="628">
        <v>8.9</v>
      </c>
      <c r="DA38" s="657"/>
      <c r="DB38" s="657"/>
      <c r="DC38" s="658"/>
      <c r="DD38" s="631">
        <v>20779191</v>
      </c>
      <c r="DE38" s="626"/>
      <c r="DF38" s="626"/>
      <c r="DG38" s="626"/>
      <c r="DH38" s="626"/>
      <c r="DI38" s="626"/>
      <c r="DJ38" s="626"/>
      <c r="DK38" s="627"/>
      <c r="DL38" s="631">
        <v>17080164</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c r="AQ39" s="660" t="s">
        <v>341</v>
      </c>
      <c r="AR39" s="661"/>
      <c r="AS39" s="661"/>
      <c r="AT39" s="661"/>
      <c r="AU39" s="661"/>
      <c r="AV39" s="661"/>
      <c r="AW39" s="661"/>
      <c r="AX39" s="661"/>
      <c r="AY39" s="662"/>
      <c r="AZ39" s="623" t="s">
        <v>128</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104</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22109951</v>
      </c>
      <c r="CS39" s="624"/>
      <c r="CT39" s="624"/>
      <c r="CU39" s="624"/>
      <c r="CV39" s="624"/>
      <c r="CW39" s="624"/>
      <c r="CX39" s="624"/>
      <c r="CY39" s="625"/>
      <c r="CZ39" s="628">
        <v>7.8</v>
      </c>
      <c r="DA39" s="657"/>
      <c r="DB39" s="657"/>
      <c r="DC39" s="658"/>
      <c r="DD39" s="631">
        <v>21914485</v>
      </c>
      <c r="DE39" s="624"/>
      <c r="DF39" s="624"/>
      <c r="DG39" s="624"/>
      <c r="DH39" s="624"/>
      <c r="DI39" s="624"/>
      <c r="DJ39" s="624"/>
      <c r="DK39" s="625"/>
      <c r="DL39" s="631" t="s">
        <v>237</v>
      </c>
      <c r="DM39" s="624"/>
      <c r="DN39" s="624"/>
      <c r="DO39" s="624"/>
      <c r="DP39" s="624"/>
      <c r="DQ39" s="624"/>
      <c r="DR39" s="624"/>
      <c r="DS39" s="624"/>
      <c r="DT39" s="624"/>
      <c r="DU39" s="624"/>
      <c r="DV39" s="625"/>
      <c r="DW39" s="628" t="s">
        <v>128</v>
      </c>
      <c r="DX39" s="657"/>
      <c r="DY39" s="657"/>
      <c r="DZ39" s="657"/>
      <c r="EA39" s="657"/>
      <c r="EB39" s="657"/>
      <c r="EC39" s="659"/>
    </row>
    <row r="40" spans="2:133" ht="11.25" customHeight="1">
      <c r="AQ40" s="660" t="s">
        <v>345</v>
      </c>
      <c r="AR40" s="661"/>
      <c r="AS40" s="661"/>
      <c r="AT40" s="661"/>
      <c r="AU40" s="661"/>
      <c r="AV40" s="661"/>
      <c r="AW40" s="661"/>
      <c r="AX40" s="661"/>
      <c r="AY40" s="662"/>
      <c r="AZ40" s="623">
        <v>8233956</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128</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69243</v>
      </c>
      <c r="CS40" s="626"/>
      <c r="CT40" s="626"/>
      <c r="CU40" s="626"/>
      <c r="CV40" s="626"/>
      <c r="CW40" s="626"/>
      <c r="CX40" s="626"/>
      <c r="CY40" s="627"/>
      <c r="CZ40" s="628">
        <v>0</v>
      </c>
      <c r="DA40" s="657"/>
      <c r="DB40" s="657"/>
      <c r="DC40" s="658"/>
      <c r="DD40" s="631">
        <v>3275</v>
      </c>
      <c r="DE40" s="626"/>
      <c r="DF40" s="626"/>
      <c r="DG40" s="626"/>
      <c r="DH40" s="626"/>
      <c r="DI40" s="626"/>
      <c r="DJ40" s="626"/>
      <c r="DK40" s="627"/>
      <c r="DL40" s="631" t="s">
        <v>128</v>
      </c>
      <c r="DM40" s="626"/>
      <c r="DN40" s="626"/>
      <c r="DO40" s="626"/>
      <c r="DP40" s="626"/>
      <c r="DQ40" s="626"/>
      <c r="DR40" s="626"/>
      <c r="DS40" s="626"/>
      <c r="DT40" s="626"/>
      <c r="DU40" s="626"/>
      <c r="DV40" s="627"/>
      <c r="DW40" s="628" t="s">
        <v>237</v>
      </c>
      <c r="DX40" s="657"/>
      <c r="DY40" s="657"/>
      <c r="DZ40" s="657"/>
      <c r="EA40" s="657"/>
      <c r="EB40" s="657"/>
      <c r="EC40" s="659"/>
    </row>
    <row r="41" spans="2:133" ht="11.25" customHeight="1">
      <c r="AQ41" s="672" t="s">
        <v>348</v>
      </c>
      <c r="AR41" s="673"/>
      <c r="AS41" s="673"/>
      <c r="AT41" s="673"/>
      <c r="AU41" s="673"/>
      <c r="AV41" s="673"/>
      <c r="AW41" s="673"/>
      <c r="AX41" s="673"/>
      <c r="AY41" s="674"/>
      <c r="AZ41" s="638">
        <v>16840046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288</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36423052</v>
      </c>
      <c r="CS42" s="626"/>
      <c r="CT42" s="626"/>
      <c r="CU42" s="626"/>
      <c r="CV42" s="626"/>
      <c r="CW42" s="626"/>
      <c r="CX42" s="626"/>
      <c r="CY42" s="627"/>
      <c r="CZ42" s="628">
        <v>12.9</v>
      </c>
      <c r="DA42" s="629"/>
      <c r="DB42" s="629"/>
      <c r="DC42" s="630"/>
      <c r="DD42" s="631">
        <v>11758708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1318210</v>
      </c>
      <c r="CS43" s="624"/>
      <c r="CT43" s="624"/>
      <c r="CU43" s="624"/>
      <c r="CV43" s="624"/>
      <c r="CW43" s="624"/>
      <c r="CX43" s="624"/>
      <c r="CY43" s="625"/>
      <c r="CZ43" s="628">
        <v>0.5</v>
      </c>
      <c r="DA43" s="657"/>
      <c r="DB43" s="657"/>
      <c r="DC43" s="658"/>
      <c r="DD43" s="631">
        <v>1318210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355</v>
      </c>
      <c r="CD44" s="651" t="s">
        <v>307</v>
      </c>
      <c r="CE44" s="652"/>
      <c r="CF44" s="620" t="s">
        <v>356</v>
      </c>
      <c r="CG44" s="621"/>
      <c r="CH44" s="621"/>
      <c r="CI44" s="621"/>
      <c r="CJ44" s="621"/>
      <c r="CK44" s="621"/>
      <c r="CL44" s="621"/>
      <c r="CM44" s="621"/>
      <c r="CN44" s="621"/>
      <c r="CO44" s="621"/>
      <c r="CP44" s="621"/>
      <c r="CQ44" s="622"/>
      <c r="CR44" s="623">
        <v>36423052</v>
      </c>
      <c r="CS44" s="626"/>
      <c r="CT44" s="626"/>
      <c r="CU44" s="626"/>
      <c r="CV44" s="626"/>
      <c r="CW44" s="626"/>
      <c r="CX44" s="626"/>
      <c r="CY44" s="627"/>
      <c r="CZ44" s="628">
        <v>12.9</v>
      </c>
      <c r="DA44" s="629"/>
      <c r="DB44" s="629"/>
      <c r="DC44" s="630"/>
      <c r="DD44" s="631">
        <v>11758708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357</v>
      </c>
      <c r="CG45" s="621"/>
      <c r="CH45" s="621"/>
      <c r="CI45" s="621"/>
      <c r="CJ45" s="621"/>
      <c r="CK45" s="621"/>
      <c r="CL45" s="621"/>
      <c r="CM45" s="621"/>
      <c r="CN45" s="621"/>
      <c r="CO45" s="621"/>
      <c r="CP45" s="621"/>
      <c r="CQ45" s="622"/>
      <c r="CR45" s="623">
        <v>7761897</v>
      </c>
      <c r="CS45" s="624"/>
      <c r="CT45" s="624"/>
      <c r="CU45" s="624"/>
      <c r="CV45" s="624"/>
      <c r="CW45" s="624"/>
      <c r="CX45" s="624"/>
      <c r="CY45" s="625"/>
      <c r="CZ45" s="628">
        <v>2.8</v>
      </c>
      <c r="DA45" s="657"/>
      <c r="DB45" s="657"/>
      <c r="DC45" s="658"/>
      <c r="DD45" s="631">
        <v>890745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358</v>
      </c>
      <c r="CG46" s="621"/>
      <c r="CH46" s="621"/>
      <c r="CI46" s="621"/>
      <c r="CJ46" s="621"/>
      <c r="CK46" s="621"/>
      <c r="CL46" s="621"/>
      <c r="CM46" s="621"/>
      <c r="CN46" s="621"/>
      <c r="CO46" s="621"/>
      <c r="CP46" s="621"/>
      <c r="CQ46" s="622"/>
      <c r="CR46" s="623">
        <v>28661155</v>
      </c>
      <c r="CS46" s="626"/>
      <c r="CT46" s="626"/>
      <c r="CU46" s="626"/>
      <c r="CV46" s="626"/>
      <c r="CW46" s="626"/>
      <c r="CX46" s="626"/>
      <c r="CY46" s="627"/>
      <c r="CZ46" s="628">
        <v>10.199999999999999</v>
      </c>
      <c r="DA46" s="629"/>
      <c r="DB46" s="629"/>
      <c r="DC46" s="630"/>
      <c r="DD46" s="631">
        <v>10867963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359</v>
      </c>
      <c r="CG47" s="621"/>
      <c r="CH47" s="621"/>
      <c r="CI47" s="621"/>
      <c r="CJ47" s="621"/>
      <c r="CK47" s="621"/>
      <c r="CL47" s="621"/>
      <c r="CM47" s="621"/>
      <c r="CN47" s="621"/>
      <c r="CO47" s="621"/>
      <c r="CP47" s="621"/>
      <c r="CQ47" s="622"/>
      <c r="CR47" s="623" t="s">
        <v>128</v>
      </c>
      <c r="CS47" s="624"/>
      <c r="CT47" s="624"/>
      <c r="CU47" s="624"/>
      <c r="CV47" s="624"/>
      <c r="CW47" s="624"/>
      <c r="CX47" s="624"/>
      <c r="CY47" s="625"/>
      <c r="CZ47" s="628" t="s">
        <v>128</v>
      </c>
      <c r="DA47" s="657"/>
      <c r="DB47" s="657"/>
      <c r="DC47" s="658"/>
      <c r="DD47" s="631" t="s">
        <v>128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360</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237</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361</v>
      </c>
      <c r="CE49" s="636"/>
      <c r="CF49" s="636"/>
      <c r="CG49" s="636"/>
      <c r="CH49" s="636"/>
      <c r="CI49" s="636"/>
      <c r="CJ49" s="636"/>
      <c r="CK49" s="636"/>
      <c r="CL49" s="636"/>
      <c r="CM49" s="636"/>
      <c r="CN49" s="636"/>
      <c r="CO49" s="636"/>
      <c r="CP49" s="636"/>
      <c r="CQ49" s="637"/>
      <c r="CR49" s="638">
        <v>281798669</v>
      </c>
      <c r="CS49" s="639"/>
      <c r="CT49" s="639"/>
      <c r="CU49" s="639"/>
      <c r="CV49" s="639"/>
      <c r="CW49" s="639"/>
      <c r="CX49" s="639"/>
      <c r="CY49" s="640"/>
      <c r="CZ49" s="641">
        <v>100</v>
      </c>
      <c r="DA49" s="642"/>
      <c r="DB49" s="642"/>
      <c r="DC49" s="643"/>
      <c r="DD49" s="644">
        <v>174340318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EPFVc98IMt3XZQrPx4IWRENPS7so+32C7BfjjKVxCjONdkN60yGVJwnYwq1mOArhKllAq+XfQxo6+KFS9/g8eg==" saltValue="VZdM5avmAs00gGgLDzWE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82" t="s">
        <v>363</v>
      </c>
      <c r="DK2" s="1183"/>
      <c r="DL2" s="1183"/>
      <c r="DM2" s="1183"/>
      <c r="DN2" s="1183"/>
      <c r="DO2" s="1184"/>
      <c r="DP2" s="249"/>
      <c r="DQ2" s="1182" t="s">
        <v>364</v>
      </c>
      <c r="DR2" s="1183"/>
      <c r="DS2" s="1183"/>
      <c r="DT2" s="1183"/>
      <c r="DU2" s="1183"/>
      <c r="DV2" s="1183"/>
      <c r="DW2" s="1183"/>
      <c r="DX2" s="1183"/>
      <c r="DY2" s="1183"/>
      <c r="DZ2" s="118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35" t="s">
        <v>365</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67" t="s">
        <v>367</v>
      </c>
      <c r="B5" s="1068"/>
      <c r="C5" s="1068"/>
      <c r="D5" s="1068"/>
      <c r="E5" s="1068"/>
      <c r="F5" s="1068"/>
      <c r="G5" s="1068"/>
      <c r="H5" s="1068"/>
      <c r="I5" s="1068"/>
      <c r="J5" s="1068"/>
      <c r="K5" s="1068"/>
      <c r="L5" s="1068"/>
      <c r="M5" s="1068"/>
      <c r="N5" s="1068"/>
      <c r="O5" s="1068"/>
      <c r="P5" s="1069"/>
      <c r="Q5" s="1073" t="s">
        <v>368</v>
      </c>
      <c r="R5" s="1074"/>
      <c r="S5" s="1074"/>
      <c r="T5" s="1074"/>
      <c r="U5" s="1075"/>
      <c r="V5" s="1073" t="s">
        <v>369</v>
      </c>
      <c r="W5" s="1074"/>
      <c r="X5" s="1074"/>
      <c r="Y5" s="1074"/>
      <c r="Z5" s="1075"/>
      <c r="AA5" s="1073" t="s">
        <v>370</v>
      </c>
      <c r="AB5" s="1074"/>
      <c r="AC5" s="1074"/>
      <c r="AD5" s="1074"/>
      <c r="AE5" s="1074"/>
      <c r="AF5" s="1185" t="s">
        <v>371</v>
      </c>
      <c r="AG5" s="1074"/>
      <c r="AH5" s="1074"/>
      <c r="AI5" s="1074"/>
      <c r="AJ5" s="1089"/>
      <c r="AK5" s="1074" t="s">
        <v>372</v>
      </c>
      <c r="AL5" s="1074"/>
      <c r="AM5" s="1074"/>
      <c r="AN5" s="1074"/>
      <c r="AO5" s="1075"/>
      <c r="AP5" s="1073" t="s">
        <v>373</v>
      </c>
      <c r="AQ5" s="1074"/>
      <c r="AR5" s="1074"/>
      <c r="AS5" s="1074"/>
      <c r="AT5" s="1075"/>
      <c r="AU5" s="1073" t="s">
        <v>374</v>
      </c>
      <c r="AV5" s="1074"/>
      <c r="AW5" s="1074"/>
      <c r="AX5" s="1074"/>
      <c r="AY5" s="1089"/>
      <c r="AZ5" s="256"/>
      <c r="BA5" s="256"/>
      <c r="BB5" s="256"/>
      <c r="BC5" s="256"/>
      <c r="BD5" s="256"/>
      <c r="BE5" s="257"/>
      <c r="BF5" s="257"/>
      <c r="BG5" s="257"/>
      <c r="BH5" s="257"/>
      <c r="BI5" s="257"/>
      <c r="BJ5" s="257"/>
      <c r="BK5" s="257"/>
      <c r="BL5" s="257"/>
      <c r="BM5" s="257"/>
      <c r="BN5" s="257"/>
      <c r="BO5" s="257"/>
      <c r="BP5" s="257"/>
      <c r="BQ5" s="1067" t="s">
        <v>375</v>
      </c>
      <c r="BR5" s="1068"/>
      <c r="BS5" s="1068"/>
      <c r="BT5" s="1068"/>
      <c r="BU5" s="1068"/>
      <c r="BV5" s="1068"/>
      <c r="BW5" s="1068"/>
      <c r="BX5" s="1068"/>
      <c r="BY5" s="1068"/>
      <c r="BZ5" s="1068"/>
      <c r="CA5" s="1068"/>
      <c r="CB5" s="1068"/>
      <c r="CC5" s="1068"/>
      <c r="CD5" s="1068"/>
      <c r="CE5" s="1068"/>
      <c r="CF5" s="1068"/>
      <c r="CG5" s="1069"/>
      <c r="CH5" s="1073" t="s">
        <v>376</v>
      </c>
      <c r="CI5" s="1074"/>
      <c r="CJ5" s="1074"/>
      <c r="CK5" s="1074"/>
      <c r="CL5" s="1075"/>
      <c r="CM5" s="1073" t="s">
        <v>377</v>
      </c>
      <c r="CN5" s="1074"/>
      <c r="CO5" s="1074"/>
      <c r="CP5" s="1074"/>
      <c r="CQ5" s="1075"/>
      <c r="CR5" s="1073" t="s">
        <v>378</v>
      </c>
      <c r="CS5" s="1074"/>
      <c r="CT5" s="1074"/>
      <c r="CU5" s="1074"/>
      <c r="CV5" s="1075"/>
      <c r="CW5" s="1073" t="s">
        <v>379</v>
      </c>
      <c r="CX5" s="1074"/>
      <c r="CY5" s="1074"/>
      <c r="CZ5" s="1074"/>
      <c r="DA5" s="1075"/>
      <c r="DB5" s="1073" t="s">
        <v>380</v>
      </c>
      <c r="DC5" s="1074"/>
      <c r="DD5" s="1074"/>
      <c r="DE5" s="1074"/>
      <c r="DF5" s="1075"/>
      <c r="DG5" s="1170" t="s">
        <v>381</v>
      </c>
      <c r="DH5" s="1171"/>
      <c r="DI5" s="1171"/>
      <c r="DJ5" s="1171"/>
      <c r="DK5" s="1172"/>
      <c r="DL5" s="1170" t="s">
        <v>382</v>
      </c>
      <c r="DM5" s="1171"/>
      <c r="DN5" s="1171"/>
      <c r="DO5" s="1171"/>
      <c r="DP5" s="1172"/>
      <c r="DQ5" s="1073" t="s">
        <v>383</v>
      </c>
      <c r="DR5" s="1074"/>
      <c r="DS5" s="1074"/>
      <c r="DT5" s="1074"/>
      <c r="DU5" s="1075"/>
      <c r="DV5" s="1073" t="s">
        <v>374</v>
      </c>
      <c r="DW5" s="1074"/>
      <c r="DX5" s="1074"/>
      <c r="DY5" s="1074"/>
      <c r="DZ5" s="1089"/>
      <c r="EA5" s="254"/>
    </row>
    <row r="6" spans="1:131" s="25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52"/>
      <c r="BA6" s="252"/>
      <c r="BB6" s="252"/>
      <c r="BC6" s="252"/>
      <c r="BD6" s="252"/>
      <c r="BE6" s="253"/>
      <c r="BF6" s="253"/>
      <c r="BG6" s="253"/>
      <c r="BH6" s="253"/>
      <c r="BI6" s="253"/>
      <c r="BJ6" s="253"/>
      <c r="BK6" s="253"/>
      <c r="BL6" s="253"/>
      <c r="BM6" s="253"/>
      <c r="BN6" s="253"/>
      <c r="BO6" s="253"/>
      <c r="BP6" s="25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54"/>
    </row>
    <row r="7" spans="1:131" s="255" customFormat="1" ht="26.25" customHeight="1" thickTop="1">
      <c r="A7" s="258">
        <v>1</v>
      </c>
      <c r="B7" s="1122" t="s">
        <v>384</v>
      </c>
      <c r="C7" s="1123"/>
      <c r="D7" s="1123"/>
      <c r="E7" s="1123"/>
      <c r="F7" s="1123"/>
      <c r="G7" s="1123"/>
      <c r="H7" s="1123"/>
      <c r="I7" s="1123"/>
      <c r="J7" s="1123"/>
      <c r="K7" s="1123"/>
      <c r="L7" s="1123"/>
      <c r="M7" s="1123"/>
      <c r="N7" s="1123"/>
      <c r="O7" s="1123"/>
      <c r="P7" s="1124"/>
      <c r="Q7" s="1176">
        <v>291449</v>
      </c>
      <c r="R7" s="1177"/>
      <c r="S7" s="1177"/>
      <c r="T7" s="1177"/>
      <c r="U7" s="1177"/>
      <c r="V7" s="1177">
        <v>282257</v>
      </c>
      <c r="W7" s="1177"/>
      <c r="X7" s="1177"/>
      <c r="Y7" s="1177"/>
      <c r="Z7" s="1177"/>
      <c r="AA7" s="1177">
        <v>9192</v>
      </c>
      <c r="AB7" s="1177"/>
      <c r="AC7" s="1177"/>
      <c r="AD7" s="1177"/>
      <c r="AE7" s="1178"/>
      <c r="AF7" s="1179">
        <v>7993</v>
      </c>
      <c r="AG7" s="1180"/>
      <c r="AH7" s="1180"/>
      <c r="AI7" s="1180"/>
      <c r="AJ7" s="1181"/>
      <c r="AK7" s="1163">
        <v>17652</v>
      </c>
      <c r="AL7" s="1164"/>
      <c r="AM7" s="1164"/>
      <c r="AN7" s="1164"/>
      <c r="AO7" s="1164"/>
      <c r="AP7" s="1164">
        <v>38294</v>
      </c>
      <c r="AQ7" s="1164"/>
      <c r="AR7" s="1164"/>
      <c r="AS7" s="1164"/>
      <c r="AT7" s="1164"/>
      <c r="AU7" s="1165"/>
      <c r="AV7" s="1165"/>
      <c r="AW7" s="1165"/>
      <c r="AX7" s="1165"/>
      <c r="AY7" s="1166"/>
      <c r="AZ7" s="252"/>
      <c r="BA7" s="252"/>
      <c r="BB7" s="252"/>
      <c r="BC7" s="252"/>
      <c r="BD7" s="252"/>
      <c r="BE7" s="253"/>
      <c r="BF7" s="253"/>
      <c r="BG7" s="253"/>
      <c r="BH7" s="253"/>
      <c r="BI7" s="253"/>
      <c r="BJ7" s="253"/>
      <c r="BK7" s="253"/>
      <c r="BL7" s="253"/>
      <c r="BM7" s="253"/>
      <c r="BN7" s="253"/>
      <c r="BO7" s="253"/>
      <c r="BP7" s="253"/>
      <c r="BQ7" s="259">
        <v>1</v>
      </c>
      <c r="BR7" s="260"/>
      <c r="BS7" s="1167" t="s">
        <v>569</v>
      </c>
      <c r="BT7" s="1168"/>
      <c r="BU7" s="1168"/>
      <c r="BV7" s="1168"/>
      <c r="BW7" s="1168"/>
      <c r="BX7" s="1168"/>
      <c r="BY7" s="1168"/>
      <c r="BZ7" s="1168"/>
      <c r="CA7" s="1168"/>
      <c r="CB7" s="1168"/>
      <c r="CC7" s="1168"/>
      <c r="CD7" s="1168"/>
      <c r="CE7" s="1168"/>
      <c r="CF7" s="1168"/>
      <c r="CG7" s="1169"/>
      <c r="CH7" s="1160">
        <v>-5</v>
      </c>
      <c r="CI7" s="1161"/>
      <c r="CJ7" s="1161"/>
      <c r="CK7" s="1161"/>
      <c r="CL7" s="1162"/>
      <c r="CM7" s="1160">
        <v>537</v>
      </c>
      <c r="CN7" s="1161"/>
      <c r="CO7" s="1161"/>
      <c r="CP7" s="1161"/>
      <c r="CQ7" s="1162"/>
      <c r="CR7" s="1160">
        <v>500</v>
      </c>
      <c r="CS7" s="1161"/>
      <c r="CT7" s="1161"/>
      <c r="CU7" s="1161"/>
      <c r="CV7" s="1162"/>
      <c r="CW7" s="1160">
        <v>40</v>
      </c>
      <c r="CX7" s="1161"/>
      <c r="CY7" s="1161"/>
      <c r="CZ7" s="1161"/>
      <c r="DA7" s="1162"/>
      <c r="DB7" s="1160" t="s">
        <v>561</v>
      </c>
      <c r="DC7" s="1161"/>
      <c r="DD7" s="1161"/>
      <c r="DE7" s="1161"/>
      <c r="DF7" s="1162"/>
      <c r="DG7" s="1160" t="s">
        <v>561</v>
      </c>
      <c r="DH7" s="1161"/>
      <c r="DI7" s="1161"/>
      <c r="DJ7" s="1161"/>
      <c r="DK7" s="1162"/>
      <c r="DL7" s="1160" t="s">
        <v>561</v>
      </c>
      <c r="DM7" s="1161"/>
      <c r="DN7" s="1161"/>
      <c r="DO7" s="1161"/>
      <c r="DP7" s="1162"/>
      <c r="DQ7" s="1160" t="s">
        <v>561</v>
      </c>
      <c r="DR7" s="1161"/>
      <c r="DS7" s="1161"/>
      <c r="DT7" s="1161"/>
      <c r="DU7" s="1162"/>
      <c r="DV7" s="1187"/>
      <c r="DW7" s="1188"/>
      <c r="DX7" s="1188"/>
      <c r="DY7" s="1188"/>
      <c r="DZ7" s="1189"/>
      <c r="EA7" s="254"/>
    </row>
    <row r="8" spans="1:131" s="255" customFormat="1" ht="26.25" customHeight="1">
      <c r="A8" s="261">
        <v>2</v>
      </c>
      <c r="B8" s="1109"/>
      <c r="C8" s="1110"/>
      <c r="D8" s="1110"/>
      <c r="E8" s="1110"/>
      <c r="F8" s="1110"/>
      <c r="G8" s="1110"/>
      <c r="H8" s="1110"/>
      <c r="I8" s="1110"/>
      <c r="J8" s="1110"/>
      <c r="K8" s="1110"/>
      <c r="L8" s="1110"/>
      <c r="M8" s="1110"/>
      <c r="N8" s="1110"/>
      <c r="O8" s="1110"/>
      <c r="P8" s="1111"/>
      <c r="Q8" s="1115"/>
      <c r="R8" s="1116"/>
      <c r="S8" s="1116"/>
      <c r="T8" s="1116"/>
      <c r="U8" s="1116"/>
      <c r="V8" s="1116"/>
      <c r="W8" s="1116"/>
      <c r="X8" s="1116"/>
      <c r="Y8" s="1116"/>
      <c r="Z8" s="1116"/>
      <c r="AA8" s="1116"/>
      <c r="AB8" s="1116"/>
      <c r="AC8" s="1116"/>
      <c r="AD8" s="1116"/>
      <c r="AE8" s="1117"/>
      <c r="AF8" s="1091"/>
      <c r="AG8" s="1092"/>
      <c r="AH8" s="1092"/>
      <c r="AI8" s="1092"/>
      <c r="AJ8" s="1093"/>
      <c r="AK8" s="1158"/>
      <c r="AL8" s="1159"/>
      <c r="AM8" s="1159"/>
      <c r="AN8" s="1159"/>
      <c r="AO8" s="1159"/>
      <c r="AP8" s="1159"/>
      <c r="AQ8" s="1159"/>
      <c r="AR8" s="1159"/>
      <c r="AS8" s="1159"/>
      <c r="AT8" s="1159"/>
      <c r="AU8" s="1156"/>
      <c r="AV8" s="1156"/>
      <c r="AW8" s="1156"/>
      <c r="AX8" s="1156"/>
      <c r="AY8" s="1157"/>
      <c r="AZ8" s="252"/>
      <c r="BA8" s="252"/>
      <c r="BB8" s="252"/>
      <c r="BC8" s="252"/>
      <c r="BD8" s="252"/>
      <c r="BE8" s="253"/>
      <c r="BF8" s="253"/>
      <c r="BG8" s="253"/>
      <c r="BH8" s="253"/>
      <c r="BI8" s="253"/>
      <c r="BJ8" s="253"/>
      <c r="BK8" s="253"/>
      <c r="BL8" s="253"/>
      <c r="BM8" s="253"/>
      <c r="BN8" s="253"/>
      <c r="BO8" s="253"/>
      <c r="BP8" s="253"/>
      <c r="BQ8" s="262">
        <v>2</v>
      </c>
      <c r="BR8" s="263"/>
      <c r="BS8" s="1086" t="s">
        <v>570</v>
      </c>
      <c r="BT8" s="1087"/>
      <c r="BU8" s="1087"/>
      <c r="BV8" s="1087"/>
      <c r="BW8" s="1087"/>
      <c r="BX8" s="1087"/>
      <c r="BY8" s="1087"/>
      <c r="BZ8" s="1087"/>
      <c r="CA8" s="1087"/>
      <c r="CB8" s="1087"/>
      <c r="CC8" s="1087"/>
      <c r="CD8" s="1087"/>
      <c r="CE8" s="1087"/>
      <c r="CF8" s="1087"/>
      <c r="CG8" s="1088"/>
      <c r="CH8" s="1061">
        <v>-4</v>
      </c>
      <c r="CI8" s="1062"/>
      <c r="CJ8" s="1062"/>
      <c r="CK8" s="1062"/>
      <c r="CL8" s="1063"/>
      <c r="CM8" s="1061">
        <v>732</v>
      </c>
      <c r="CN8" s="1062"/>
      <c r="CO8" s="1062"/>
      <c r="CP8" s="1062"/>
      <c r="CQ8" s="1063"/>
      <c r="CR8" s="1061">
        <v>500</v>
      </c>
      <c r="CS8" s="1062"/>
      <c r="CT8" s="1062"/>
      <c r="CU8" s="1062"/>
      <c r="CV8" s="1063"/>
      <c r="CW8" s="1061">
        <v>42</v>
      </c>
      <c r="CX8" s="1062"/>
      <c r="CY8" s="1062"/>
      <c r="CZ8" s="1062"/>
      <c r="DA8" s="1063"/>
      <c r="DB8" s="1061" t="s">
        <v>561</v>
      </c>
      <c r="DC8" s="1062"/>
      <c r="DD8" s="1062"/>
      <c r="DE8" s="1062"/>
      <c r="DF8" s="1063"/>
      <c r="DG8" s="1061" t="s">
        <v>561</v>
      </c>
      <c r="DH8" s="1062"/>
      <c r="DI8" s="1062"/>
      <c r="DJ8" s="1062"/>
      <c r="DK8" s="1063"/>
      <c r="DL8" s="1061" t="s">
        <v>561</v>
      </c>
      <c r="DM8" s="1062"/>
      <c r="DN8" s="1062"/>
      <c r="DO8" s="1062"/>
      <c r="DP8" s="1063"/>
      <c r="DQ8" s="1061" t="s">
        <v>561</v>
      </c>
      <c r="DR8" s="1062"/>
      <c r="DS8" s="1062"/>
      <c r="DT8" s="1062"/>
      <c r="DU8" s="1063"/>
      <c r="DV8" s="1064"/>
      <c r="DW8" s="1065"/>
      <c r="DX8" s="1065"/>
      <c r="DY8" s="1065"/>
      <c r="DZ8" s="1066"/>
      <c r="EA8" s="254"/>
    </row>
    <row r="9" spans="1:131" s="255" customFormat="1" ht="26.25" customHeight="1">
      <c r="A9" s="26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52"/>
      <c r="BA9" s="252"/>
      <c r="BB9" s="252"/>
      <c r="BC9" s="252"/>
      <c r="BD9" s="252"/>
      <c r="BE9" s="253"/>
      <c r="BF9" s="253"/>
      <c r="BG9" s="253"/>
      <c r="BH9" s="253"/>
      <c r="BI9" s="253"/>
      <c r="BJ9" s="253"/>
      <c r="BK9" s="253"/>
      <c r="BL9" s="253"/>
      <c r="BM9" s="253"/>
      <c r="BN9" s="253"/>
      <c r="BO9" s="253"/>
      <c r="BP9" s="253"/>
      <c r="BQ9" s="262">
        <v>3</v>
      </c>
      <c r="BR9" s="263" t="s">
        <v>575</v>
      </c>
      <c r="BS9" s="1086" t="s">
        <v>571</v>
      </c>
      <c r="BT9" s="1087"/>
      <c r="BU9" s="1087"/>
      <c r="BV9" s="1087"/>
      <c r="BW9" s="1087"/>
      <c r="BX9" s="1087"/>
      <c r="BY9" s="1087"/>
      <c r="BZ9" s="1087"/>
      <c r="CA9" s="1087"/>
      <c r="CB9" s="1087"/>
      <c r="CC9" s="1087"/>
      <c r="CD9" s="1087"/>
      <c r="CE9" s="1087"/>
      <c r="CF9" s="1087"/>
      <c r="CG9" s="1088"/>
      <c r="CH9" s="1061">
        <v>91</v>
      </c>
      <c r="CI9" s="1062"/>
      <c r="CJ9" s="1062"/>
      <c r="CK9" s="1062"/>
      <c r="CL9" s="1063"/>
      <c r="CM9" s="1061">
        <v>5532</v>
      </c>
      <c r="CN9" s="1062"/>
      <c r="CO9" s="1062"/>
      <c r="CP9" s="1062"/>
      <c r="CQ9" s="1063"/>
      <c r="CR9" s="1061">
        <v>58</v>
      </c>
      <c r="CS9" s="1062"/>
      <c r="CT9" s="1062"/>
      <c r="CU9" s="1062"/>
      <c r="CV9" s="1063"/>
      <c r="CW9" s="1061" t="s">
        <v>561</v>
      </c>
      <c r="CX9" s="1062"/>
      <c r="CY9" s="1062"/>
      <c r="CZ9" s="1062"/>
      <c r="DA9" s="1063"/>
      <c r="DB9" s="1061" t="s">
        <v>561</v>
      </c>
      <c r="DC9" s="1062"/>
      <c r="DD9" s="1062"/>
      <c r="DE9" s="1062"/>
      <c r="DF9" s="1063"/>
      <c r="DG9" s="1061" t="s">
        <v>561</v>
      </c>
      <c r="DH9" s="1062"/>
      <c r="DI9" s="1062"/>
      <c r="DJ9" s="1062"/>
      <c r="DK9" s="1063"/>
      <c r="DL9" s="1061">
        <v>707</v>
      </c>
      <c r="DM9" s="1062"/>
      <c r="DN9" s="1062"/>
      <c r="DO9" s="1062"/>
      <c r="DP9" s="1063"/>
      <c r="DQ9" s="1061">
        <v>71</v>
      </c>
      <c r="DR9" s="1062"/>
      <c r="DS9" s="1062"/>
      <c r="DT9" s="1062"/>
      <c r="DU9" s="1063"/>
      <c r="DV9" s="1064"/>
      <c r="DW9" s="1065"/>
      <c r="DX9" s="1065"/>
      <c r="DY9" s="1065"/>
      <c r="DZ9" s="1066"/>
      <c r="EA9" s="254"/>
    </row>
    <row r="10" spans="1:131" s="255" customFormat="1" ht="26.25" customHeight="1">
      <c r="A10" s="26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52"/>
      <c r="BA10" s="252"/>
      <c r="BB10" s="252"/>
      <c r="BC10" s="252"/>
      <c r="BD10" s="252"/>
      <c r="BE10" s="253"/>
      <c r="BF10" s="253"/>
      <c r="BG10" s="253"/>
      <c r="BH10" s="253"/>
      <c r="BI10" s="253"/>
      <c r="BJ10" s="253"/>
      <c r="BK10" s="253"/>
      <c r="BL10" s="253"/>
      <c r="BM10" s="253"/>
      <c r="BN10" s="253"/>
      <c r="BO10" s="253"/>
      <c r="BP10" s="253"/>
      <c r="BQ10" s="262">
        <v>4</v>
      </c>
      <c r="BR10" s="263"/>
      <c r="BS10" s="1086" t="s">
        <v>572</v>
      </c>
      <c r="BT10" s="1087"/>
      <c r="BU10" s="1087"/>
      <c r="BV10" s="1087"/>
      <c r="BW10" s="1087"/>
      <c r="BX10" s="1087"/>
      <c r="BY10" s="1087"/>
      <c r="BZ10" s="1087"/>
      <c r="CA10" s="1087"/>
      <c r="CB10" s="1087"/>
      <c r="CC10" s="1087"/>
      <c r="CD10" s="1087"/>
      <c r="CE10" s="1087"/>
      <c r="CF10" s="1087"/>
      <c r="CG10" s="1088"/>
      <c r="CH10" s="1061">
        <v>-3</v>
      </c>
      <c r="CI10" s="1062"/>
      <c r="CJ10" s="1062"/>
      <c r="CK10" s="1062"/>
      <c r="CL10" s="1063"/>
      <c r="CM10" s="1061">
        <v>1763</v>
      </c>
      <c r="CN10" s="1062"/>
      <c r="CO10" s="1062"/>
      <c r="CP10" s="1062"/>
      <c r="CQ10" s="1063"/>
      <c r="CR10" s="1061">
        <v>530</v>
      </c>
      <c r="CS10" s="1062"/>
      <c r="CT10" s="1062"/>
      <c r="CU10" s="1062"/>
      <c r="CV10" s="1063"/>
      <c r="CW10" s="1061">
        <v>312</v>
      </c>
      <c r="CX10" s="1062"/>
      <c r="CY10" s="1062"/>
      <c r="CZ10" s="1062"/>
      <c r="DA10" s="1063"/>
      <c r="DB10" s="1061" t="s">
        <v>561</v>
      </c>
      <c r="DC10" s="1062"/>
      <c r="DD10" s="1062"/>
      <c r="DE10" s="1062"/>
      <c r="DF10" s="1063"/>
      <c r="DG10" s="1061" t="s">
        <v>561</v>
      </c>
      <c r="DH10" s="1062"/>
      <c r="DI10" s="1062"/>
      <c r="DJ10" s="1062"/>
      <c r="DK10" s="1063"/>
      <c r="DL10" s="1061" t="s">
        <v>561</v>
      </c>
      <c r="DM10" s="1062"/>
      <c r="DN10" s="1062"/>
      <c r="DO10" s="1062"/>
      <c r="DP10" s="1063"/>
      <c r="DQ10" s="1061" t="s">
        <v>561</v>
      </c>
      <c r="DR10" s="1062"/>
      <c r="DS10" s="1062"/>
      <c r="DT10" s="1062"/>
      <c r="DU10" s="1063"/>
      <c r="DV10" s="1064"/>
      <c r="DW10" s="1065"/>
      <c r="DX10" s="1065"/>
      <c r="DY10" s="1065"/>
      <c r="DZ10" s="1066"/>
      <c r="EA10" s="254"/>
    </row>
    <row r="11" spans="1:131" s="255" customFormat="1" ht="26.25" customHeight="1">
      <c r="A11" s="26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52"/>
      <c r="BA11" s="252"/>
      <c r="BB11" s="252"/>
      <c r="BC11" s="252"/>
      <c r="BD11" s="252"/>
      <c r="BE11" s="253"/>
      <c r="BF11" s="253"/>
      <c r="BG11" s="253"/>
      <c r="BH11" s="253"/>
      <c r="BI11" s="253"/>
      <c r="BJ11" s="253"/>
      <c r="BK11" s="253"/>
      <c r="BL11" s="253"/>
      <c r="BM11" s="253"/>
      <c r="BN11" s="253"/>
      <c r="BO11" s="253"/>
      <c r="BP11" s="253"/>
      <c r="BQ11" s="262">
        <v>5</v>
      </c>
      <c r="BR11" s="263" t="s">
        <v>575</v>
      </c>
      <c r="BS11" s="1086" t="s">
        <v>573</v>
      </c>
      <c r="BT11" s="1087"/>
      <c r="BU11" s="1087"/>
      <c r="BV11" s="1087"/>
      <c r="BW11" s="1087"/>
      <c r="BX11" s="1087"/>
      <c r="BY11" s="1087"/>
      <c r="BZ11" s="1087"/>
      <c r="CA11" s="1087"/>
      <c r="CB11" s="1087"/>
      <c r="CC11" s="1087"/>
      <c r="CD11" s="1087"/>
      <c r="CE11" s="1087"/>
      <c r="CF11" s="1087"/>
      <c r="CG11" s="1088"/>
      <c r="CH11" s="1061">
        <v>59</v>
      </c>
      <c r="CI11" s="1062"/>
      <c r="CJ11" s="1062"/>
      <c r="CK11" s="1062"/>
      <c r="CL11" s="1063"/>
      <c r="CM11" s="1061">
        <v>165</v>
      </c>
      <c r="CN11" s="1062"/>
      <c r="CO11" s="1062"/>
      <c r="CP11" s="1062"/>
      <c r="CQ11" s="1063"/>
      <c r="CR11" s="1061">
        <v>5</v>
      </c>
      <c r="CS11" s="1062"/>
      <c r="CT11" s="1062"/>
      <c r="CU11" s="1062"/>
      <c r="CV11" s="1063"/>
      <c r="CW11" s="1061" t="s">
        <v>561</v>
      </c>
      <c r="CX11" s="1062"/>
      <c r="CY11" s="1062"/>
      <c r="CZ11" s="1062"/>
      <c r="DA11" s="1063"/>
      <c r="DB11" s="1061">
        <v>2414</v>
      </c>
      <c r="DC11" s="1062"/>
      <c r="DD11" s="1062"/>
      <c r="DE11" s="1062"/>
      <c r="DF11" s="1063"/>
      <c r="DG11" s="1061" t="s">
        <v>561</v>
      </c>
      <c r="DH11" s="1062"/>
      <c r="DI11" s="1062"/>
      <c r="DJ11" s="1062"/>
      <c r="DK11" s="1063"/>
      <c r="DL11" s="1061" t="s">
        <v>561</v>
      </c>
      <c r="DM11" s="1062"/>
      <c r="DN11" s="1062"/>
      <c r="DO11" s="1062"/>
      <c r="DP11" s="1063"/>
      <c r="DQ11" s="1061" t="s">
        <v>561</v>
      </c>
      <c r="DR11" s="1062"/>
      <c r="DS11" s="1062"/>
      <c r="DT11" s="1062"/>
      <c r="DU11" s="1063"/>
      <c r="DV11" s="1064"/>
      <c r="DW11" s="1065"/>
      <c r="DX11" s="1065"/>
      <c r="DY11" s="1065"/>
      <c r="DZ11" s="1066"/>
      <c r="EA11" s="254"/>
    </row>
    <row r="12" spans="1:131" s="255" customFormat="1" ht="26.25" customHeight="1">
      <c r="A12" s="26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52"/>
      <c r="BA12" s="252"/>
      <c r="BB12" s="252"/>
      <c r="BC12" s="252"/>
      <c r="BD12" s="252"/>
      <c r="BE12" s="253"/>
      <c r="BF12" s="253"/>
      <c r="BG12" s="253"/>
      <c r="BH12" s="253"/>
      <c r="BI12" s="253"/>
      <c r="BJ12" s="253"/>
      <c r="BK12" s="253"/>
      <c r="BL12" s="253"/>
      <c r="BM12" s="253"/>
      <c r="BN12" s="253"/>
      <c r="BO12" s="253"/>
      <c r="BP12" s="253"/>
      <c r="BQ12" s="262">
        <v>6</v>
      </c>
      <c r="BR12" s="263"/>
      <c r="BS12" s="1086" t="s">
        <v>574</v>
      </c>
      <c r="BT12" s="1087"/>
      <c r="BU12" s="1087"/>
      <c r="BV12" s="1087"/>
      <c r="BW12" s="1087"/>
      <c r="BX12" s="1087"/>
      <c r="BY12" s="1087"/>
      <c r="BZ12" s="1087"/>
      <c r="CA12" s="1087"/>
      <c r="CB12" s="1087"/>
      <c r="CC12" s="1087"/>
      <c r="CD12" s="1087"/>
      <c r="CE12" s="1087"/>
      <c r="CF12" s="1087"/>
      <c r="CG12" s="1088"/>
      <c r="CH12" s="1061">
        <v>0</v>
      </c>
      <c r="CI12" s="1062"/>
      <c r="CJ12" s="1062"/>
      <c r="CK12" s="1062"/>
      <c r="CL12" s="1063"/>
      <c r="CM12" s="1061">
        <v>25</v>
      </c>
      <c r="CN12" s="1062"/>
      <c r="CO12" s="1062"/>
      <c r="CP12" s="1062"/>
      <c r="CQ12" s="1063"/>
      <c r="CR12" s="1061">
        <v>25</v>
      </c>
      <c r="CS12" s="1062"/>
      <c r="CT12" s="1062"/>
      <c r="CU12" s="1062"/>
      <c r="CV12" s="1063"/>
      <c r="CW12" s="1061">
        <v>260</v>
      </c>
      <c r="CX12" s="1062"/>
      <c r="CY12" s="1062"/>
      <c r="CZ12" s="1062"/>
      <c r="DA12" s="1063"/>
      <c r="DB12" s="1061" t="s">
        <v>561</v>
      </c>
      <c r="DC12" s="1062"/>
      <c r="DD12" s="1062"/>
      <c r="DE12" s="1062"/>
      <c r="DF12" s="1063"/>
      <c r="DG12" s="1061" t="s">
        <v>561</v>
      </c>
      <c r="DH12" s="1062"/>
      <c r="DI12" s="1062"/>
      <c r="DJ12" s="1062"/>
      <c r="DK12" s="1063"/>
      <c r="DL12" s="1061" t="s">
        <v>561</v>
      </c>
      <c r="DM12" s="1062"/>
      <c r="DN12" s="1062"/>
      <c r="DO12" s="1062"/>
      <c r="DP12" s="1063"/>
      <c r="DQ12" s="1061" t="s">
        <v>561</v>
      </c>
      <c r="DR12" s="1062"/>
      <c r="DS12" s="1062"/>
      <c r="DT12" s="1062"/>
      <c r="DU12" s="1063"/>
      <c r="DV12" s="1064"/>
      <c r="DW12" s="1065"/>
      <c r="DX12" s="1065"/>
      <c r="DY12" s="1065"/>
      <c r="DZ12" s="1066"/>
      <c r="EA12" s="254"/>
    </row>
    <row r="13" spans="1:131" s="255" customFormat="1" ht="26.25" customHeight="1">
      <c r="A13" s="26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52"/>
      <c r="BA13" s="252"/>
      <c r="BB13" s="252"/>
      <c r="BC13" s="252"/>
      <c r="BD13" s="252"/>
      <c r="BE13" s="253"/>
      <c r="BF13" s="253"/>
      <c r="BG13" s="253"/>
      <c r="BH13" s="253"/>
      <c r="BI13" s="253"/>
      <c r="BJ13" s="253"/>
      <c r="BK13" s="253"/>
      <c r="BL13" s="253"/>
      <c r="BM13" s="253"/>
      <c r="BN13" s="253"/>
      <c r="BO13" s="253"/>
      <c r="BP13" s="253"/>
      <c r="BQ13" s="262">
        <v>7</v>
      </c>
      <c r="BR13" s="26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54"/>
    </row>
    <row r="14" spans="1:131" s="255" customFormat="1" ht="26.25" customHeight="1">
      <c r="A14" s="26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52"/>
      <c r="BA14" s="252"/>
      <c r="BB14" s="252"/>
      <c r="BC14" s="252"/>
      <c r="BD14" s="252"/>
      <c r="BE14" s="253"/>
      <c r="BF14" s="253"/>
      <c r="BG14" s="253"/>
      <c r="BH14" s="253"/>
      <c r="BI14" s="253"/>
      <c r="BJ14" s="253"/>
      <c r="BK14" s="253"/>
      <c r="BL14" s="253"/>
      <c r="BM14" s="253"/>
      <c r="BN14" s="253"/>
      <c r="BO14" s="253"/>
      <c r="BP14" s="253"/>
      <c r="BQ14" s="262">
        <v>8</v>
      </c>
      <c r="BR14" s="26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54"/>
    </row>
    <row r="15" spans="1:131" s="255" customFormat="1" ht="26.25" customHeight="1">
      <c r="A15" s="26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52"/>
      <c r="BA15" s="252"/>
      <c r="BB15" s="252"/>
      <c r="BC15" s="252"/>
      <c r="BD15" s="252"/>
      <c r="BE15" s="253"/>
      <c r="BF15" s="253"/>
      <c r="BG15" s="253"/>
      <c r="BH15" s="253"/>
      <c r="BI15" s="253"/>
      <c r="BJ15" s="253"/>
      <c r="BK15" s="253"/>
      <c r="BL15" s="253"/>
      <c r="BM15" s="253"/>
      <c r="BN15" s="253"/>
      <c r="BO15" s="253"/>
      <c r="BP15" s="253"/>
      <c r="BQ15" s="262">
        <v>9</v>
      </c>
      <c r="BR15" s="26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54"/>
    </row>
    <row r="16" spans="1:131" s="255" customFormat="1" ht="26.25" customHeight="1">
      <c r="A16" s="26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52"/>
      <c r="BA16" s="252"/>
      <c r="BB16" s="252"/>
      <c r="BC16" s="252"/>
      <c r="BD16" s="252"/>
      <c r="BE16" s="253"/>
      <c r="BF16" s="253"/>
      <c r="BG16" s="253"/>
      <c r="BH16" s="253"/>
      <c r="BI16" s="253"/>
      <c r="BJ16" s="253"/>
      <c r="BK16" s="253"/>
      <c r="BL16" s="253"/>
      <c r="BM16" s="253"/>
      <c r="BN16" s="253"/>
      <c r="BO16" s="253"/>
      <c r="BP16" s="253"/>
      <c r="BQ16" s="262">
        <v>10</v>
      </c>
      <c r="BR16" s="263"/>
      <c r="BS16" s="1086">
        <v>7</v>
      </c>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54"/>
    </row>
    <row r="17" spans="1:131" s="255" customFormat="1" ht="26.25" customHeight="1">
      <c r="A17" s="26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52"/>
      <c r="BA17" s="252"/>
      <c r="BB17" s="252"/>
      <c r="BC17" s="252"/>
      <c r="BD17" s="252"/>
      <c r="BE17" s="253"/>
      <c r="BF17" s="253"/>
      <c r="BG17" s="253"/>
      <c r="BH17" s="253"/>
      <c r="BI17" s="253"/>
      <c r="BJ17" s="253"/>
      <c r="BK17" s="253"/>
      <c r="BL17" s="253"/>
      <c r="BM17" s="253"/>
      <c r="BN17" s="253"/>
      <c r="BO17" s="253"/>
      <c r="BP17" s="253"/>
      <c r="BQ17" s="262">
        <v>11</v>
      </c>
      <c r="BR17" s="26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54"/>
    </row>
    <row r="18" spans="1:131" s="255" customFormat="1" ht="26.25" customHeight="1">
      <c r="A18" s="26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52"/>
      <c r="BA18" s="252"/>
      <c r="BB18" s="252"/>
      <c r="BC18" s="252"/>
      <c r="BD18" s="252"/>
      <c r="BE18" s="253"/>
      <c r="BF18" s="253"/>
      <c r="BG18" s="253"/>
      <c r="BH18" s="253"/>
      <c r="BI18" s="253"/>
      <c r="BJ18" s="253"/>
      <c r="BK18" s="253"/>
      <c r="BL18" s="253"/>
      <c r="BM18" s="253"/>
      <c r="BN18" s="253"/>
      <c r="BO18" s="253"/>
      <c r="BP18" s="253"/>
      <c r="BQ18" s="262">
        <v>12</v>
      </c>
      <c r="BR18" s="26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54"/>
    </row>
    <row r="19" spans="1:131" s="255" customFormat="1" ht="26.25" customHeight="1">
      <c r="A19" s="26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52"/>
      <c r="BA19" s="252"/>
      <c r="BB19" s="252"/>
      <c r="BC19" s="252"/>
      <c r="BD19" s="252"/>
      <c r="BE19" s="253"/>
      <c r="BF19" s="253"/>
      <c r="BG19" s="253"/>
      <c r="BH19" s="253"/>
      <c r="BI19" s="253"/>
      <c r="BJ19" s="253"/>
      <c r="BK19" s="253"/>
      <c r="BL19" s="253"/>
      <c r="BM19" s="253"/>
      <c r="BN19" s="253"/>
      <c r="BO19" s="253"/>
      <c r="BP19" s="253"/>
      <c r="BQ19" s="262">
        <v>13</v>
      </c>
      <c r="BR19" s="26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54"/>
    </row>
    <row r="20" spans="1:131" s="255" customFormat="1" ht="26.25" customHeight="1">
      <c r="A20" s="26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52"/>
      <c r="BA20" s="252"/>
      <c r="BB20" s="252"/>
      <c r="BC20" s="252"/>
      <c r="BD20" s="252"/>
      <c r="BE20" s="253"/>
      <c r="BF20" s="253"/>
      <c r="BG20" s="253"/>
      <c r="BH20" s="253"/>
      <c r="BI20" s="253"/>
      <c r="BJ20" s="253"/>
      <c r="BK20" s="253"/>
      <c r="BL20" s="253"/>
      <c r="BM20" s="253"/>
      <c r="BN20" s="253"/>
      <c r="BO20" s="253"/>
      <c r="BP20" s="253"/>
      <c r="BQ20" s="262">
        <v>14</v>
      </c>
      <c r="BR20" s="26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54"/>
    </row>
    <row r="21" spans="1:131" s="255" customFormat="1" ht="26.25" customHeight="1" thickBot="1">
      <c r="A21" s="26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52"/>
      <c r="BA21" s="252"/>
      <c r="BB21" s="252"/>
      <c r="BC21" s="252"/>
      <c r="BD21" s="252"/>
      <c r="BE21" s="253"/>
      <c r="BF21" s="253"/>
      <c r="BG21" s="253"/>
      <c r="BH21" s="253"/>
      <c r="BI21" s="253"/>
      <c r="BJ21" s="253"/>
      <c r="BK21" s="253"/>
      <c r="BL21" s="253"/>
      <c r="BM21" s="253"/>
      <c r="BN21" s="253"/>
      <c r="BO21" s="253"/>
      <c r="BP21" s="253"/>
      <c r="BQ21" s="262">
        <v>15</v>
      </c>
      <c r="BR21" s="26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54"/>
    </row>
    <row r="22" spans="1:131" s="255" customFormat="1" ht="26.25" customHeight="1">
      <c r="A22" s="26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385</v>
      </c>
      <c r="BA22" s="1107"/>
      <c r="BB22" s="1107"/>
      <c r="BC22" s="1107"/>
      <c r="BD22" s="1108"/>
      <c r="BE22" s="253"/>
      <c r="BF22" s="253"/>
      <c r="BG22" s="253"/>
      <c r="BH22" s="253"/>
      <c r="BI22" s="253"/>
      <c r="BJ22" s="253"/>
      <c r="BK22" s="253"/>
      <c r="BL22" s="253"/>
      <c r="BM22" s="253"/>
      <c r="BN22" s="253"/>
      <c r="BO22" s="253"/>
      <c r="BP22" s="253"/>
      <c r="BQ22" s="262">
        <v>16</v>
      </c>
      <c r="BR22" s="26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40">
        <v>291449</v>
      </c>
      <c r="R23" s="1141"/>
      <c r="S23" s="1141"/>
      <c r="T23" s="1141"/>
      <c r="U23" s="1141"/>
      <c r="V23" s="1141">
        <v>282257</v>
      </c>
      <c r="W23" s="1141"/>
      <c r="X23" s="1141"/>
      <c r="Y23" s="1141"/>
      <c r="Z23" s="1141"/>
      <c r="AA23" s="1141">
        <v>9192</v>
      </c>
      <c r="AB23" s="1141"/>
      <c r="AC23" s="1141"/>
      <c r="AD23" s="1141"/>
      <c r="AE23" s="1142"/>
      <c r="AF23" s="1143">
        <v>7993</v>
      </c>
      <c r="AG23" s="1141"/>
      <c r="AH23" s="1141"/>
      <c r="AI23" s="1141"/>
      <c r="AJ23" s="1144"/>
      <c r="AK23" s="1145"/>
      <c r="AL23" s="1146"/>
      <c r="AM23" s="1146"/>
      <c r="AN23" s="1146"/>
      <c r="AO23" s="1146"/>
      <c r="AP23" s="1141">
        <v>38294</v>
      </c>
      <c r="AQ23" s="1141"/>
      <c r="AR23" s="1141"/>
      <c r="AS23" s="1141"/>
      <c r="AT23" s="1141"/>
      <c r="AU23" s="1147"/>
      <c r="AV23" s="1147"/>
      <c r="AW23" s="1147"/>
      <c r="AX23" s="1147"/>
      <c r="AY23" s="1148"/>
      <c r="AZ23" s="1137" t="s">
        <v>128</v>
      </c>
      <c r="BA23" s="1138"/>
      <c r="BB23" s="1138"/>
      <c r="BC23" s="1138"/>
      <c r="BD23" s="1139"/>
      <c r="BE23" s="253"/>
      <c r="BF23" s="253"/>
      <c r="BG23" s="253"/>
      <c r="BH23" s="253"/>
      <c r="BI23" s="253"/>
      <c r="BJ23" s="253"/>
      <c r="BK23" s="253"/>
      <c r="BL23" s="253"/>
      <c r="BM23" s="253"/>
      <c r="BN23" s="253"/>
      <c r="BO23" s="253"/>
      <c r="BP23" s="253"/>
      <c r="BQ23" s="262">
        <v>17</v>
      </c>
      <c r="BR23" s="26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54"/>
    </row>
    <row r="24" spans="1:131" s="255" customFormat="1" ht="26.25" customHeight="1">
      <c r="A24" s="1136" t="s">
        <v>388</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52"/>
      <c r="BA24" s="252"/>
      <c r="BB24" s="252"/>
      <c r="BC24" s="252"/>
      <c r="BD24" s="252"/>
      <c r="BE24" s="253"/>
      <c r="BF24" s="253"/>
      <c r="BG24" s="253"/>
      <c r="BH24" s="253"/>
      <c r="BI24" s="253"/>
      <c r="BJ24" s="253"/>
      <c r="BK24" s="253"/>
      <c r="BL24" s="253"/>
      <c r="BM24" s="253"/>
      <c r="BN24" s="253"/>
      <c r="BO24" s="253"/>
      <c r="BP24" s="253"/>
      <c r="BQ24" s="262">
        <v>18</v>
      </c>
      <c r="BR24" s="26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54"/>
    </row>
    <row r="25" spans="1:131" s="247" customFormat="1" ht="26.25" customHeight="1" thickBot="1">
      <c r="A25" s="1135" t="s">
        <v>389</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52"/>
      <c r="BK25" s="252"/>
      <c r="BL25" s="252"/>
      <c r="BM25" s="252"/>
      <c r="BN25" s="252"/>
      <c r="BO25" s="265"/>
      <c r="BP25" s="265"/>
      <c r="BQ25" s="262">
        <v>19</v>
      </c>
      <c r="BR25" s="26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46"/>
    </row>
    <row r="26" spans="1:131" s="247" customFormat="1" ht="26.25" customHeight="1">
      <c r="A26" s="1067" t="s">
        <v>367</v>
      </c>
      <c r="B26" s="1068"/>
      <c r="C26" s="1068"/>
      <c r="D26" s="1068"/>
      <c r="E26" s="1068"/>
      <c r="F26" s="1068"/>
      <c r="G26" s="1068"/>
      <c r="H26" s="1068"/>
      <c r="I26" s="1068"/>
      <c r="J26" s="1068"/>
      <c r="K26" s="1068"/>
      <c r="L26" s="1068"/>
      <c r="M26" s="1068"/>
      <c r="N26" s="1068"/>
      <c r="O26" s="1068"/>
      <c r="P26" s="1069"/>
      <c r="Q26" s="1073" t="s">
        <v>390</v>
      </c>
      <c r="R26" s="1074"/>
      <c r="S26" s="1074"/>
      <c r="T26" s="1074"/>
      <c r="U26" s="1075"/>
      <c r="V26" s="1073" t="s">
        <v>391</v>
      </c>
      <c r="W26" s="1074"/>
      <c r="X26" s="1074"/>
      <c r="Y26" s="1074"/>
      <c r="Z26" s="1075"/>
      <c r="AA26" s="1073" t="s">
        <v>392</v>
      </c>
      <c r="AB26" s="1074"/>
      <c r="AC26" s="1074"/>
      <c r="AD26" s="1074"/>
      <c r="AE26" s="1074"/>
      <c r="AF26" s="1131" t="s">
        <v>393</v>
      </c>
      <c r="AG26" s="1080"/>
      <c r="AH26" s="1080"/>
      <c r="AI26" s="1080"/>
      <c r="AJ26" s="1132"/>
      <c r="AK26" s="1074" t="s">
        <v>394</v>
      </c>
      <c r="AL26" s="1074"/>
      <c r="AM26" s="1074"/>
      <c r="AN26" s="1074"/>
      <c r="AO26" s="1075"/>
      <c r="AP26" s="1073" t="s">
        <v>395</v>
      </c>
      <c r="AQ26" s="1074"/>
      <c r="AR26" s="1074"/>
      <c r="AS26" s="1074"/>
      <c r="AT26" s="1075"/>
      <c r="AU26" s="1073" t="s">
        <v>396</v>
      </c>
      <c r="AV26" s="1074"/>
      <c r="AW26" s="1074"/>
      <c r="AX26" s="1074"/>
      <c r="AY26" s="1075"/>
      <c r="AZ26" s="1073" t="s">
        <v>397</v>
      </c>
      <c r="BA26" s="1074"/>
      <c r="BB26" s="1074"/>
      <c r="BC26" s="1074"/>
      <c r="BD26" s="1075"/>
      <c r="BE26" s="1073" t="s">
        <v>374</v>
      </c>
      <c r="BF26" s="1074"/>
      <c r="BG26" s="1074"/>
      <c r="BH26" s="1074"/>
      <c r="BI26" s="1089"/>
      <c r="BJ26" s="252"/>
      <c r="BK26" s="252"/>
      <c r="BL26" s="252"/>
      <c r="BM26" s="252"/>
      <c r="BN26" s="252"/>
      <c r="BO26" s="265"/>
      <c r="BP26" s="265"/>
      <c r="BQ26" s="262">
        <v>20</v>
      </c>
      <c r="BR26" s="26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46"/>
    </row>
    <row r="27" spans="1:131" s="24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52"/>
      <c r="BK27" s="252"/>
      <c r="BL27" s="252"/>
      <c r="BM27" s="252"/>
      <c r="BN27" s="252"/>
      <c r="BO27" s="265"/>
      <c r="BP27" s="265"/>
      <c r="BQ27" s="262">
        <v>21</v>
      </c>
      <c r="BR27" s="26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46"/>
    </row>
    <row r="28" spans="1:131" s="247" customFormat="1" ht="26.25" customHeight="1" thickTop="1">
      <c r="A28" s="266">
        <v>1</v>
      </c>
      <c r="B28" s="1122" t="s">
        <v>398</v>
      </c>
      <c r="C28" s="1123"/>
      <c r="D28" s="1123"/>
      <c r="E28" s="1123"/>
      <c r="F28" s="1123"/>
      <c r="G28" s="1123"/>
      <c r="H28" s="1123"/>
      <c r="I28" s="1123"/>
      <c r="J28" s="1123"/>
      <c r="K28" s="1123"/>
      <c r="L28" s="1123"/>
      <c r="M28" s="1123"/>
      <c r="N28" s="1123"/>
      <c r="O28" s="1123"/>
      <c r="P28" s="1124"/>
      <c r="Q28" s="1125">
        <v>74670</v>
      </c>
      <c r="R28" s="1126"/>
      <c r="S28" s="1126"/>
      <c r="T28" s="1126"/>
      <c r="U28" s="1126"/>
      <c r="V28" s="1126">
        <v>73779</v>
      </c>
      <c r="W28" s="1126"/>
      <c r="X28" s="1126"/>
      <c r="Y28" s="1126"/>
      <c r="Z28" s="1126"/>
      <c r="AA28" s="1126">
        <v>891</v>
      </c>
      <c r="AB28" s="1126"/>
      <c r="AC28" s="1126"/>
      <c r="AD28" s="1126"/>
      <c r="AE28" s="1127"/>
      <c r="AF28" s="1128">
        <v>891</v>
      </c>
      <c r="AG28" s="1126"/>
      <c r="AH28" s="1126"/>
      <c r="AI28" s="1126"/>
      <c r="AJ28" s="1129"/>
      <c r="AK28" s="1130">
        <v>8234</v>
      </c>
      <c r="AL28" s="1118"/>
      <c r="AM28" s="1118"/>
      <c r="AN28" s="1118"/>
      <c r="AO28" s="1118"/>
      <c r="AP28" s="1118" t="s">
        <v>561</v>
      </c>
      <c r="AQ28" s="1118"/>
      <c r="AR28" s="1118"/>
      <c r="AS28" s="1118"/>
      <c r="AT28" s="1118"/>
      <c r="AU28" s="1118" t="s">
        <v>561</v>
      </c>
      <c r="AV28" s="1118"/>
      <c r="AW28" s="1118"/>
      <c r="AX28" s="1118"/>
      <c r="AY28" s="1118"/>
      <c r="AZ28" s="1119" t="s">
        <v>561</v>
      </c>
      <c r="BA28" s="1119"/>
      <c r="BB28" s="1119"/>
      <c r="BC28" s="1119"/>
      <c r="BD28" s="1119"/>
      <c r="BE28" s="1120"/>
      <c r="BF28" s="1120"/>
      <c r="BG28" s="1120"/>
      <c r="BH28" s="1120"/>
      <c r="BI28" s="1121"/>
      <c r="BJ28" s="252"/>
      <c r="BK28" s="252"/>
      <c r="BL28" s="252"/>
      <c r="BM28" s="252"/>
      <c r="BN28" s="252"/>
      <c r="BO28" s="265"/>
      <c r="BP28" s="265"/>
      <c r="BQ28" s="262">
        <v>22</v>
      </c>
      <c r="BR28" s="26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46"/>
    </row>
    <row r="29" spans="1:131" s="247" customFormat="1" ht="26.25" customHeight="1">
      <c r="A29" s="266">
        <v>2</v>
      </c>
      <c r="B29" s="1109" t="s">
        <v>399</v>
      </c>
      <c r="C29" s="1110"/>
      <c r="D29" s="1110"/>
      <c r="E29" s="1110"/>
      <c r="F29" s="1110"/>
      <c r="G29" s="1110"/>
      <c r="H29" s="1110"/>
      <c r="I29" s="1110"/>
      <c r="J29" s="1110"/>
      <c r="K29" s="1110"/>
      <c r="L29" s="1110"/>
      <c r="M29" s="1110"/>
      <c r="N29" s="1110"/>
      <c r="O29" s="1110"/>
      <c r="P29" s="1111"/>
      <c r="Q29" s="1115">
        <v>56687</v>
      </c>
      <c r="R29" s="1116"/>
      <c r="S29" s="1116"/>
      <c r="T29" s="1116"/>
      <c r="U29" s="1116"/>
      <c r="V29" s="1116">
        <v>55797</v>
      </c>
      <c r="W29" s="1116"/>
      <c r="X29" s="1116"/>
      <c r="Y29" s="1116"/>
      <c r="Z29" s="1116"/>
      <c r="AA29" s="1116">
        <v>890</v>
      </c>
      <c r="AB29" s="1116"/>
      <c r="AC29" s="1116"/>
      <c r="AD29" s="1116"/>
      <c r="AE29" s="1117"/>
      <c r="AF29" s="1091">
        <v>890</v>
      </c>
      <c r="AG29" s="1092"/>
      <c r="AH29" s="1092"/>
      <c r="AI29" s="1092"/>
      <c r="AJ29" s="1093"/>
      <c r="AK29" s="1031">
        <v>8684</v>
      </c>
      <c r="AL29" s="1022"/>
      <c r="AM29" s="1022"/>
      <c r="AN29" s="1022"/>
      <c r="AO29" s="1022"/>
      <c r="AP29" s="1022" t="s">
        <v>561</v>
      </c>
      <c r="AQ29" s="1022"/>
      <c r="AR29" s="1022"/>
      <c r="AS29" s="1022"/>
      <c r="AT29" s="1022"/>
      <c r="AU29" s="1022" t="s">
        <v>561</v>
      </c>
      <c r="AV29" s="1022"/>
      <c r="AW29" s="1022"/>
      <c r="AX29" s="1022"/>
      <c r="AY29" s="1022"/>
      <c r="AZ29" s="1114" t="s">
        <v>561</v>
      </c>
      <c r="BA29" s="1114"/>
      <c r="BB29" s="1114"/>
      <c r="BC29" s="1114"/>
      <c r="BD29" s="1114"/>
      <c r="BE29" s="1104"/>
      <c r="BF29" s="1104"/>
      <c r="BG29" s="1104"/>
      <c r="BH29" s="1104"/>
      <c r="BI29" s="1105"/>
      <c r="BJ29" s="252"/>
      <c r="BK29" s="252"/>
      <c r="BL29" s="252"/>
      <c r="BM29" s="252"/>
      <c r="BN29" s="252"/>
      <c r="BO29" s="265"/>
      <c r="BP29" s="265"/>
      <c r="BQ29" s="262">
        <v>23</v>
      </c>
      <c r="BR29" s="26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46"/>
    </row>
    <row r="30" spans="1:131" s="247" customFormat="1" ht="26.25" customHeight="1">
      <c r="A30" s="266">
        <v>3</v>
      </c>
      <c r="B30" s="1109" t="s">
        <v>400</v>
      </c>
      <c r="C30" s="1110"/>
      <c r="D30" s="1110"/>
      <c r="E30" s="1110"/>
      <c r="F30" s="1110"/>
      <c r="G30" s="1110"/>
      <c r="H30" s="1110"/>
      <c r="I30" s="1110"/>
      <c r="J30" s="1110"/>
      <c r="K30" s="1110"/>
      <c r="L30" s="1110"/>
      <c r="M30" s="1110"/>
      <c r="N30" s="1110"/>
      <c r="O30" s="1110"/>
      <c r="P30" s="1111"/>
      <c r="Q30" s="1115">
        <v>15083</v>
      </c>
      <c r="R30" s="1116"/>
      <c r="S30" s="1116"/>
      <c r="T30" s="1116"/>
      <c r="U30" s="1116"/>
      <c r="V30" s="1116">
        <v>15040</v>
      </c>
      <c r="W30" s="1116"/>
      <c r="X30" s="1116"/>
      <c r="Y30" s="1116"/>
      <c r="Z30" s="1116"/>
      <c r="AA30" s="1116">
        <v>42</v>
      </c>
      <c r="AB30" s="1116"/>
      <c r="AC30" s="1116"/>
      <c r="AD30" s="1116"/>
      <c r="AE30" s="1117"/>
      <c r="AF30" s="1091">
        <v>42</v>
      </c>
      <c r="AG30" s="1092"/>
      <c r="AH30" s="1092"/>
      <c r="AI30" s="1092"/>
      <c r="AJ30" s="1093"/>
      <c r="AK30" s="1031">
        <v>8531</v>
      </c>
      <c r="AL30" s="1022"/>
      <c r="AM30" s="1022"/>
      <c r="AN30" s="1022"/>
      <c r="AO30" s="1022"/>
      <c r="AP30" s="1022" t="s">
        <v>561</v>
      </c>
      <c r="AQ30" s="1022"/>
      <c r="AR30" s="1022"/>
      <c r="AS30" s="1022"/>
      <c r="AT30" s="1022"/>
      <c r="AU30" s="1022" t="s">
        <v>561</v>
      </c>
      <c r="AV30" s="1022"/>
      <c r="AW30" s="1022"/>
      <c r="AX30" s="1022"/>
      <c r="AY30" s="1022"/>
      <c r="AZ30" s="1114" t="s">
        <v>561</v>
      </c>
      <c r="BA30" s="1114"/>
      <c r="BB30" s="1114"/>
      <c r="BC30" s="1114"/>
      <c r="BD30" s="1114"/>
      <c r="BE30" s="1104"/>
      <c r="BF30" s="1104"/>
      <c r="BG30" s="1104"/>
      <c r="BH30" s="1104"/>
      <c r="BI30" s="1105"/>
      <c r="BJ30" s="252"/>
      <c r="BK30" s="252"/>
      <c r="BL30" s="252"/>
      <c r="BM30" s="252"/>
      <c r="BN30" s="252"/>
      <c r="BO30" s="265"/>
      <c r="BP30" s="265"/>
      <c r="BQ30" s="262">
        <v>24</v>
      </c>
      <c r="BR30" s="26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46"/>
    </row>
    <row r="31" spans="1:131" s="247" customFormat="1" ht="26.25" customHeight="1">
      <c r="A31" s="266">
        <v>4</v>
      </c>
      <c r="B31" s="1109"/>
      <c r="C31" s="1110"/>
      <c r="D31" s="1110"/>
      <c r="E31" s="1110"/>
      <c r="F31" s="1110"/>
      <c r="G31" s="1110"/>
      <c r="H31" s="1110"/>
      <c r="I31" s="1110"/>
      <c r="J31" s="1110"/>
      <c r="K31" s="1110"/>
      <c r="L31" s="1110"/>
      <c r="M31" s="1110"/>
      <c r="N31" s="1110"/>
      <c r="O31" s="1110"/>
      <c r="P31" s="1111"/>
      <c r="Q31" s="1115"/>
      <c r="R31" s="1116"/>
      <c r="S31" s="1116"/>
      <c r="T31" s="1116"/>
      <c r="U31" s="1116"/>
      <c r="V31" s="1116"/>
      <c r="W31" s="1116"/>
      <c r="X31" s="1116"/>
      <c r="Y31" s="1116"/>
      <c r="Z31" s="1116"/>
      <c r="AA31" s="1116"/>
      <c r="AB31" s="1116"/>
      <c r="AC31" s="1116"/>
      <c r="AD31" s="1116"/>
      <c r="AE31" s="1117"/>
      <c r="AF31" s="1091"/>
      <c r="AG31" s="1092"/>
      <c r="AH31" s="1092"/>
      <c r="AI31" s="1092"/>
      <c r="AJ31" s="1093"/>
      <c r="AK31" s="1031"/>
      <c r="AL31" s="1022"/>
      <c r="AM31" s="1022"/>
      <c r="AN31" s="1022"/>
      <c r="AO31" s="1022"/>
      <c r="AP31" s="1022"/>
      <c r="AQ31" s="1022"/>
      <c r="AR31" s="1022"/>
      <c r="AS31" s="1022"/>
      <c r="AT31" s="1022"/>
      <c r="AU31" s="1022"/>
      <c r="AV31" s="1022"/>
      <c r="AW31" s="1022"/>
      <c r="AX31" s="1022"/>
      <c r="AY31" s="1022"/>
      <c r="AZ31" s="1114"/>
      <c r="BA31" s="1114"/>
      <c r="BB31" s="1114"/>
      <c r="BC31" s="1114"/>
      <c r="BD31" s="1114"/>
      <c r="BE31" s="1104"/>
      <c r="BF31" s="1104"/>
      <c r="BG31" s="1104"/>
      <c r="BH31" s="1104"/>
      <c r="BI31" s="1105"/>
      <c r="BJ31" s="252"/>
      <c r="BK31" s="252"/>
      <c r="BL31" s="252"/>
      <c r="BM31" s="252"/>
      <c r="BN31" s="252"/>
      <c r="BO31" s="265"/>
      <c r="BP31" s="265"/>
      <c r="BQ31" s="262">
        <v>25</v>
      </c>
      <c r="BR31" s="26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46"/>
    </row>
    <row r="32" spans="1:131" s="247" customFormat="1" ht="26.25" customHeight="1">
      <c r="A32" s="266">
        <v>5</v>
      </c>
      <c r="B32" s="1109"/>
      <c r="C32" s="1110"/>
      <c r="D32" s="1110"/>
      <c r="E32" s="1110"/>
      <c r="F32" s="1110"/>
      <c r="G32" s="1110"/>
      <c r="H32" s="1110"/>
      <c r="I32" s="1110"/>
      <c r="J32" s="1110"/>
      <c r="K32" s="1110"/>
      <c r="L32" s="1110"/>
      <c r="M32" s="1110"/>
      <c r="N32" s="1110"/>
      <c r="O32" s="1110"/>
      <c r="P32" s="1111"/>
      <c r="Q32" s="1115"/>
      <c r="R32" s="1116"/>
      <c r="S32" s="1116"/>
      <c r="T32" s="1116"/>
      <c r="U32" s="1116"/>
      <c r="V32" s="1116"/>
      <c r="W32" s="1116"/>
      <c r="X32" s="1116"/>
      <c r="Y32" s="1116"/>
      <c r="Z32" s="1116"/>
      <c r="AA32" s="1116"/>
      <c r="AB32" s="1116"/>
      <c r="AC32" s="1116"/>
      <c r="AD32" s="1116"/>
      <c r="AE32" s="1117"/>
      <c r="AF32" s="1091"/>
      <c r="AG32" s="1092"/>
      <c r="AH32" s="1092"/>
      <c r="AI32" s="1092"/>
      <c r="AJ32" s="1093"/>
      <c r="AK32" s="1031"/>
      <c r="AL32" s="1022"/>
      <c r="AM32" s="1022"/>
      <c r="AN32" s="1022"/>
      <c r="AO32" s="1022"/>
      <c r="AP32" s="1022"/>
      <c r="AQ32" s="1022"/>
      <c r="AR32" s="1022"/>
      <c r="AS32" s="1022"/>
      <c r="AT32" s="1022"/>
      <c r="AU32" s="1022"/>
      <c r="AV32" s="1022"/>
      <c r="AW32" s="1022"/>
      <c r="AX32" s="1022"/>
      <c r="AY32" s="1022"/>
      <c r="AZ32" s="1114"/>
      <c r="BA32" s="1114"/>
      <c r="BB32" s="1114"/>
      <c r="BC32" s="1114"/>
      <c r="BD32" s="1114"/>
      <c r="BE32" s="1104"/>
      <c r="BF32" s="1104"/>
      <c r="BG32" s="1104"/>
      <c r="BH32" s="1104"/>
      <c r="BI32" s="1105"/>
      <c r="BJ32" s="252"/>
      <c r="BK32" s="252"/>
      <c r="BL32" s="252"/>
      <c r="BM32" s="252"/>
      <c r="BN32" s="252"/>
      <c r="BO32" s="265"/>
      <c r="BP32" s="265"/>
      <c r="BQ32" s="262">
        <v>26</v>
      </c>
      <c r="BR32" s="26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46"/>
    </row>
    <row r="33" spans="1:131" s="247" customFormat="1" ht="26.25" customHeight="1">
      <c r="A33" s="266">
        <v>6</v>
      </c>
      <c r="B33" s="1109"/>
      <c r="C33" s="1110"/>
      <c r="D33" s="1110"/>
      <c r="E33" s="1110"/>
      <c r="F33" s="1110"/>
      <c r="G33" s="1110"/>
      <c r="H33" s="1110"/>
      <c r="I33" s="1110"/>
      <c r="J33" s="1110"/>
      <c r="K33" s="1110"/>
      <c r="L33" s="1110"/>
      <c r="M33" s="1110"/>
      <c r="N33" s="1110"/>
      <c r="O33" s="1110"/>
      <c r="P33" s="1111"/>
      <c r="Q33" s="1115"/>
      <c r="R33" s="1116"/>
      <c r="S33" s="1116"/>
      <c r="T33" s="1116"/>
      <c r="U33" s="1116"/>
      <c r="V33" s="1116"/>
      <c r="W33" s="1116"/>
      <c r="X33" s="1116"/>
      <c r="Y33" s="1116"/>
      <c r="Z33" s="1116"/>
      <c r="AA33" s="1116"/>
      <c r="AB33" s="1116"/>
      <c r="AC33" s="1116"/>
      <c r="AD33" s="1116"/>
      <c r="AE33" s="1117"/>
      <c r="AF33" s="1091"/>
      <c r="AG33" s="1092"/>
      <c r="AH33" s="1092"/>
      <c r="AI33" s="1092"/>
      <c r="AJ33" s="1093"/>
      <c r="AK33" s="1031"/>
      <c r="AL33" s="1022"/>
      <c r="AM33" s="1022"/>
      <c r="AN33" s="1022"/>
      <c r="AO33" s="1022"/>
      <c r="AP33" s="1022"/>
      <c r="AQ33" s="1022"/>
      <c r="AR33" s="1022"/>
      <c r="AS33" s="1022"/>
      <c r="AT33" s="1022"/>
      <c r="AU33" s="1022"/>
      <c r="AV33" s="1022"/>
      <c r="AW33" s="1022"/>
      <c r="AX33" s="1022"/>
      <c r="AY33" s="1022"/>
      <c r="AZ33" s="1114"/>
      <c r="BA33" s="1114"/>
      <c r="BB33" s="1114"/>
      <c r="BC33" s="1114"/>
      <c r="BD33" s="1114"/>
      <c r="BE33" s="1104"/>
      <c r="BF33" s="1104"/>
      <c r="BG33" s="1104"/>
      <c r="BH33" s="1104"/>
      <c r="BI33" s="1105"/>
      <c r="BJ33" s="252"/>
      <c r="BK33" s="252"/>
      <c r="BL33" s="252"/>
      <c r="BM33" s="252"/>
      <c r="BN33" s="252"/>
      <c r="BO33" s="265"/>
      <c r="BP33" s="265"/>
      <c r="BQ33" s="262">
        <v>27</v>
      </c>
      <c r="BR33" s="26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46"/>
    </row>
    <row r="34" spans="1:131" s="247" customFormat="1" ht="26.25" customHeight="1">
      <c r="A34" s="266">
        <v>7</v>
      </c>
      <c r="B34" s="1109"/>
      <c r="C34" s="1110"/>
      <c r="D34" s="1110"/>
      <c r="E34" s="1110"/>
      <c r="F34" s="1110"/>
      <c r="G34" s="1110"/>
      <c r="H34" s="1110"/>
      <c r="I34" s="1110"/>
      <c r="J34" s="1110"/>
      <c r="K34" s="1110"/>
      <c r="L34" s="1110"/>
      <c r="M34" s="1110"/>
      <c r="N34" s="1110"/>
      <c r="O34" s="1110"/>
      <c r="P34" s="1111"/>
      <c r="Q34" s="1115"/>
      <c r="R34" s="1116"/>
      <c r="S34" s="1116"/>
      <c r="T34" s="1116"/>
      <c r="U34" s="1116"/>
      <c r="V34" s="1116"/>
      <c r="W34" s="1116"/>
      <c r="X34" s="1116"/>
      <c r="Y34" s="1116"/>
      <c r="Z34" s="1116"/>
      <c r="AA34" s="1116"/>
      <c r="AB34" s="1116"/>
      <c r="AC34" s="1116"/>
      <c r="AD34" s="1116"/>
      <c r="AE34" s="1117"/>
      <c r="AF34" s="1091"/>
      <c r="AG34" s="1092"/>
      <c r="AH34" s="1092"/>
      <c r="AI34" s="1092"/>
      <c r="AJ34" s="1093"/>
      <c r="AK34" s="1031"/>
      <c r="AL34" s="1022"/>
      <c r="AM34" s="1022"/>
      <c r="AN34" s="1022"/>
      <c r="AO34" s="1022"/>
      <c r="AP34" s="1022"/>
      <c r="AQ34" s="1022"/>
      <c r="AR34" s="1022"/>
      <c r="AS34" s="1022"/>
      <c r="AT34" s="1022"/>
      <c r="AU34" s="1022"/>
      <c r="AV34" s="1022"/>
      <c r="AW34" s="1022"/>
      <c r="AX34" s="1022"/>
      <c r="AY34" s="1022"/>
      <c r="AZ34" s="1114"/>
      <c r="BA34" s="1114"/>
      <c r="BB34" s="1114"/>
      <c r="BC34" s="1114"/>
      <c r="BD34" s="1114"/>
      <c r="BE34" s="1104"/>
      <c r="BF34" s="1104"/>
      <c r="BG34" s="1104"/>
      <c r="BH34" s="1104"/>
      <c r="BI34" s="1105"/>
      <c r="BJ34" s="252"/>
      <c r="BK34" s="252"/>
      <c r="BL34" s="252"/>
      <c r="BM34" s="252"/>
      <c r="BN34" s="252"/>
      <c r="BO34" s="265"/>
      <c r="BP34" s="265"/>
      <c r="BQ34" s="262">
        <v>28</v>
      </c>
      <c r="BR34" s="26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46"/>
    </row>
    <row r="35" spans="1:131" s="247" customFormat="1" ht="26.25" customHeight="1">
      <c r="A35" s="26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31"/>
      <c r="AL35" s="1022"/>
      <c r="AM35" s="1022"/>
      <c r="AN35" s="1022"/>
      <c r="AO35" s="1022"/>
      <c r="AP35" s="1022"/>
      <c r="AQ35" s="1022"/>
      <c r="AR35" s="1022"/>
      <c r="AS35" s="1022"/>
      <c r="AT35" s="1022"/>
      <c r="AU35" s="1022"/>
      <c r="AV35" s="1022"/>
      <c r="AW35" s="1022"/>
      <c r="AX35" s="1022"/>
      <c r="AY35" s="1022"/>
      <c r="AZ35" s="1114"/>
      <c r="BA35" s="1114"/>
      <c r="BB35" s="1114"/>
      <c r="BC35" s="1114"/>
      <c r="BD35" s="1114"/>
      <c r="BE35" s="1104"/>
      <c r="BF35" s="1104"/>
      <c r="BG35" s="1104"/>
      <c r="BH35" s="1104"/>
      <c r="BI35" s="1105"/>
      <c r="BJ35" s="252"/>
      <c r="BK35" s="252"/>
      <c r="BL35" s="252"/>
      <c r="BM35" s="252"/>
      <c r="BN35" s="252"/>
      <c r="BO35" s="265"/>
      <c r="BP35" s="265"/>
      <c r="BQ35" s="262">
        <v>29</v>
      </c>
      <c r="BR35" s="26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46"/>
    </row>
    <row r="36" spans="1:131" s="247" customFormat="1" ht="26.25" customHeight="1">
      <c r="A36" s="26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31"/>
      <c r="AL36" s="1022"/>
      <c r="AM36" s="1022"/>
      <c r="AN36" s="1022"/>
      <c r="AO36" s="1022"/>
      <c r="AP36" s="1022"/>
      <c r="AQ36" s="1022"/>
      <c r="AR36" s="1022"/>
      <c r="AS36" s="1022"/>
      <c r="AT36" s="1022"/>
      <c r="AU36" s="1022"/>
      <c r="AV36" s="1022"/>
      <c r="AW36" s="1022"/>
      <c r="AX36" s="1022"/>
      <c r="AY36" s="1022"/>
      <c r="AZ36" s="1114"/>
      <c r="BA36" s="1114"/>
      <c r="BB36" s="1114"/>
      <c r="BC36" s="1114"/>
      <c r="BD36" s="1114"/>
      <c r="BE36" s="1104"/>
      <c r="BF36" s="1104"/>
      <c r="BG36" s="1104"/>
      <c r="BH36" s="1104"/>
      <c r="BI36" s="1105"/>
      <c r="BJ36" s="252"/>
      <c r="BK36" s="252"/>
      <c r="BL36" s="252"/>
      <c r="BM36" s="252"/>
      <c r="BN36" s="252"/>
      <c r="BO36" s="265"/>
      <c r="BP36" s="265"/>
      <c r="BQ36" s="262">
        <v>30</v>
      </c>
      <c r="BR36" s="26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46"/>
    </row>
    <row r="37" spans="1:131" s="247" customFormat="1" ht="26.25" customHeight="1">
      <c r="A37" s="26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31"/>
      <c r="AL37" s="1022"/>
      <c r="AM37" s="1022"/>
      <c r="AN37" s="1022"/>
      <c r="AO37" s="1022"/>
      <c r="AP37" s="1022"/>
      <c r="AQ37" s="1022"/>
      <c r="AR37" s="1022"/>
      <c r="AS37" s="1022"/>
      <c r="AT37" s="1022"/>
      <c r="AU37" s="1022"/>
      <c r="AV37" s="1022"/>
      <c r="AW37" s="1022"/>
      <c r="AX37" s="1022"/>
      <c r="AY37" s="1022"/>
      <c r="AZ37" s="1114"/>
      <c r="BA37" s="1114"/>
      <c r="BB37" s="1114"/>
      <c r="BC37" s="1114"/>
      <c r="BD37" s="1114"/>
      <c r="BE37" s="1104"/>
      <c r="BF37" s="1104"/>
      <c r="BG37" s="1104"/>
      <c r="BH37" s="1104"/>
      <c r="BI37" s="1105"/>
      <c r="BJ37" s="252"/>
      <c r="BK37" s="252"/>
      <c r="BL37" s="252"/>
      <c r="BM37" s="252"/>
      <c r="BN37" s="252"/>
      <c r="BO37" s="265"/>
      <c r="BP37" s="265"/>
      <c r="BQ37" s="262">
        <v>31</v>
      </c>
      <c r="BR37" s="26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46"/>
    </row>
    <row r="38" spans="1:131" s="247" customFormat="1" ht="26.25" customHeight="1">
      <c r="A38" s="26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31"/>
      <c r="AL38" s="1022"/>
      <c r="AM38" s="1022"/>
      <c r="AN38" s="1022"/>
      <c r="AO38" s="1022"/>
      <c r="AP38" s="1022"/>
      <c r="AQ38" s="1022"/>
      <c r="AR38" s="1022"/>
      <c r="AS38" s="1022"/>
      <c r="AT38" s="1022"/>
      <c r="AU38" s="1022"/>
      <c r="AV38" s="1022"/>
      <c r="AW38" s="1022"/>
      <c r="AX38" s="1022"/>
      <c r="AY38" s="1022"/>
      <c r="AZ38" s="1114"/>
      <c r="BA38" s="1114"/>
      <c r="BB38" s="1114"/>
      <c r="BC38" s="1114"/>
      <c r="BD38" s="1114"/>
      <c r="BE38" s="1104"/>
      <c r="BF38" s="1104"/>
      <c r="BG38" s="1104"/>
      <c r="BH38" s="1104"/>
      <c r="BI38" s="1105"/>
      <c r="BJ38" s="252"/>
      <c r="BK38" s="252"/>
      <c r="BL38" s="252"/>
      <c r="BM38" s="252"/>
      <c r="BN38" s="252"/>
      <c r="BO38" s="265"/>
      <c r="BP38" s="265"/>
      <c r="BQ38" s="262">
        <v>32</v>
      </c>
      <c r="BR38" s="26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46"/>
    </row>
    <row r="39" spans="1:131" s="247" customFormat="1" ht="26.25" customHeight="1">
      <c r="A39" s="26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31"/>
      <c r="AL39" s="1022"/>
      <c r="AM39" s="1022"/>
      <c r="AN39" s="1022"/>
      <c r="AO39" s="1022"/>
      <c r="AP39" s="1022"/>
      <c r="AQ39" s="1022"/>
      <c r="AR39" s="1022"/>
      <c r="AS39" s="1022"/>
      <c r="AT39" s="1022"/>
      <c r="AU39" s="1022"/>
      <c r="AV39" s="1022"/>
      <c r="AW39" s="1022"/>
      <c r="AX39" s="1022"/>
      <c r="AY39" s="1022"/>
      <c r="AZ39" s="1114"/>
      <c r="BA39" s="1114"/>
      <c r="BB39" s="1114"/>
      <c r="BC39" s="1114"/>
      <c r="BD39" s="1114"/>
      <c r="BE39" s="1104"/>
      <c r="BF39" s="1104"/>
      <c r="BG39" s="1104"/>
      <c r="BH39" s="1104"/>
      <c r="BI39" s="1105"/>
      <c r="BJ39" s="252"/>
      <c r="BK39" s="252"/>
      <c r="BL39" s="252"/>
      <c r="BM39" s="252"/>
      <c r="BN39" s="252"/>
      <c r="BO39" s="265"/>
      <c r="BP39" s="265"/>
      <c r="BQ39" s="262">
        <v>33</v>
      </c>
      <c r="BR39" s="26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46"/>
    </row>
    <row r="40" spans="1:131" s="247" customFormat="1" ht="26.25" customHeight="1">
      <c r="A40" s="26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31"/>
      <c r="AL40" s="1022"/>
      <c r="AM40" s="1022"/>
      <c r="AN40" s="1022"/>
      <c r="AO40" s="1022"/>
      <c r="AP40" s="1022"/>
      <c r="AQ40" s="1022"/>
      <c r="AR40" s="1022"/>
      <c r="AS40" s="1022"/>
      <c r="AT40" s="1022"/>
      <c r="AU40" s="1022"/>
      <c r="AV40" s="1022"/>
      <c r="AW40" s="1022"/>
      <c r="AX40" s="1022"/>
      <c r="AY40" s="1022"/>
      <c r="AZ40" s="1114"/>
      <c r="BA40" s="1114"/>
      <c r="BB40" s="1114"/>
      <c r="BC40" s="1114"/>
      <c r="BD40" s="1114"/>
      <c r="BE40" s="1104"/>
      <c r="BF40" s="1104"/>
      <c r="BG40" s="1104"/>
      <c r="BH40" s="1104"/>
      <c r="BI40" s="1105"/>
      <c r="BJ40" s="252"/>
      <c r="BK40" s="252"/>
      <c r="BL40" s="252"/>
      <c r="BM40" s="252"/>
      <c r="BN40" s="252"/>
      <c r="BO40" s="265"/>
      <c r="BP40" s="265"/>
      <c r="BQ40" s="262">
        <v>34</v>
      </c>
      <c r="BR40" s="26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46"/>
    </row>
    <row r="41" spans="1:131" s="247" customFormat="1" ht="26.25" customHeight="1">
      <c r="A41" s="26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31"/>
      <c r="AL41" s="1022"/>
      <c r="AM41" s="1022"/>
      <c r="AN41" s="1022"/>
      <c r="AO41" s="1022"/>
      <c r="AP41" s="1022"/>
      <c r="AQ41" s="1022"/>
      <c r="AR41" s="1022"/>
      <c r="AS41" s="1022"/>
      <c r="AT41" s="1022"/>
      <c r="AU41" s="1022"/>
      <c r="AV41" s="1022"/>
      <c r="AW41" s="1022"/>
      <c r="AX41" s="1022"/>
      <c r="AY41" s="1022"/>
      <c r="AZ41" s="1114"/>
      <c r="BA41" s="1114"/>
      <c r="BB41" s="1114"/>
      <c r="BC41" s="1114"/>
      <c r="BD41" s="1114"/>
      <c r="BE41" s="1104"/>
      <c r="BF41" s="1104"/>
      <c r="BG41" s="1104"/>
      <c r="BH41" s="1104"/>
      <c r="BI41" s="1105"/>
      <c r="BJ41" s="252"/>
      <c r="BK41" s="252"/>
      <c r="BL41" s="252"/>
      <c r="BM41" s="252"/>
      <c r="BN41" s="252"/>
      <c r="BO41" s="265"/>
      <c r="BP41" s="265"/>
      <c r="BQ41" s="262">
        <v>35</v>
      </c>
      <c r="BR41" s="26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46"/>
    </row>
    <row r="42" spans="1:131" s="247" customFormat="1" ht="26.25" customHeight="1">
      <c r="A42" s="26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31"/>
      <c r="AL42" s="1022"/>
      <c r="AM42" s="1022"/>
      <c r="AN42" s="1022"/>
      <c r="AO42" s="1022"/>
      <c r="AP42" s="1022"/>
      <c r="AQ42" s="1022"/>
      <c r="AR42" s="1022"/>
      <c r="AS42" s="1022"/>
      <c r="AT42" s="1022"/>
      <c r="AU42" s="1022"/>
      <c r="AV42" s="1022"/>
      <c r="AW42" s="1022"/>
      <c r="AX42" s="1022"/>
      <c r="AY42" s="1022"/>
      <c r="AZ42" s="1114"/>
      <c r="BA42" s="1114"/>
      <c r="BB42" s="1114"/>
      <c r="BC42" s="1114"/>
      <c r="BD42" s="1114"/>
      <c r="BE42" s="1104"/>
      <c r="BF42" s="1104"/>
      <c r="BG42" s="1104"/>
      <c r="BH42" s="1104"/>
      <c r="BI42" s="1105"/>
      <c r="BJ42" s="252"/>
      <c r="BK42" s="252"/>
      <c r="BL42" s="252"/>
      <c r="BM42" s="252"/>
      <c r="BN42" s="252"/>
      <c r="BO42" s="265"/>
      <c r="BP42" s="265"/>
      <c r="BQ42" s="262">
        <v>36</v>
      </c>
      <c r="BR42" s="26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46"/>
    </row>
    <row r="43" spans="1:131" s="247" customFormat="1" ht="26.25" customHeight="1">
      <c r="A43" s="26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31"/>
      <c r="AL43" s="1022"/>
      <c r="AM43" s="1022"/>
      <c r="AN43" s="1022"/>
      <c r="AO43" s="1022"/>
      <c r="AP43" s="1022"/>
      <c r="AQ43" s="1022"/>
      <c r="AR43" s="1022"/>
      <c r="AS43" s="1022"/>
      <c r="AT43" s="1022"/>
      <c r="AU43" s="1022"/>
      <c r="AV43" s="1022"/>
      <c r="AW43" s="1022"/>
      <c r="AX43" s="1022"/>
      <c r="AY43" s="1022"/>
      <c r="AZ43" s="1114"/>
      <c r="BA43" s="1114"/>
      <c r="BB43" s="1114"/>
      <c r="BC43" s="1114"/>
      <c r="BD43" s="1114"/>
      <c r="BE43" s="1104"/>
      <c r="BF43" s="1104"/>
      <c r="BG43" s="1104"/>
      <c r="BH43" s="1104"/>
      <c r="BI43" s="1105"/>
      <c r="BJ43" s="252"/>
      <c r="BK43" s="252"/>
      <c r="BL43" s="252"/>
      <c r="BM43" s="252"/>
      <c r="BN43" s="252"/>
      <c r="BO43" s="265"/>
      <c r="BP43" s="265"/>
      <c r="BQ43" s="262">
        <v>37</v>
      </c>
      <c r="BR43" s="26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46"/>
    </row>
    <row r="44" spans="1:131" s="247" customFormat="1" ht="26.25" customHeight="1">
      <c r="A44" s="26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31"/>
      <c r="AL44" s="1022"/>
      <c r="AM44" s="1022"/>
      <c r="AN44" s="1022"/>
      <c r="AO44" s="1022"/>
      <c r="AP44" s="1022"/>
      <c r="AQ44" s="1022"/>
      <c r="AR44" s="1022"/>
      <c r="AS44" s="1022"/>
      <c r="AT44" s="1022"/>
      <c r="AU44" s="1022"/>
      <c r="AV44" s="1022"/>
      <c r="AW44" s="1022"/>
      <c r="AX44" s="1022"/>
      <c r="AY44" s="1022"/>
      <c r="AZ44" s="1114"/>
      <c r="BA44" s="1114"/>
      <c r="BB44" s="1114"/>
      <c r="BC44" s="1114"/>
      <c r="BD44" s="1114"/>
      <c r="BE44" s="1104"/>
      <c r="BF44" s="1104"/>
      <c r="BG44" s="1104"/>
      <c r="BH44" s="1104"/>
      <c r="BI44" s="1105"/>
      <c r="BJ44" s="252"/>
      <c r="BK44" s="252"/>
      <c r="BL44" s="252"/>
      <c r="BM44" s="252"/>
      <c r="BN44" s="252"/>
      <c r="BO44" s="265"/>
      <c r="BP44" s="265"/>
      <c r="BQ44" s="262">
        <v>38</v>
      </c>
      <c r="BR44" s="26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46"/>
    </row>
    <row r="45" spans="1:131" s="247" customFormat="1" ht="26.25" customHeight="1">
      <c r="A45" s="26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31"/>
      <c r="AL45" s="1022"/>
      <c r="AM45" s="1022"/>
      <c r="AN45" s="1022"/>
      <c r="AO45" s="1022"/>
      <c r="AP45" s="1022"/>
      <c r="AQ45" s="1022"/>
      <c r="AR45" s="1022"/>
      <c r="AS45" s="1022"/>
      <c r="AT45" s="1022"/>
      <c r="AU45" s="1022"/>
      <c r="AV45" s="1022"/>
      <c r="AW45" s="1022"/>
      <c r="AX45" s="1022"/>
      <c r="AY45" s="1022"/>
      <c r="AZ45" s="1114"/>
      <c r="BA45" s="1114"/>
      <c r="BB45" s="1114"/>
      <c r="BC45" s="1114"/>
      <c r="BD45" s="1114"/>
      <c r="BE45" s="1104"/>
      <c r="BF45" s="1104"/>
      <c r="BG45" s="1104"/>
      <c r="BH45" s="1104"/>
      <c r="BI45" s="1105"/>
      <c r="BJ45" s="252"/>
      <c r="BK45" s="252"/>
      <c r="BL45" s="252"/>
      <c r="BM45" s="252"/>
      <c r="BN45" s="252"/>
      <c r="BO45" s="265"/>
      <c r="BP45" s="265"/>
      <c r="BQ45" s="262">
        <v>39</v>
      </c>
      <c r="BR45" s="26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46"/>
    </row>
    <row r="46" spans="1:131" s="247" customFormat="1" ht="26.25" customHeight="1">
      <c r="A46" s="26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31"/>
      <c r="AL46" s="1022"/>
      <c r="AM46" s="1022"/>
      <c r="AN46" s="1022"/>
      <c r="AO46" s="1022"/>
      <c r="AP46" s="1022"/>
      <c r="AQ46" s="1022"/>
      <c r="AR46" s="1022"/>
      <c r="AS46" s="1022"/>
      <c r="AT46" s="1022"/>
      <c r="AU46" s="1022"/>
      <c r="AV46" s="1022"/>
      <c r="AW46" s="1022"/>
      <c r="AX46" s="1022"/>
      <c r="AY46" s="1022"/>
      <c r="AZ46" s="1114"/>
      <c r="BA46" s="1114"/>
      <c r="BB46" s="1114"/>
      <c r="BC46" s="1114"/>
      <c r="BD46" s="1114"/>
      <c r="BE46" s="1104"/>
      <c r="BF46" s="1104"/>
      <c r="BG46" s="1104"/>
      <c r="BH46" s="1104"/>
      <c r="BI46" s="1105"/>
      <c r="BJ46" s="252"/>
      <c r="BK46" s="252"/>
      <c r="BL46" s="252"/>
      <c r="BM46" s="252"/>
      <c r="BN46" s="252"/>
      <c r="BO46" s="265"/>
      <c r="BP46" s="265"/>
      <c r="BQ46" s="262">
        <v>40</v>
      </c>
      <c r="BR46" s="26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46"/>
    </row>
    <row r="47" spans="1:131" s="247" customFormat="1" ht="26.25" customHeight="1">
      <c r="A47" s="26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31"/>
      <c r="AL47" s="1022"/>
      <c r="AM47" s="1022"/>
      <c r="AN47" s="1022"/>
      <c r="AO47" s="1022"/>
      <c r="AP47" s="1022"/>
      <c r="AQ47" s="1022"/>
      <c r="AR47" s="1022"/>
      <c r="AS47" s="1022"/>
      <c r="AT47" s="1022"/>
      <c r="AU47" s="1022"/>
      <c r="AV47" s="1022"/>
      <c r="AW47" s="1022"/>
      <c r="AX47" s="1022"/>
      <c r="AY47" s="1022"/>
      <c r="AZ47" s="1114"/>
      <c r="BA47" s="1114"/>
      <c r="BB47" s="1114"/>
      <c r="BC47" s="1114"/>
      <c r="BD47" s="1114"/>
      <c r="BE47" s="1104"/>
      <c r="BF47" s="1104"/>
      <c r="BG47" s="1104"/>
      <c r="BH47" s="1104"/>
      <c r="BI47" s="1105"/>
      <c r="BJ47" s="252"/>
      <c r="BK47" s="252"/>
      <c r="BL47" s="252"/>
      <c r="BM47" s="252"/>
      <c r="BN47" s="252"/>
      <c r="BO47" s="265"/>
      <c r="BP47" s="265"/>
      <c r="BQ47" s="262">
        <v>41</v>
      </c>
      <c r="BR47" s="26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46"/>
    </row>
    <row r="48" spans="1:131" s="247" customFormat="1" ht="26.25" customHeight="1">
      <c r="A48" s="26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31"/>
      <c r="AL48" s="1022"/>
      <c r="AM48" s="1022"/>
      <c r="AN48" s="1022"/>
      <c r="AO48" s="1022"/>
      <c r="AP48" s="1022"/>
      <c r="AQ48" s="1022"/>
      <c r="AR48" s="1022"/>
      <c r="AS48" s="1022"/>
      <c r="AT48" s="1022"/>
      <c r="AU48" s="1022"/>
      <c r="AV48" s="1022"/>
      <c r="AW48" s="1022"/>
      <c r="AX48" s="1022"/>
      <c r="AY48" s="1022"/>
      <c r="AZ48" s="1114"/>
      <c r="BA48" s="1114"/>
      <c r="BB48" s="1114"/>
      <c r="BC48" s="1114"/>
      <c r="BD48" s="1114"/>
      <c r="BE48" s="1104"/>
      <c r="BF48" s="1104"/>
      <c r="BG48" s="1104"/>
      <c r="BH48" s="1104"/>
      <c r="BI48" s="1105"/>
      <c r="BJ48" s="252"/>
      <c r="BK48" s="252"/>
      <c r="BL48" s="252"/>
      <c r="BM48" s="252"/>
      <c r="BN48" s="252"/>
      <c r="BO48" s="265"/>
      <c r="BP48" s="265"/>
      <c r="BQ48" s="262">
        <v>42</v>
      </c>
      <c r="BR48" s="26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46"/>
    </row>
    <row r="49" spans="1:131" s="247" customFormat="1" ht="26.25" customHeight="1">
      <c r="A49" s="26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31"/>
      <c r="AL49" s="1022"/>
      <c r="AM49" s="1022"/>
      <c r="AN49" s="1022"/>
      <c r="AO49" s="1022"/>
      <c r="AP49" s="1022"/>
      <c r="AQ49" s="1022"/>
      <c r="AR49" s="1022"/>
      <c r="AS49" s="1022"/>
      <c r="AT49" s="1022"/>
      <c r="AU49" s="1022"/>
      <c r="AV49" s="1022"/>
      <c r="AW49" s="1022"/>
      <c r="AX49" s="1022"/>
      <c r="AY49" s="1022"/>
      <c r="AZ49" s="1114"/>
      <c r="BA49" s="1114"/>
      <c r="BB49" s="1114"/>
      <c r="BC49" s="1114"/>
      <c r="BD49" s="1114"/>
      <c r="BE49" s="1104"/>
      <c r="BF49" s="1104"/>
      <c r="BG49" s="1104"/>
      <c r="BH49" s="1104"/>
      <c r="BI49" s="1105"/>
      <c r="BJ49" s="252"/>
      <c r="BK49" s="252"/>
      <c r="BL49" s="252"/>
      <c r="BM49" s="252"/>
      <c r="BN49" s="252"/>
      <c r="BO49" s="265"/>
      <c r="BP49" s="265"/>
      <c r="BQ49" s="262">
        <v>43</v>
      </c>
      <c r="BR49" s="26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46"/>
    </row>
    <row r="50" spans="1:131" s="247" customFormat="1" ht="26.25" customHeight="1">
      <c r="A50" s="26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52"/>
      <c r="BK50" s="252"/>
      <c r="BL50" s="252"/>
      <c r="BM50" s="252"/>
      <c r="BN50" s="252"/>
      <c r="BO50" s="265"/>
      <c r="BP50" s="265"/>
      <c r="BQ50" s="262">
        <v>44</v>
      </c>
      <c r="BR50" s="26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46"/>
    </row>
    <row r="51" spans="1:131" s="247" customFormat="1" ht="26.25" customHeight="1">
      <c r="A51" s="26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52"/>
      <c r="BK51" s="252"/>
      <c r="BL51" s="252"/>
      <c r="BM51" s="252"/>
      <c r="BN51" s="252"/>
      <c r="BO51" s="265"/>
      <c r="BP51" s="265"/>
      <c r="BQ51" s="262">
        <v>45</v>
      </c>
      <c r="BR51" s="26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46"/>
    </row>
    <row r="52" spans="1:131" s="247" customFormat="1" ht="26.25" customHeight="1">
      <c r="A52" s="26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52"/>
      <c r="BK52" s="252"/>
      <c r="BL52" s="252"/>
      <c r="BM52" s="252"/>
      <c r="BN52" s="252"/>
      <c r="BO52" s="265"/>
      <c r="BP52" s="265"/>
      <c r="BQ52" s="262">
        <v>46</v>
      </c>
      <c r="BR52" s="26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46"/>
    </row>
    <row r="53" spans="1:131" s="247" customFormat="1" ht="26.25" customHeight="1">
      <c r="A53" s="26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52"/>
      <c r="BK53" s="252"/>
      <c r="BL53" s="252"/>
      <c r="BM53" s="252"/>
      <c r="BN53" s="252"/>
      <c r="BO53" s="265"/>
      <c r="BP53" s="265"/>
      <c r="BQ53" s="262">
        <v>47</v>
      </c>
      <c r="BR53" s="26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46"/>
    </row>
    <row r="54" spans="1:131" s="247" customFormat="1" ht="26.25" customHeight="1">
      <c r="A54" s="26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52"/>
      <c r="BK54" s="252"/>
      <c r="BL54" s="252"/>
      <c r="BM54" s="252"/>
      <c r="BN54" s="252"/>
      <c r="BO54" s="265"/>
      <c r="BP54" s="265"/>
      <c r="BQ54" s="262">
        <v>48</v>
      </c>
      <c r="BR54" s="26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46"/>
    </row>
    <row r="55" spans="1:131" s="247" customFormat="1" ht="26.25" customHeight="1">
      <c r="A55" s="26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52"/>
      <c r="BK55" s="252"/>
      <c r="BL55" s="252"/>
      <c r="BM55" s="252"/>
      <c r="BN55" s="252"/>
      <c r="BO55" s="265"/>
      <c r="BP55" s="265"/>
      <c r="BQ55" s="262">
        <v>49</v>
      </c>
      <c r="BR55" s="26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46"/>
    </row>
    <row r="56" spans="1:131" s="247" customFormat="1" ht="26.25" customHeight="1">
      <c r="A56" s="26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52"/>
      <c r="BK56" s="252"/>
      <c r="BL56" s="252"/>
      <c r="BM56" s="252"/>
      <c r="BN56" s="252"/>
      <c r="BO56" s="265"/>
      <c r="BP56" s="265"/>
      <c r="BQ56" s="262">
        <v>50</v>
      </c>
      <c r="BR56" s="26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46"/>
    </row>
    <row r="57" spans="1:131" s="247" customFormat="1" ht="26.25" customHeight="1">
      <c r="A57" s="26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52"/>
      <c r="BK57" s="252"/>
      <c r="BL57" s="252"/>
      <c r="BM57" s="252"/>
      <c r="BN57" s="252"/>
      <c r="BO57" s="265"/>
      <c r="BP57" s="265"/>
      <c r="BQ57" s="262">
        <v>51</v>
      </c>
      <c r="BR57" s="26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46"/>
    </row>
    <row r="58" spans="1:131" s="247" customFormat="1" ht="26.25" customHeight="1">
      <c r="A58" s="26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52"/>
      <c r="BK58" s="252"/>
      <c r="BL58" s="252"/>
      <c r="BM58" s="252"/>
      <c r="BN58" s="252"/>
      <c r="BO58" s="265"/>
      <c r="BP58" s="265"/>
      <c r="BQ58" s="262">
        <v>52</v>
      </c>
      <c r="BR58" s="26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46"/>
    </row>
    <row r="59" spans="1:131" s="247" customFormat="1" ht="26.25" customHeight="1">
      <c r="A59" s="26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52"/>
      <c r="BK59" s="252"/>
      <c r="BL59" s="252"/>
      <c r="BM59" s="252"/>
      <c r="BN59" s="252"/>
      <c r="BO59" s="265"/>
      <c r="BP59" s="265"/>
      <c r="BQ59" s="262">
        <v>53</v>
      </c>
      <c r="BR59" s="26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46"/>
    </row>
    <row r="60" spans="1:131" s="247" customFormat="1" ht="26.25" customHeight="1">
      <c r="A60" s="26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52"/>
      <c r="BK60" s="252"/>
      <c r="BL60" s="252"/>
      <c r="BM60" s="252"/>
      <c r="BN60" s="252"/>
      <c r="BO60" s="265"/>
      <c r="BP60" s="265"/>
      <c r="BQ60" s="262">
        <v>54</v>
      </c>
      <c r="BR60" s="26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46"/>
    </row>
    <row r="61" spans="1:131" s="247" customFormat="1" ht="26.25" customHeight="1" thickBot="1">
      <c r="A61" s="26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52"/>
      <c r="BK61" s="252"/>
      <c r="BL61" s="252"/>
      <c r="BM61" s="252"/>
      <c r="BN61" s="252"/>
      <c r="BO61" s="265"/>
      <c r="BP61" s="265"/>
      <c r="BQ61" s="262">
        <v>55</v>
      </c>
      <c r="BR61" s="26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46"/>
    </row>
    <row r="62" spans="1:131" s="247" customFormat="1" ht="26.25" customHeight="1">
      <c r="A62" s="26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401</v>
      </c>
      <c r="BK62" s="1107"/>
      <c r="BL62" s="1107"/>
      <c r="BM62" s="1107"/>
      <c r="BN62" s="1108"/>
      <c r="BO62" s="265"/>
      <c r="BP62" s="265"/>
      <c r="BQ62" s="262">
        <v>56</v>
      </c>
      <c r="BR62" s="26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46"/>
    </row>
    <row r="63" spans="1:131" s="247" customFormat="1" ht="26.25" customHeight="1" thickBot="1">
      <c r="A63" s="264" t="s">
        <v>386</v>
      </c>
      <c r="B63" s="995" t="s">
        <v>402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100"/>
      <c r="AF63" s="1101">
        <v>1823</v>
      </c>
      <c r="AG63" s="1010"/>
      <c r="AH63" s="1010"/>
      <c r="AI63" s="1010"/>
      <c r="AJ63" s="1102"/>
      <c r="AK63" s="1103"/>
      <c r="AL63" s="1014"/>
      <c r="AM63" s="1014"/>
      <c r="AN63" s="1014"/>
      <c r="AO63" s="1014"/>
      <c r="AP63" s="1010"/>
      <c r="AQ63" s="1010"/>
      <c r="AR63" s="1010"/>
      <c r="AS63" s="1010"/>
      <c r="AT63" s="1010"/>
      <c r="AU63" s="1010"/>
      <c r="AV63" s="1010"/>
      <c r="AW63" s="1010"/>
      <c r="AX63" s="1010"/>
      <c r="AY63" s="1010"/>
      <c r="AZ63" s="1097"/>
      <c r="BA63" s="1097"/>
      <c r="BB63" s="1097"/>
      <c r="BC63" s="1097"/>
      <c r="BD63" s="1097"/>
      <c r="BE63" s="1011"/>
      <c r="BF63" s="1011"/>
      <c r="BG63" s="1011"/>
      <c r="BH63" s="1011"/>
      <c r="BI63" s="1012"/>
      <c r="BJ63" s="1098" t="s">
        <v>128</v>
      </c>
      <c r="BK63" s="1002"/>
      <c r="BL63" s="1002"/>
      <c r="BM63" s="1002"/>
      <c r="BN63" s="1099"/>
      <c r="BO63" s="265"/>
      <c r="BP63" s="265"/>
      <c r="BQ63" s="262">
        <v>57</v>
      </c>
      <c r="BR63" s="26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46"/>
    </row>
    <row r="66" spans="1:131" s="247" customFormat="1" ht="26.25" customHeight="1">
      <c r="A66" s="1067" t="s">
        <v>404</v>
      </c>
      <c r="B66" s="1068"/>
      <c r="C66" s="1068"/>
      <c r="D66" s="1068"/>
      <c r="E66" s="1068"/>
      <c r="F66" s="1068"/>
      <c r="G66" s="1068"/>
      <c r="H66" s="1068"/>
      <c r="I66" s="1068"/>
      <c r="J66" s="1068"/>
      <c r="K66" s="1068"/>
      <c r="L66" s="1068"/>
      <c r="M66" s="1068"/>
      <c r="N66" s="1068"/>
      <c r="O66" s="1068"/>
      <c r="P66" s="1069"/>
      <c r="Q66" s="1073" t="s">
        <v>390</v>
      </c>
      <c r="R66" s="1074"/>
      <c r="S66" s="1074"/>
      <c r="T66" s="1074"/>
      <c r="U66" s="1075"/>
      <c r="V66" s="1073" t="s">
        <v>405</v>
      </c>
      <c r="W66" s="1074"/>
      <c r="X66" s="1074"/>
      <c r="Y66" s="1074"/>
      <c r="Z66" s="1075"/>
      <c r="AA66" s="1073" t="s">
        <v>406</v>
      </c>
      <c r="AB66" s="1074"/>
      <c r="AC66" s="1074"/>
      <c r="AD66" s="1074"/>
      <c r="AE66" s="1075"/>
      <c r="AF66" s="1079" t="s">
        <v>393</v>
      </c>
      <c r="AG66" s="1080"/>
      <c r="AH66" s="1080"/>
      <c r="AI66" s="1080"/>
      <c r="AJ66" s="1081"/>
      <c r="AK66" s="1073" t="s">
        <v>394</v>
      </c>
      <c r="AL66" s="1068"/>
      <c r="AM66" s="1068"/>
      <c r="AN66" s="1068"/>
      <c r="AO66" s="1069"/>
      <c r="AP66" s="1073" t="s">
        <v>407</v>
      </c>
      <c r="AQ66" s="1074"/>
      <c r="AR66" s="1074"/>
      <c r="AS66" s="1074"/>
      <c r="AT66" s="1075"/>
      <c r="AU66" s="1073" t="s">
        <v>408</v>
      </c>
      <c r="AV66" s="1074"/>
      <c r="AW66" s="1074"/>
      <c r="AX66" s="1074"/>
      <c r="AY66" s="1075"/>
      <c r="AZ66" s="1073" t="s">
        <v>374</v>
      </c>
      <c r="BA66" s="1074"/>
      <c r="BB66" s="1074"/>
      <c r="BC66" s="1074"/>
      <c r="BD66" s="1089"/>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41" t="s">
        <v>562</v>
      </c>
      <c r="C68" s="1042"/>
      <c r="D68" s="1042"/>
      <c r="E68" s="1042"/>
      <c r="F68" s="1042"/>
      <c r="G68" s="1042"/>
      <c r="H68" s="1042"/>
      <c r="I68" s="1042"/>
      <c r="J68" s="1042"/>
      <c r="K68" s="1042"/>
      <c r="L68" s="1042"/>
      <c r="M68" s="1042"/>
      <c r="N68" s="1042"/>
      <c r="O68" s="1042"/>
      <c r="P68" s="1043"/>
      <c r="Q68" s="1060">
        <v>7961</v>
      </c>
      <c r="R68" s="1056">
        <v>7961</v>
      </c>
      <c r="S68" s="1056">
        <v>7961</v>
      </c>
      <c r="T68" s="1056">
        <v>7961</v>
      </c>
      <c r="U68" s="1056">
        <v>7961</v>
      </c>
      <c r="V68" s="1056">
        <v>7475</v>
      </c>
      <c r="W68" s="1056">
        <v>7475</v>
      </c>
      <c r="X68" s="1056">
        <v>7475</v>
      </c>
      <c r="Y68" s="1056">
        <v>7475</v>
      </c>
      <c r="Z68" s="1056">
        <v>7475</v>
      </c>
      <c r="AA68" s="1056">
        <v>486</v>
      </c>
      <c r="AB68" s="1056">
        <v>486</v>
      </c>
      <c r="AC68" s="1056">
        <v>486</v>
      </c>
      <c r="AD68" s="1056">
        <v>486</v>
      </c>
      <c r="AE68" s="1056">
        <v>486</v>
      </c>
      <c r="AF68" s="1056">
        <v>486</v>
      </c>
      <c r="AG68" s="1056">
        <v>486</v>
      </c>
      <c r="AH68" s="1056">
        <v>486</v>
      </c>
      <c r="AI68" s="1056">
        <v>486</v>
      </c>
      <c r="AJ68" s="1056">
        <v>486</v>
      </c>
      <c r="AK68" s="1056">
        <v>9</v>
      </c>
      <c r="AL68" s="1056">
        <v>9</v>
      </c>
      <c r="AM68" s="1056">
        <v>9</v>
      </c>
      <c r="AN68" s="1056">
        <v>9</v>
      </c>
      <c r="AO68" s="1056">
        <v>9</v>
      </c>
      <c r="AP68" s="1056">
        <v>4476</v>
      </c>
      <c r="AQ68" s="1056">
        <v>4476</v>
      </c>
      <c r="AR68" s="1056">
        <v>4476</v>
      </c>
      <c r="AS68" s="1056">
        <v>4476</v>
      </c>
      <c r="AT68" s="1056">
        <v>4476</v>
      </c>
      <c r="AU68" s="1057">
        <v>192</v>
      </c>
      <c r="AV68" s="1057">
        <v>192</v>
      </c>
      <c r="AW68" s="1057">
        <v>192</v>
      </c>
      <c r="AX68" s="1057">
        <v>192</v>
      </c>
      <c r="AY68" s="1057">
        <v>192</v>
      </c>
      <c r="AZ68" s="1058"/>
      <c r="BA68" s="1058"/>
      <c r="BB68" s="1058"/>
      <c r="BC68" s="1058"/>
      <c r="BD68" s="1059"/>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41" t="s">
        <v>563</v>
      </c>
      <c r="C69" s="1042"/>
      <c r="D69" s="1042"/>
      <c r="E69" s="1042"/>
      <c r="F69" s="1042"/>
      <c r="G69" s="1042"/>
      <c r="H69" s="1042"/>
      <c r="I69" s="1042"/>
      <c r="J69" s="1042"/>
      <c r="K69" s="1042"/>
      <c r="L69" s="1042"/>
      <c r="M69" s="1042"/>
      <c r="N69" s="1042"/>
      <c r="O69" s="1042"/>
      <c r="P69" s="1043"/>
      <c r="Q69" s="1054">
        <v>144168</v>
      </c>
      <c r="R69" s="1055">
        <v>144168</v>
      </c>
      <c r="S69" s="1055">
        <v>144168</v>
      </c>
      <c r="T69" s="1055">
        <v>144168</v>
      </c>
      <c r="U69" s="1055">
        <v>144168</v>
      </c>
      <c r="V69" s="1055">
        <v>138019</v>
      </c>
      <c r="W69" s="1055">
        <v>138019</v>
      </c>
      <c r="X69" s="1055">
        <v>138019</v>
      </c>
      <c r="Y69" s="1055">
        <v>138019</v>
      </c>
      <c r="Z69" s="1055">
        <v>138019</v>
      </c>
      <c r="AA69" s="1055">
        <v>6149</v>
      </c>
      <c r="AB69" s="1055">
        <v>6149</v>
      </c>
      <c r="AC69" s="1055">
        <v>6149</v>
      </c>
      <c r="AD69" s="1055">
        <v>6149</v>
      </c>
      <c r="AE69" s="1055">
        <v>6149</v>
      </c>
      <c r="AF69" s="1055">
        <v>32354</v>
      </c>
      <c r="AG69" s="1055">
        <v>32354</v>
      </c>
      <c r="AH69" s="1055">
        <v>32354</v>
      </c>
      <c r="AI69" s="1055">
        <v>32354</v>
      </c>
      <c r="AJ69" s="1055">
        <v>32354</v>
      </c>
      <c r="AK69" s="1039" t="s">
        <v>564</v>
      </c>
      <c r="AL69" s="1039"/>
      <c r="AM69" s="1039"/>
      <c r="AN69" s="1039"/>
      <c r="AO69" s="1039"/>
      <c r="AP69" s="1039" t="s">
        <v>564</v>
      </c>
      <c r="AQ69" s="1039"/>
      <c r="AR69" s="1039"/>
      <c r="AS69" s="1039"/>
      <c r="AT69" s="1039"/>
      <c r="AU69" s="1039" t="s">
        <v>564</v>
      </c>
      <c r="AV69" s="1039"/>
      <c r="AW69" s="1039"/>
      <c r="AX69" s="1039"/>
      <c r="AY69" s="1039"/>
      <c r="AZ69" s="1051" t="s">
        <v>565</v>
      </c>
      <c r="BA69" s="1052"/>
      <c r="BB69" s="1052"/>
      <c r="BC69" s="1052"/>
      <c r="BD69" s="1053"/>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41" t="s">
        <v>566</v>
      </c>
      <c r="C70" s="1042"/>
      <c r="D70" s="1042"/>
      <c r="E70" s="1042"/>
      <c r="F70" s="1042"/>
      <c r="G70" s="1042"/>
      <c r="H70" s="1042"/>
      <c r="I70" s="1042"/>
      <c r="J70" s="1042"/>
      <c r="K70" s="1042"/>
      <c r="L70" s="1042"/>
      <c r="M70" s="1042"/>
      <c r="N70" s="1042"/>
      <c r="O70" s="1042"/>
      <c r="P70" s="1043"/>
      <c r="Q70" s="1044">
        <v>76940</v>
      </c>
      <c r="R70" s="1045">
        <v>76940</v>
      </c>
      <c r="S70" s="1045">
        <v>76940</v>
      </c>
      <c r="T70" s="1045">
        <v>76940</v>
      </c>
      <c r="U70" s="1046">
        <v>76940</v>
      </c>
      <c r="V70" s="1047">
        <v>73165</v>
      </c>
      <c r="W70" s="1045">
        <v>73165</v>
      </c>
      <c r="X70" s="1045">
        <v>73165</v>
      </c>
      <c r="Y70" s="1045">
        <v>73165</v>
      </c>
      <c r="Z70" s="1046">
        <v>73165</v>
      </c>
      <c r="AA70" s="1047">
        <v>3775</v>
      </c>
      <c r="AB70" s="1045">
        <v>3775</v>
      </c>
      <c r="AC70" s="1045">
        <v>3775</v>
      </c>
      <c r="AD70" s="1045">
        <v>3775</v>
      </c>
      <c r="AE70" s="1046">
        <v>3775</v>
      </c>
      <c r="AF70" s="1047">
        <v>3775</v>
      </c>
      <c r="AG70" s="1045">
        <v>3775</v>
      </c>
      <c r="AH70" s="1045">
        <v>3775</v>
      </c>
      <c r="AI70" s="1045">
        <v>3775</v>
      </c>
      <c r="AJ70" s="1046">
        <v>3775</v>
      </c>
      <c r="AK70" s="1047">
        <v>7300</v>
      </c>
      <c r="AL70" s="1045">
        <v>7300</v>
      </c>
      <c r="AM70" s="1045">
        <v>7300</v>
      </c>
      <c r="AN70" s="1045">
        <v>7300</v>
      </c>
      <c r="AO70" s="1046">
        <v>7300</v>
      </c>
      <c r="AP70" s="1047">
        <v>42318</v>
      </c>
      <c r="AQ70" s="1045">
        <v>42318</v>
      </c>
      <c r="AR70" s="1045">
        <v>42318</v>
      </c>
      <c r="AS70" s="1045">
        <v>42318</v>
      </c>
      <c r="AT70" s="1046">
        <v>42318</v>
      </c>
      <c r="AU70" s="1047">
        <v>2074</v>
      </c>
      <c r="AV70" s="1045">
        <v>42318</v>
      </c>
      <c r="AW70" s="1045">
        <v>42318</v>
      </c>
      <c r="AX70" s="1045">
        <v>42318</v>
      </c>
      <c r="AY70" s="1046">
        <v>42318</v>
      </c>
      <c r="AZ70" s="1051"/>
      <c r="BA70" s="1052"/>
      <c r="BB70" s="1052"/>
      <c r="BC70" s="1052"/>
      <c r="BD70" s="1053"/>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41" t="s">
        <v>567</v>
      </c>
      <c r="C71" s="1042"/>
      <c r="D71" s="1042"/>
      <c r="E71" s="1042"/>
      <c r="F71" s="1042"/>
      <c r="G71" s="1042"/>
      <c r="H71" s="1042"/>
      <c r="I71" s="1042"/>
      <c r="J71" s="1042"/>
      <c r="K71" s="1042"/>
      <c r="L71" s="1042"/>
      <c r="M71" s="1042"/>
      <c r="N71" s="1042"/>
      <c r="O71" s="1042"/>
      <c r="P71" s="1043"/>
      <c r="Q71" s="1044">
        <v>6933</v>
      </c>
      <c r="R71" s="1045">
        <v>6933</v>
      </c>
      <c r="S71" s="1045">
        <v>6933</v>
      </c>
      <c r="T71" s="1045">
        <v>6933</v>
      </c>
      <c r="U71" s="1046">
        <v>6933</v>
      </c>
      <c r="V71" s="1047">
        <v>6850</v>
      </c>
      <c r="W71" s="1045">
        <v>6850</v>
      </c>
      <c r="X71" s="1045">
        <v>6850</v>
      </c>
      <c r="Y71" s="1045">
        <v>6850</v>
      </c>
      <c r="Z71" s="1046">
        <v>6850</v>
      </c>
      <c r="AA71" s="1047">
        <v>82</v>
      </c>
      <c r="AB71" s="1045">
        <v>82</v>
      </c>
      <c r="AC71" s="1045">
        <v>82</v>
      </c>
      <c r="AD71" s="1045">
        <v>82</v>
      </c>
      <c r="AE71" s="1046">
        <v>82</v>
      </c>
      <c r="AF71" s="1047">
        <v>82</v>
      </c>
      <c r="AG71" s="1045">
        <v>82</v>
      </c>
      <c r="AH71" s="1045">
        <v>82</v>
      </c>
      <c r="AI71" s="1045">
        <v>82</v>
      </c>
      <c r="AJ71" s="1046">
        <v>82</v>
      </c>
      <c r="AK71" s="1047">
        <v>2485</v>
      </c>
      <c r="AL71" s="1045">
        <v>2485</v>
      </c>
      <c r="AM71" s="1045">
        <v>2485</v>
      </c>
      <c r="AN71" s="1045">
        <v>2485</v>
      </c>
      <c r="AO71" s="1046">
        <v>2485</v>
      </c>
      <c r="AP71" s="1036" t="s">
        <v>564</v>
      </c>
      <c r="AQ71" s="1037"/>
      <c r="AR71" s="1037"/>
      <c r="AS71" s="1037"/>
      <c r="AT71" s="1038"/>
      <c r="AU71" s="1036" t="s">
        <v>564</v>
      </c>
      <c r="AV71" s="1037"/>
      <c r="AW71" s="1037"/>
      <c r="AX71" s="1037"/>
      <c r="AY71" s="1038"/>
      <c r="AZ71" s="1039"/>
      <c r="BA71" s="1039"/>
      <c r="BB71" s="1039"/>
      <c r="BC71" s="1039"/>
      <c r="BD71" s="1040"/>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41" t="s">
        <v>568</v>
      </c>
      <c r="C72" s="1042"/>
      <c r="D72" s="1042"/>
      <c r="E72" s="1042"/>
      <c r="F72" s="1042"/>
      <c r="G72" s="1042"/>
      <c r="H72" s="1042"/>
      <c r="I72" s="1042"/>
      <c r="J72" s="1042"/>
      <c r="K72" s="1042"/>
      <c r="L72" s="1042"/>
      <c r="M72" s="1042"/>
      <c r="N72" s="1042"/>
      <c r="O72" s="1042"/>
      <c r="P72" s="1043"/>
      <c r="Q72" s="1044">
        <v>1385861</v>
      </c>
      <c r="R72" s="1045">
        <v>1385861</v>
      </c>
      <c r="S72" s="1045">
        <v>1385861</v>
      </c>
      <c r="T72" s="1045">
        <v>1385861</v>
      </c>
      <c r="U72" s="1046">
        <v>1385861</v>
      </c>
      <c r="V72" s="1047">
        <v>1346246</v>
      </c>
      <c r="W72" s="1045">
        <v>1346246</v>
      </c>
      <c r="X72" s="1045">
        <v>1346246</v>
      </c>
      <c r="Y72" s="1045">
        <v>1346246</v>
      </c>
      <c r="Z72" s="1046">
        <v>1346246</v>
      </c>
      <c r="AA72" s="1047">
        <v>39615</v>
      </c>
      <c r="AB72" s="1045">
        <v>39615</v>
      </c>
      <c r="AC72" s="1045">
        <v>39615</v>
      </c>
      <c r="AD72" s="1045">
        <v>39615</v>
      </c>
      <c r="AE72" s="1046">
        <v>39615</v>
      </c>
      <c r="AF72" s="1047">
        <v>39615</v>
      </c>
      <c r="AG72" s="1045">
        <v>39615</v>
      </c>
      <c r="AH72" s="1045">
        <v>39615</v>
      </c>
      <c r="AI72" s="1045">
        <v>39615</v>
      </c>
      <c r="AJ72" s="1046">
        <v>39615</v>
      </c>
      <c r="AK72" s="1048">
        <v>13582</v>
      </c>
      <c r="AL72" s="1049">
        <v>13582</v>
      </c>
      <c r="AM72" s="1049">
        <v>13582</v>
      </c>
      <c r="AN72" s="1049">
        <v>13582</v>
      </c>
      <c r="AO72" s="1050">
        <v>13582</v>
      </c>
      <c r="AP72" s="1036" t="s">
        <v>564</v>
      </c>
      <c r="AQ72" s="1037"/>
      <c r="AR72" s="1037"/>
      <c r="AS72" s="1037"/>
      <c r="AT72" s="1038"/>
      <c r="AU72" s="1036" t="s">
        <v>564</v>
      </c>
      <c r="AV72" s="1037"/>
      <c r="AW72" s="1037"/>
      <c r="AX72" s="1037"/>
      <c r="AY72" s="1038"/>
      <c r="AZ72" s="1039"/>
      <c r="BA72" s="1039"/>
      <c r="BB72" s="1039"/>
      <c r="BC72" s="1039"/>
      <c r="BD72" s="1040"/>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9"/>
      <c r="R73" s="1030"/>
      <c r="S73" s="1030"/>
      <c r="T73" s="1030"/>
      <c r="U73" s="1031"/>
      <c r="V73" s="1032"/>
      <c r="W73" s="1030"/>
      <c r="X73" s="1030"/>
      <c r="Y73" s="1030"/>
      <c r="Z73" s="1031"/>
      <c r="AA73" s="1032"/>
      <c r="AB73" s="1030"/>
      <c r="AC73" s="1030"/>
      <c r="AD73" s="1030"/>
      <c r="AE73" s="1031"/>
      <c r="AF73" s="1032"/>
      <c r="AG73" s="1030"/>
      <c r="AH73" s="1030"/>
      <c r="AI73" s="1030"/>
      <c r="AJ73" s="1031"/>
      <c r="AK73" s="1032"/>
      <c r="AL73" s="1030"/>
      <c r="AM73" s="1030"/>
      <c r="AN73" s="1030"/>
      <c r="AO73" s="1031"/>
      <c r="AP73" s="1032"/>
      <c r="AQ73" s="1030"/>
      <c r="AR73" s="1030"/>
      <c r="AS73" s="1030"/>
      <c r="AT73" s="1031"/>
      <c r="AU73" s="1032"/>
      <c r="AV73" s="1030"/>
      <c r="AW73" s="1030"/>
      <c r="AX73" s="1030"/>
      <c r="AY73" s="1031"/>
      <c r="AZ73" s="1033"/>
      <c r="BA73" s="1034"/>
      <c r="BB73" s="1034"/>
      <c r="BC73" s="1034"/>
      <c r="BD73" s="1035"/>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409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76312</v>
      </c>
      <c r="AG88" s="1010"/>
      <c r="AH88" s="1010"/>
      <c r="AI88" s="1010"/>
      <c r="AJ88" s="1010"/>
      <c r="AK88" s="1014"/>
      <c r="AL88" s="1014"/>
      <c r="AM88" s="1014"/>
      <c r="AN88" s="1014"/>
      <c r="AO88" s="1014"/>
      <c r="AP88" s="1010">
        <v>46794</v>
      </c>
      <c r="AQ88" s="1010"/>
      <c r="AR88" s="1010"/>
      <c r="AS88" s="1010"/>
      <c r="AT88" s="1010"/>
      <c r="AU88" s="1010">
        <v>2266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1618</v>
      </c>
      <c r="CS102" s="1002"/>
      <c r="CT102" s="1002"/>
      <c r="CU102" s="1002"/>
      <c r="CV102" s="1003"/>
      <c r="CW102" s="1001">
        <v>654</v>
      </c>
      <c r="CX102" s="1002"/>
      <c r="CY102" s="1002"/>
      <c r="CZ102" s="1002"/>
      <c r="DA102" s="1003"/>
      <c r="DB102" s="1001">
        <v>2414</v>
      </c>
      <c r="DC102" s="1002"/>
      <c r="DD102" s="1002"/>
      <c r="DE102" s="1002"/>
      <c r="DF102" s="1003"/>
      <c r="DG102" s="1001" t="s">
        <v>581</v>
      </c>
      <c r="DH102" s="1002"/>
      <c r="DI102" s="1002"/>
      <c r="DJ102" s="1002"/>
      <c r="DK102" s="1003"/>
      <c r="DL102" s="1001">
        <v>707</v>
      </c>
      <c r="DM102" s="1002"/>
      <c r="DN102" s="1002"/>
      <c r="DO102" s="1002"/>
      <c r="DP102" s="1003"/>
      <c r="DQ102" s="1001">
        <v>71</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418</v>
      </c>
      <c r="AB109" s="945"/>
      <c r="AC109" s="945"/>
      <c r="AD109" s="945"/>
      <c r="AE109" s="946"/>
      <c r="AF109" s="947" t="s">
        <v>306</v>
      </c>
      <c r="AG109" s="945"/>
      <c r="AH109" s="945"/>
      <c r="AI109" s="945"/>
      <c r="AJ109" s="946"/>
      <c r="AK109" s="947" t="s">
        <v>305</v>
      </c>
      <c r="AL109" s="945"/>
      <c r="AM109" s="945"/>
      <c r="AN109" s="945"/>
      <c r="AO109" s="946"/>
      <c r="AP109" s="947" t="s">
        <v>419</v>
      </c>
      <c r="AQ109" s="945"/>
      <c r="AR109" s="945"/>
      <c r="AS109" s="945"/>
      <c r="AT109" s="976"/>
      <c r="AU109" s="944" t="s">
        <v>417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418</v>
      </c>
      <c r="BR109" s="945"/>
      <c r="BS109" s="945"/>
      <c r="BT109" s="945"/>
      <c r="BU109" s="946"/>
      <c r="BV109" s="947" t="s">
        <v>306</v>
      </c>
      <c r="BW109" s="945"/>
      <c r="BX109" s="945"/>
      <c r="BY109" s="945"/>
      <c r="BZ109" s="946"/>
      <c r="CA109" s="947" t="s">
        <v>305</v>
      </c>
      <c r="CB109" s="945"/>
      <c r="CC109" s="945"/>
      <c r="CD109" s="945"/>
      <c r="CE109" s="946"/>
      <c r="CF109" s="983" t="s">
        <v>419</v>
      </c>
      <c r="CG109" s="983"/>
      <c r="CH109" s="983"/>
      <c r="CI109" s="983"/>
      <c r="CJ109" s="983"/>
      <c r="CK109" s="947" t="s">
        <v>420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418</v>
      </c>
      <c r="DH109" s="945"/>
      <c r="DI109" s="945"/>
      <c r="DJ109" s="945"/>
      <c r="DK109" s="946"/>
      <c r="DL109" s="947" t="s">
        <v>306</v>
      </c>
      <c r="DM109" s="945"/>
      <c r="DN109" s="945"/>
      <c r="DO109" s="945"/>
      <c r="DP109" s="946"/>
      <c r="DQ109" s="947" t="s">
        <v>305</v>
      </c>
      <c r="DR109" s="945"/>
      <c r="DS109" s="945"/>
      <c r="DT109" s="945"/>
      <c r="DU109" s="946"/>
      <c r="DV109" s="947" t="s">
        <v>419</v>
      </c>
      <c r="DW109" s="945"/>
      <c r="DX109" s="945"/>
      <c r="DY109" s="945"/>
      <c r="DZ109" s="976"/>
    </row>
    <row r="110" spans="1:131" s="246" customFormat="1" ht="26.25" customHeight="1">
      <c r="A110" s="847" t="s">
        <v>421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5473037</v>
      </c>
      <c r="AB110" s="938"/>
      <c r="AC110" s="938"/>
      <c r="AD110" s="938"/>
      <c r="AE110" s="939"/>
      <c r="AF110" s="940">
        <v>5235341</v>
      </c>
      <c r="AG110" s="938"/>
      <c r="AH110" s="938"/>
      <c r="AI110" s="938"/>
      <c r="AJ110" s="939"/>
      <c r="AK110" s="940">
        <v>4739966</v>
      </c>
      <c r="AL110" s="938"/>
      <c r="AM110" s="938"/>
      <c r="AN110" s="938"/>
      <c r="AO110" s="939"/>
      <c r="AP110" s="941">
        <v>3</v>
      </c>
      <c r="AQ110" s="942"/>
      <c r="AR110" s="942"/>
      <c r="AS110" s="942"/>
      <c r="AT110" s="943"/>
      <c r="AU110" s="977" t="s">
        <v>73</v>
      </c>
      <c r="AV110" s="978"/>
      <c r="AW110" s="978"/>
      <c r="AX110" s="978"/>
      <c r="AY110" s="978"/>
      <c r="AZ110" s="903" t="s">
        <v>422</v>
      </c>
      <c r="BA110" s="848"/>
      <c r="BB110" s="848"/>
      <c r="BC110" s="848"/>
      <c r="BD110" s="848"/>
      <c r="BE110" s="848"/>
      <c r="BF110" s="848"/>
      <c r="BG110" s="848"/>
      <c r="BH110" s="848"/>
      <c r="BI110" s="848"/>
      <c r="BJ110" s="848"/>
      <c r="BK110" s="848"/>
      <c r="BL110" s="848"/>
      <c r="BM110" s="848"/>
      <c r="BN110" s="848"/>
      <c r="BO110" s="848"/>
      <c r="BP110" s="849"/>
      <c r="BQ110" s="904">
        <v>45329173</v>
      </c>
      <c r="BR110" s="885"/>
      <c r="BS110" s="885"/>
      <c r="BT110" s="885"/>
      <c r="BU110" s="885"/>
      <c r="BV110" s="885">
        <v>41606365</v>
      </c>
      <c r="BW110" s="885"/>
      <c r="BX110" s="885"/>
      <c r="BY110" s="885"/>
      <c r="BZ110" s="885"/>
      <c r="CA110" s="885">
        <v>38294152</v>
      </c>
      <c r="CB110" s="885"/>
      <c r="CC110" s="885"/>
      <c r="CD110" s="885"/>
      <c r="CE110" s="885"/>
      <c r="CF110" s="909">
        <v>24</v>
      </c>
      <c r="CG110" s="910"/>
      <c r="CH110" s="910"/>
      <c r="CI110" s="910"/>
      <c r="CJ110" s="910"/>
      <c r="CK110" s="973" t="s">
        <v>423</v>
      </c>
      <c r="CL110" s="859"/>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425</v>
      </c>
      <c r="DH110" s="885"/>
      <c r="DI110" s="885"/>
      <c r="DJ110" s="885"/>
      <c r="DK110" s="885"/>
      <c r="DL110" s="885" t="s">
        <v>426</v>
      </c>
      <c r="DM110" s="885"/>
      <c r="DN110" s="885"/>
      <c r="DO110" s="885"/>
      <c r="DP110" s="885"/>
      <c r="DQ110" s="885" t="s">
        <v>426</v>
      </c>
      <c r="DR110" s="885"/>
      <c r="DS110" s="885"/>
      <c r="DT110" s="885"/>
      <c r="DU110" s="885"/>
      <c r="DV110" s="886" t="s">
        <v>128</v>
      </c>
      <c r="DW110" s="886"/>
      <c r="DX110" s="886"/>
      <c r="DY110" s="886"/>
      <c r="DZ110" s="887"/>
    </row>
    <row r="111" spans="1:131" s="246" customFormat="1" ht="26.25" customHeight="1">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425</v>
      </c>
      <c r="AG111" s="966"/>
      <c r="AH111" s="966"/>
      <c r="AI111" s="966"/>
      <c r="AJ111" s="967"/>
      <c r="AK111" s="968" t="s">
        <v>426</v>
      </c>
      <c r="AL111" s="966"/>
      <c r="AM111" s="966"/>
      <c r="AN111" s="966"/>
      <c r="AO111" s="967"/>
      <c r="AP111" s="969" t="s">
        <v>426</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v>5370105</v>
      </c>
      <c r="BR111" s="857"/>
      <c r="BS111" s="857"/>
      <c r="BT111" s="857"/>
      <c r="BU111" s="857"/>
      <c r="BV111" s="857">
        <v>4724214</v>
      </c>
      <c r="BW111" s="857"/>
      <c r="BX111" s="857"/>
      <c r="BY111" s="857"/>
      <c r="BZ111" s="857"/>
      <c r="CA111" s="857">
        <v>4238092</v>
      </c>
      <c r="CB111" s="857"/>
      <c r="CC111" s="857"/>
      <c r="CD111" s="857"/>
      <c r="CE111" s="857"/>
      <c r="CF111" s="918">
        <v>2.7</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425</v>
      </c>
      <c r="DM111" s="857"/>
      <c r="DN111" s="857"/>
      <c r="DO111" s="857"/>
      <c r="DP111" s="857"/>
      <c r="DQ111" s="857" t="s">
        <v>128</v>
      </c>
      <c r="DR111" s="857"/>
      <c r="DS111" s="857"/>
      <c r="DT111" s="857"/>
      <c r="DU111" s="857"/>
      <c r="DV111" s="834" t="s">
        <v>425</v>
      </c>
      <c r="DW111" s="834"/>
      <c r="DX111" s="834"/>
      <c r="DY111" s="834"/>
      <c r="DZ111" s="835"/>
    </row>
    <row r="112" spans="1:131" s="246" customFormat="1" ht="26.25" customHeight="1">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204100</v>
      </c>
      <c r="AB112" s="820"/>
      <c r="AC112" s="820"/>
      <c r="AD112" s="820"/>
      <c r="AE112" s="821"/>
      <c r="AF112" s="822">
        <v>187600</v>
      </c>
      <c r="AG112" s="820"/>
      <c r="AH112" s="820"/>
      <c r="AI112" s="820"/>
      <c r="AJ112" s="821"/>
      <c r="AK112" s="822">
        <v>175200</v>
      </c>
      <c r="AL112" s="820"/>
      <c r="AM112" s="820"/>
      <c r="AN112" s="820"/>
      <c r="AO112" s="821"/>
      <c r="AP112" s="867">
        <v>0.1</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t="s">
        <v>426</v>
      </c>
      <c r="BR112" s="857"/>
      <c r="BS112" s="857"/>
      <c r="BT112" s="857"/>
      <c r="BU112" s="857"/>
      <c r="BV112" s="857" t="s">
        <v>425</v>
      </c>
      <c r="BW112" s="857"/>
      <c r="BX112" s="857"/>
      <c r="BY112" s="857"/>
      <c r="BZ112" s="857"/>
      <c r="CA112" s="857" t="s">
        <v>425</v>
      </c>
      <c r="CB112" s="857"/>
      <c r="CC112" s="857"/>
      <c r="CD112" s="857"/>
      <c r="CE112" s="857"/>
      <c r="CF112" s="918" t="s">
        <v>128</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426</v>
      </c>
      <c r="DH112" s="857"/>
      <c r="DI112" s="857"/>
      <c r="DJ112" s="857"/>
      <c r="DK112" s="857"/>
      <c r="DL112" s="857" t="s">
        <v>128</v>
      </c>
      <c r="DM112" s="857"/>
      <c r="DN112" s="857"/>
      <c r="DO112" s="857"/>
      <c r="DP112" s="857"/>
      <c r="DQ112" s="857" t="s">
        <v>425</v>
      </c>
      <c r="DR112" s="857"/>
      <c r="DS112" s="857"/>
      <c r="DT112" s="857"/>
      <c r="DU112" s="857"/>
      <c r="DV112" s="834" t="s">
        <v>128</v>
      </c>
      <c r="DW112" s="834"/>
      <c r="DX112" s="834"/>
      <c r="DY112" s="834"/>
      <c r="DZ112" s="835"/>
    </row>
    <row r="113" spans="1:130" s="246" customFormat="1" ht="26.25" customHeight="1">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425</v>
      </c>
      <c r="AB113" s="966"/>
      <c r="AC113" s="966"/>
      <c r="AD113" s="966"/>
      <c r="AE113" s="967"/>
      <c r="AF113" s="968" t="s">
        <v>426</v>
      </c>
      <c r="AG113" s="966"/>
      <c r="AH113" s="966"/>
      <c r="AI113" s="966"/>
      <c r="AJ113" s="967"/>
      <c r="AK113" s="968" t="s">
        <v>426</v>
      </c>
      <c r="AL113" s="966"/>
      <c r="AM113" s="966"/>
      <c r="AN113" s="966"/>
      <c r="AO113" s="967"/>
      <c r="AP113" s="969" t="s">
        <v>128</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1911217</v>
      </c>
      <c r="BR113" s="857"/>
      <c r="BS113" s="857"/>
      <c r="BT113" s="857"/>
      <c r="BU113" s="857"/>
      <c r="BV113" s="857">
        <v>2266040</v>
      </c>
      <c r="BW113" s="857"/>
      <c r="BX113" s="857"/>
      <c r="BY113" s="857"/>
      <c r="BZ113" s="857"/>
      <c r="CA113" s="857">
        <v>2266024</v>
      </c>
      <c r="CB113" s="857"/>
      <c r="CC113" s="857"/>
      <c r="CD113" s="857"/>
      <c r="CE113" s="857"/>
      <c r="CF113" s="918">
        <v>1.4</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426</v>
      </c>
      <c r="DH113" s="820"/>
      <c r="DI113" s="820"/>
      <c r="DJ113" s="820"/>
      <c r="DK113" s="821"/>
      <c r="DL113" s="822" t="s">
        <v>128</v>
      </c>
      <c r="DM113" s="820"/>
      <c r="DN113" s="820"/>
      <c r="DO113" s="820"/>
      <c r="DP113" s="821"/>
      <c r="DQ113" s="822" t="s">
        <v>426</v>
      </c>
      <c r="DR113" s="820"/>
      <c r="DS113" s="820"/>
      <c r="DT113" s="820"/>
      <c r="DU113" s="821"/>
      <c r="DV113" s="867" t="s">
        <v>426</v>
      </c>
      <c r="DW113" s="868"/>
      <c r="DX113" s="868"/>
      <c r="DY113" s="868"/>
      <c r="DZ113" s="869"/>
    </row>
    <row r="114" spans="1:130" s="246" customFormat="1" ht="26.25" customHeight="1">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193524</v>
      </c>
      <c r="AB114" s="820"/>
      <c r="AC114" s="820"/>
      <c r="AD114" s="820"/>
      <c r="AE114" s="821"/>
      <c r="AF114" s="822">
        <v>164576</v>
      </c>
      <c r="AG114" s="820"/>
      <c r="AH114" s="820"/>
      <c r="AI114" s="820"/>
      <c r="AJ114" s="821"/>
      <c r="AK114" s="822">
        <v>182626</v>
      </c>
      <c r="AL114" s="820"/>
      <c r="AM114" s="820"/>
      <c r="AN114" s="820"/>
      <c r="AO114" s="821"/>
      <c r="AP114" s="867">
        <v>0.1</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27288294</v>
      </c>
      <c r="BR114" s="857"/>
      <c r="BS114" s="857"/>
      <c r="BT114" s="857"/>
      <c r="BU114" s="857"/>
      <c r="BV114" s="857">
        <v>25856218</v>
      </c>
      <c r="BW114" s="857"/>
      <c r="BX114" s="857"/>
      <c r="BY114" s="857"/>
      <c r="BZ114" s="857"/>
      <c r="CA114" s="857">
        <v>26654275</v>
      </c>
      <c r="CB114" s="857"/>
      <c r="CC114" s="857"/>
      <c r="CD114" s="857"/>
      <c r="CE114" s="857"/>
      <c r="CF114" s="918">
        <v>16.7</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426</v>
      </c>
      <c r="DM114" s="820"/>
      <c r="DN114" s="820"/>
      <c r="DO114" s="820"/>
      <c r="DP114" s="821"/>
      <c r="DQ114" s="822" t="s">
        <v>425</v>
      </c>
      <c r="DR114" s="820"/>
      <c r="DS114" s="820"/>
      <c r="DT114" s="820"/>
      <c r="DU114" s="821"/>
      <c r="DV114" s="867" t="s">
        <v>128</v>
      </c>
      <c r="DW114" s="868"/>
      <c r="DX114" s="868"/>
      <c r="DY114" s="868"/>
      <c r="DZ114" s="869"/>
    </row>
    <row r="115" spans="1:130" s="246" customFormat="1" ht="26.25" customHeight="1">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451107</v>
      </c>
      <c r="AB115" s="966"/>
      <c r="AC115" s="966"/>
      <c r="AD115" s="966"/>
      <c r="AE115" s="967"/>
      <c r="AF115" s="968">
        <v>616919</v>
      </c>
      <c r="AG115" s="966"/>
      <c r="AH115" s="966"/>
      <c r="AI115" s="966"/>
      <c r="AJ115" s="967"/>
      <c r="AK115" s="968">
        <v>486123</v>
      </c>
      <c r="AL115" s="966"/>
      <c r="AM115" s="966"/>
      <c r="AN115" s="966"/>
      <c r="AO115" s="967"/>
      <c r="AP115" s="969">
        <v>0.3</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v>102258</v>
      </c>
      <c r="BR115" s="857"/>
      <c r="BS115" s="857"/>
      <c r="BT115" s="857"/>
      <c r="BU115" s="857"/>
      <c r="BV115" s="857">
        <v>86288</v>
      </c>
      <c r="BW115" s="857"/>
      <c r="BX115" s="857"/>
      <c r="BY115" s="857"/>
      <c r="BZ115" s="857"/>
      <c r="CA115" s="857">
        <v>70659</v>
      </c>
      <c r="CB115" s="857"/>
      <c r="CC115" s="857"/>
      <c r="CD115" s="857"/>
      <c r="CE115" s="857"/>
      <c r="CF115" s="918">
        <v>0</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2982227</v>
      </c>
      <c r="DH115" s="820"/>
      <c r="DI115" s="820"/>
      <c r="DJ115" s="820"/>
      <c r="DK115" s="821"/>
      <c r="DL115" s="822">
        <v>2623056</v>
      </c>
      <c r="DM115" s="820"/>
      <c r="DN115" s="820"/>
      <c r="DO115" s="820"/>
      <c r="DP115" s="821"/>
      <c r="DQ115" s="822">
        <v>2413766</v>
      </c>
      <c r="DR115" s="820"/>
      <c r="DS115" s="820"/>
      <c r="DT115" s="820"/>
      <c r="DU115" s="821"/>
      <c r="DV115" s="867">
        <v>1.5</v>
      </c>
      <c r="DW115" s="868"/>
      <c r="DX115" s="868"/>
      <c r="DY115" s="868"/>
      <c r="DZ115" s="869"/>
    </row>
    <row r="116" spans="1:130" s="246" customFormat="1" ht="26.25" customHeight="1">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425</v>
      </c>
      <c r="AG116" s="820"/>
      <c r="AH116" s="820"/>
      <c r="AI116" s="820"/>
      <c r="AJ116" s="821"/>
      <c r="AK116" s="822" t="s">
        <v>426</v>
      </c>
      <c r="AL116" s="820"/>
      <c r="AM116" s="820"/>
      <c r="AN116" s="820"/>
      <c r="AO116" s="821"/>
      <c r="AP116" s="867" t="s">
        <v>426</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426</v>
      </c>
      <c r="BW116" s="857"/>
      <c r="BX116" s="857"/>
      <c r="BY116" s="857"/>
      <c r="BZ116" s="857"/>
      <c r="CA116" s="857" t="s">
        <v>128</v>
      </c>
      <c r="CB116" s="857"/>
      <c r="CC116" s="857"/>
      <c r="CD116" s="857"/>
      <c r="CE116" s="857"/>
      <c r="CF116" s="918" t="s">
        <v>426</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518782</v>
      </c>
      <c r="DH116" s="820"/>
      <c r="DI116" s="820"/>
      <c r="DJ116" s="820"/>
      <c r="DK116" s="821"/>
      <c r="DL116" s="822">
        <v>402003</v>
      </c>
      <c r="DM116" s="820"/>
      <c r="DN116" s="820"/>
      <c r="DO116" s="820"/>
      <c r="DP116" s="821"/>
      <c r="DQ116" s="822">
        <v>285224</v>
      </c>
      <c r="DR116" s="820"/>
      <c r="DS116" s="820"/>
      <c r="DT116" s="820"/>
      <c r="DU116" s="821"/>
      <c r="DV116" s="867">
        <v>0.2</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6321768</v>
      </c>
      <c r="AB117" s="952"/>
      <c r="AC117" s="952"/>
      <c r="AD117" s="952"/>
      <c r="AE117" s="953"/>
      <c r="AF117" s="954">
        <v>6204436</v>
      </c>
      <c r="AG117" s="952"/>
      <c r="AH117" s="952"/>
      <c r="AI117" s="952"/>
      <c r="AJ117" s="953"/>
      <c r="AK117" s="954">
        <v>5583915</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425</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425</v>
      </c>
      <c r="DH117" s="820"/>
      <c r="DI117" s="820"/>
      <c r="DJ117" s="820"/>
      <c r="DK117" s="821"/>
      <c r="DL117" s="822" t="s">
        <v>426</v>
      </c>
      <c r="DM117" s="820"/>
      <c r="DN117" s="820"/>
      <c r="DO117" s="820"/>
      <c r="DP117" s="821"/>
      <c r="DQ117" s="822" t="s">
        <v>128</v>
      </c>
      <c r="DR117" s="820"/>
      <c r="DS117" s="820"/>
      <c r="DT117" s="820"/>
      <c r="DU117" s="821"/>
      <c r="DV117" s="867" t="s">
        <v>426</v>
      </c>
      <c r="DW117" s="868"/>
      <c r="DX117" s="868"/>
      <c r="DY117" s="868"/>
      <c r="DZ117" s="869"/>
    </row>
    <row r="118" spans="1:130" s="246" customFormat="1" ht="26.25" customHeight="1">
      <c r="A118" s="944" t="s">
        <v>420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418</v>
      </c>
      <c r="AB118" s="945"/>
      <c r="AC118" s="945"/>
      <c r="AD118" s="945"/>
      <c r="AE118" s="946"/>
      <c r="AF118" s="947" t="s">
        <v>306</v>
      </c>
      <c r="AG118" s="945"/>
      <c r="AH118" s="945"/>
      <c r="AI118" s="945"/>
      <c r="AJ118" s="946"/>
      <c r="AK118" s="947" t="s">
        <v>305</v>
      </c>
      <c r="AL118" s="945"/>
      <c r="AM118" s="945"/>
      <c r="AN118" s="945"/>
      <c r="AO118" s="946"/>
      <c r="AP118" s="948" t="s">
        <v>419</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425</v>
      </c>
      <c r="BR118" s="888"/>
      <c r="BS118" s="888"/>
      <c r="BT118" s="888"/>
      <c r="BU118" s="888"/>
      <c r="BV118" s="888" t="s">
        <v>426</v>
      </c>
      <c r="BW118" s="888"/>
      <c r="BX118" s="888"/>
      <c r="BY118" s="888"/>
      <c r="BZ118" s="888"/>
      <c r="CA118" s="888" t="s">
        <v>128</v>
      </c>
      <c r="CB118" s="888"/>
      <c r="CC118" s="888"/>
      <c r="CD118" s="888"/>
      <c r="CE118" s="888"/>
      <c r="CF118" s="918" t="s">
        <v>425</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425</v>
      </c>
      <c r="DH118" s="820"/>
      <c r="DI118" s="820"/>
      <c r="DJ118" s="820"/>
      <c r="DK118" s="821"/>
      <c r="DL118" s="822" t="s">
        <v>128</v>
      </c>
      <c r="DM118" s="820"/>
      <c r="DN118" s="820"/>
      <c r="DO118" s="820"/>
      <c r="DP118" s="821"/>
      <c r="DQ118" s="822" t="s">
        <v>425</v>
      </c>
      <c r="DR118" s="820"/>
      <c r="DS118" s="820"/>
      <c r="DT118" s="820"/>
      <c r="DU118" s="821"/>
      <c r="DV118" s="867" t="s">
        <v>425</v>
      </c>
      <c r="DW118" s="868"/>
      <c r="DX118" s="868"/>
      <c r="DY118" s="868"/>
      <c r="DZ118" s="869"/>
    </row>
    <row r="119" spans="1:130" s="246" customFormat="1" ht="26.25" customHeight="1">
      <c r="A119" s="858" t="s">
        <v>423</v>
      </c>
      <c r="B119" s="859"/>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425</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451</v>
      </c>
      <c r="BP119" s="921"/>
      <c r="BQ119" s="925">
        <v>80001047</v>
      </c>
      <c r="BR119" s="888"/>
      <c r="BS119" s="888"/>
      <c r="BT119" s="888"/>
      <c r="BU119" s="888"/>
      <c r="BV119" s="888">
        <v>74539125</v>
      </c>
      <c r="BW119" s="888"/>
      <c r="BX119" s="888"/>
      <c r="BY119" s="888"/>
      <c r="BZ119" s="888"/>
      <c r="CA119" s="888">
        <v>71523202</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1869096</v>
      </c>
      <c r="DH119" s="803"/>
      <c r="DI119" s="803"/>
      <c r="DJ119" s="803"/>
      <c r="DK119" s="804"/>
      <c r="DL119" s="805">
        <v>1699155</v>
      </c>
      <c r="DM119" s="803"/>
      <c r="DN119" s="803"/>
      <c r="DO119" s="803"/>
      <c r="DP119" s="804"/>
      <c r="DQ119" s="805">
        <v>1539102</v>
      </c>
      <c r="DR119" s="803"/>
      <c r="DS119" s="803"/>
      <c r="DT119" s="803"/>
      <c r="DU119" s="804"/>
      <c r="DV119" s="891">
        <v>1</v>
      </c>
      <c r="DW119" s="892"/>
      <c r="DX119" s="892"/>
      <c r="DY119" s="892"/>
      <c r="DZ119" s="893"/>
    </row>
    <row r="120" spans="1:130" s="246" customFormat="1" ht="26.25" customHeight="1">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426</v>
      </c>
      <c r="AG120" s="820"/>
      <c r="AH120" s="820"/>
      <c r="AI120" s="820"/>
      <c r="AJ120" s="821"/>
      <c r="AK120" s="822" t="s">
        <v>426</v>
      </c>
      <c r="AL120" s="820"/>
      <c r="AM120" s="820"/>
      <c r="AN120" s="820"/>
      <c r="AO120" s="821"/>
      <c r="AP120" s="867" t="s">
        <v>128</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144411322</v>
      </c>
      <c r="BR120" s="885"/>
      <c r="BS120" s="885"/>
      <c r="BT120" s="885"/>
      <c r="BU120" s="885"/>
      <c r="BV120" s="885">
        <v>157783934</v>
      </c>
      <c r="BW120" s="885"/>
      <c r="BX120" s="885"/>
      <c r="BY120" s="885"/>
      <c r="BZ120" s="885"/>
      <c r="CA120" s="885">
        <v>167185837</v>
      </c>
      <c r="CB120" s="885"/>
      <c r="CC120" s="885"/>
      <c r="CD120" s="885"/>
      <c r="CE120" s="885"/>
      <c r="CF120" s="909">
        <v>104.8</v>
      </c>
      <c r="CG120" s="910"/>
      <c r="CH120" s="910"/>
      <c r="CI120" s="910"/>
      <c r="CJ120" s="910"/>
      <c r="CK120" s="911" t="s">
        <v>455</v>
      </c>
      <c r="CL120" s="895"/>
      <c r="CM120" s="895"/>
      <c r="CN120" s="895"/>
      <c r="CO120" s="896"/>
      <c r="CP120" s="915" t="s">
        <v>456</v>
      </c>
      <c r="CQ120" s="916"/>
      <c r="CR120" s="916"/>
      <c r="CS120" s="916"/>
      <c r="CT120" s="916"/>
      <c r="CU120" s="916"/>
      <c r="CV120" s="916"/>
      <c r="CW120" s="916"/>
      <c r="CX120" s="916"/>
      <c r="CY120" s="916"/>
      <c r="CZ120" s="916"/>
      <c r="DA120" s="916"/>
      <c r="DB120" s="916"/>
      <c r="DC120" s="916"/>
      <c r="DD120" s="916"/>
      <c r="DE120" s="916"/>
      <c r="DF120" s="917"/>
      <c r="DG120" s="904" t="s">
        <v>425</v>
      </c>
      <c r="DH120" s="885"/>
      <c r="DI120" s="885"/>
      <c r="DJ120" s="885"/>
      <c r="DK120" s="885"/>
      <c r="DL120" s="885" t="s">
        <v>128</v>
      </c>
      <c r="DM120" s="885"/>
      <c r="DN120" s="885"/>
      <c r="DO120" s="885"/>
      <c r="DP120" s="885"/>
      <c r="DQ120" s="885" t="s">
        <v>425</v>
      </c>
      <c r="DR120" s="885"/>
      <c r="DS120" s="885"/>
      <c r="DT120" s="885"/>
      <c r="DU120" s="885"/>
      <c r="DV120" s="886" t="s">
        <v>426</v>
      </c>
      <c r="DW120" s="886"/>
      <c r="DX120" s="886"/>
      <c r="DY120" s="886"/>
      <c r="DZ120" s="887"/>
    </row>
    <row r="121" spans="1:130" s="246" customFormat="1" ht="26.25" customHeight="1">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425</v>
      </c>
      <c r="AB121" s="820"/>
      <c r="AC121" s="820"/>
      <c r="AD121" s="820"/>
      <c r="AE121" s="821"/>
      <c r="AF121" s="822" t="s">
        <v>128</v>
      </c>
      <c r="AG121" s="820"/>
      <c r="AH121" s="820"/>
      <c r="AI121" s="820"/>
      <c r="AJ121" s="821"/>
      <c r="AK121" s="822" t="s">
        <v>128</v>
      </c>
      <c r="AL121" s="820"/>
      <c r="AM121" s="820"/>
      <c r="AN121" s="820"/>
      <c r="AO121" s="821"/>
      <c r="AP121" s="867" t="s">
        <v>426</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2992627</v>
      </c>
      <c r="BR121" s="857"/>
      <c r="BS121" s="857"/>
      <c r="BT121" s="857"/>
      <c r="BU121" s="857"/>
      <c r="BV121" s="857">
        <v>2630970</v>
      </c>
      <c r="BW121" s="857"/>
      <c r="BX121" s="857"/>
      <c r="BY121" s="857"/>
      <c r="BZ121" s="857"/>
      <c r="CA121" s="857">
        <v>2420895</v>
      </c>
      <c r="CB121" s="857"/>
      <c r="CC121" s="857"/>
      <c r="CD121" s="857"/>
      <c r="CE121" s="857"/>
      <c r="CF121" s="918">
        <v>1.5</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t="s">
        <v>425</v>
      </c>
      <c r="DH121" s="857"/>
      <c r="DI121" s="857"/>
      <c r="DJ121" s="857"/>
      <c r="DK121" s="857"/>
      <c r="DL121" s="857" t="s">
        <v>425</v>
      </c>
      <c r="DM121" s="857"/>
      <c r="DN121" s="857"/>
      <c r="DO121" s="857"/>
      <c r="DP121" s="857"/>
      <c r="DQ121" s="857" t="s">
        <v>426</v>
      </c>
      <c r="DR121" s="857"/>
      <c r="DS121" s="857"/>
      <c r="DT121" s="857"/>
      <c r="DU121" s="857"/>
      <c r="DV121" s="834" t="s">
        <v>128</v>
      </c>
      <c r="DW121" s="834"/>
      <c r="DX121" s="834"/>
      <c r="DY121" s="834"/>
      <c r="DZ121" s="835"/>
    </row>
    <row r="122" spans="1:130" s="246" customFormat="1" ht="26.25" customHeight="1">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425</v>
      </c>
      <c r="AG122" s="820"/>
      <c r="AH122" s="820"/>
      <c r="AI122" s="820"/>
      <c r="AJ122" s="821"/>
      <c r="AK122" s="822" t="s">
        <v>426</v>
      </c>
      <c r="AL122" s="820"/>
      <c r="AM122" s="820"/>
      <c r="AN122" s="820"/>
      <c r="AO122" s="821"/>
      <c r="AP122" s="867" t="s">
        <v>128</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118959487</v>
      </c>
      <c r="BR122" s="888"/>
      <c r="BS122" s="888"/>
      <c r="BT122" s="888"/>
      <c r="BU122" s="888"/>
      <c r="BV122" s="888">
        <v>109190868</v>
      </c>
      <c r="BW122" s="888"/>
      <c r="BX122" s="888"/>
      <c r="BY122" s="888"/>
      <c r="BZ122" s="888"/>
      <c r="CA122" s="888">
        <v>99269345</v>
      </c>
      <c r="CB122" s="888"/>
      <c r="CC122" s="888"/>
      <c r="CD122" s="888"/>
      <c r="CE122" s="888"/>
      <c r="CF122" s="889">
        <v>62.2</v>
      </c>
      <c r="CG122" s="890"/>
      <c r="CH122" s="890"/>
      <c r="CI122" s="890"/>
      <c r="CJ122" s="890"/>
      <c r="CK122" s="912"/>
      <c r="CL122" s="898"/>
      <c r="CM122" s="898"/>
      <c r="CN122" s="898"/>
      <c r="CO122" s="899"/>
      <c r="CP122" s="878" t="s">
        <v>460</v>
      </c>
      <c r="CQ122" s="879"/>
      <c r="CR122" s="879"/>
      <c r="CS122" s="879"/>
      <c r="CT122" s="879"/>
      <c r="CU122" s="879"/>
      <c r="CV122" s="879"/>
      <c r="CW122" s="879"/>
      <c r="CX122" s="879"/>
      <c r="CY122" s="879"/>
      <c r="CZ122" s="879"/>
      <c r="DA122" s="879"/>
      <c r="DB122" s="879"/>
      <c r="DC122" s="879"/>
      <c r="DD122" s="879"/>
      <c r="DE122" s="879"/>
      <c r="DF122" s="880"/>
      <c r="DG122" s="856" t="s">
        <v>426</v>
      </c>
      <c r="DH122" s="857"/>
      <c r="DI122" s="857"/>
      <c r="DJ122" s="857"/>
      <c r="DK122" s="857"/>
      <c r="DL122" s="857" t="s">
        <v>426</v>
      </c>
      <c r="DM122" s="857"/>
      <c r="DN122" s="857"/>
      <c r="DO122" s="857"/>
      <c r="DP122" s="857"/>
      <c r="DQ122" s="857" t="s">
        <v>128</v>
      </c>
      <c r="DR122" s="857"/>
      <c r="DS122" s="857"/>
      <c r="DT122" s="857"/>
      <c r="DU122" s="857"/>
      <c r="DV122" s="834" t="s">
        <v>128</v>
      </c>
      <c r="DW122" s="834"/>
      <c r="DX122" s="834"/>
      <c r="DY122" s="834"/>
      <c r="DZ122" s="835"/>
    </row>
    <row r="123" spans="1:130" s="246" customFormat="1" ht="26.25" customHeight="1">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122379</v>
      </c>
      <c r="AB123" s="820"/>
      <c r="AC123" s="820"/>
      <c r="AD123" s="820"/>
      <c r="AE123" s="821"/>
      <c r="AF123" s="822">
        <v>116779</v>
      </c>
      <c r="AG123" s="820"/>
      <c r="AH123" s="820"/>
      <c r="AI123" s="820"/>
      <c r="AJ123" s="821"/>
      <c r="AK123" s="822">
        <v>116779</v>
      </c>
      <c r="AL123" s="820"/>
      <c r="AM123" s="820"/>
      <c r="AN123" s="820"/>
      <c r="AO123" s="821"/>
      <c r="AP123" s="867">
        <v>0.1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461</v>
      </c>
      <c r="BP123" s="921"/>
      <c r="BQ123" s="875">
        <v>266363436</v>
      </c>
      <c r="BR123" s="876"/>
      <c r="BS123" s="876"/>
      <c r="BT123" s="876"/>
      <c r="BU123" s="876"/>
      <c r="BV123" s="876">
        <v>269605772</v>
      </c>
      <c r="BW123" s="876"/>
      <c r="BX123" s="876"/>
      <c r="BY123" s="876"/>
      <c r="BZ123" s="876"/>
      <c r="CA123" s="876">
        <v>268876077</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426</v>
      </c>
      <c r="AB124" s="820"/>
      <c r="AC124" s="820"/>
      <c r="AD124" s="820"/>
      <c r="AE124" s="821"/>
      <c r="AF124" s="822" t="s">
        <v>128</v>
      </c>
      <c r="AG124" s="820"/>
      <c r="AH124" s="820"/>
      <c r="AI124" s="820"/>
      <c r="AJ124" s="821"/>
      <c r="AK124" s="822" t="s">
        <v>426</v>
      </c>
      <c r="AL124" s="820"/>
      <c r="AM124" s="820"/>
      <c r="AN124" s="820"/>
      <c r="AO124" s="821"/>
      <c r="AP124" s="867" t="s">
        <v>426</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426</v>
      </c>
      <c r="BR124" s="874"/>
      <c r="BS124" s="874"/>
      <c r="BT124" s="874"/>
      <c r="BU124" s="874"/>
      <c r="BV124" s="874" t="s">
        <v>128</v>
      </c>
      <c r="BW124" s="874"/>
      <c r="BX124" s="874"/>
      <c r="BY124" s="874"/>
      <c r="BZ124" s="874"/>
      <c r="CA124" s="874" t="s">
        <v>425</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425</v>
      </c>
      <c r="DM124" s="803"/>
      <c r="DN124" s="803"/>
      <c r="DO124" s="803"/>
      <c r="DP124" s="804"/>
      <c r="DQ124" s="805" t="s">
        <v>128</v>
      </c>
      <c r="DR124" s="803"/>
      <c r="DS124" s="803"/>
      <c r="DT124" s="803"/>
      <c r="DU124" s="804"/>
      <c r="DV124" s="891" t="s">
        <v>426</v>
      </c>
      <c r="DW124" s="892"/>
      <c r="DX124" s="892"/>
      <c r="DY124" s="892"/>
      <c r="DZ124" s="893"/>
    </row>
    <row r="125" spans="1:130" s="246" customFormat="1" ht="26.25" customHeight="1">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425</v>
      </c>
      <c r="AB125" s="820"/>
      <c r="AC125" s="820"/>
      <c r="AD125" s="820"/>
      <c r="AE125" s="821"/>
      <c r="AF125" s="822" t="s">
        <v>425</v>
      </c>
      <c r="AG125" s="820"/>
      <c r="AH125" s="820"/>
      <c r="AI125" s="820"/>
      <c r="AJ125" s="821"/>
      <c r="AK125" s="822" t="s">
        <v>128</v>
      </c>
      <c r="AL125" s="820"/>
      <c r="AM125" s="820"/>
      <c r="AN125" s="820"/>
      <c r="AO125" s="821"/>
      <c r="AP125" s="867" t="s">
        <v>426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426</v>
      </c>
      <c r="DM125" s="885"/>
      <c r="DN125" s="885"/>
      <c r="DO125" s="885"/>
      <c r="DP125" s="885"/>
      <c r="DQ125" s="885" t="s">
        <v>426</v>
      </c>
      <c r="DR125" s="885"/>
      <c r="DS125" s="885"/>
      <c r="DT125" s="885"/>
      <c r="DU125" s="885"/>
      <c r="DV125" s="886" t="s">
        <v>128</v>
      </c>
      <c r="DW125" s="886"/>
      <c r="DX125" s="886"/>
      <c r="DY125" s="886"/>
      <c r="DZ125" s="887"/>
    </row>
    <row r="126" spans="1:130" s="246" customFormat="1" ht="26.25" customHeight="1" thickBot="1">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328728</v>
      </c>
      <c r="AB126" s="820"/>
      <c r="AC126" s="820"/>
      <c r="AD126" s="820"/>
      <c r="AE126" s="821"/>
      <c r="AF126" s="822">
        <v>500140</v>
      </c>
      <c r="AG126" s="820"/>
      <c r="AH126" s="820"/>
      <c r="AI126" s="820"/>
      <c r="AJ126" s="821"/>
      <c r="AK126" s="822">
        <v>369344</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426</v>
      </c>
      <c r="DH126" s="857"/>
      <c r="DI126" s="857"/>
      <c r="DJ126" s="857"/>
      <c r="DK126" s="857"/>
      <c r="DL126" s="857" t="s">
        <v>426</v>
      </c>
      <c r="DM126" s="857"/>
      <c r="DN126" s="857"/>
      <c r="DO126" s="857"/>
      <c r="DP126" s="857"/>
      <c r="DQ126" s="857" t="s">
        <v>128</v>
      </c>
      <c r="DR126" s="857"/>
      <c r="DS126" s="857"/>
      <c r="DT126" s="857"/>
      <c r="DU126" s="857"/>
      <c r="DV126" s="834" t="s">
        <v>426</v>
      </c>
      <c r="DW126" s="834"/>
      <c r="DX126" s="834"/>
      <c r="DY126" s="834"/>
      <c r="DZ126" s="835"/>
    </row>
    <row r="127" spans="1:130" s="246" customFormat="1" ht="26.25" customHeight="1">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426</v>
      </c>
      <c r="AB127" s="820"/>
      <c r="AC127" s="820"/>
      <c r="AD127" s="820"/>
      <c r="AE127" s="821"/>
      <c r="AF127" s="822" t="s">
        <v>425</v>
      </c>
      <c r="AG127" s="820"/>
      <c r="AH127" s="820"/>
      <c r="AI127" s="820"/>
      <c r="AJ127" s="821"/>
      <c r="AK127" s="822" t="s">
        <v>128</v>
      </c>
      <c r="AL127" s="820"/>
      <c r="AM127" s="820"/>
      <c r="AN127" s="820"/>
      <c r="AO127" s="821"/>
      <c r="AP127" s="867" t="s">
        <v>425</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425</v>
      </c>
      <c r="DH127" s="857"/>
      <c r="DI127" s="857"/>
      <c r="DJ127" s="857"/>
      <c r="DK127" s="857"/>
      <c r="DL127" s="857" t="s">
        <v>426</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t="s">
        <v>426</v>
      </c>
      <c r="AB128" s="841"/>
      <c r="AC128" s="841"/>
      <c r="AD128" s="841"/>
      <c r="AE128" s="842"/>
      <c r="AF128" s="843" t="s">
        <v>426</v>
      </c>
      <c r="AG128" s="841"/>
      <c r="AH128" s="841"/>
      <c r="AI128" s="841"/>
      <c r="AJ128" s="842"/>
      <c r="AK128" s="843" t="s">
        <v>426</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426</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v>102258</v>
      </c>
      <c r="DH128" s="831"/>
      <c r="DI128" s="831"/>
      <c r="DJ128" s="831"/>
      <c r="DK128" s="831"/>
      <c r="DL128" s="831">
        <v>86288</v>
      </c>
      <c r="DM128" s="831"/>
      <c r="DN128" s="831"/>
      <c r="DO128" s="831"/>
      <c r="DP128" s="831"/>
      <c r="DQ128" s="831">
        <v>70659</v>
      </c>
      <c r="DR128" s="831"/>
      <c r="DS128" s="831"/>
      <c r="DT128" s="831"/>
      <c r="DU128" s="831"/>
      <c r="DV128" s="832">
        <v>0</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167046783</v>
      </c>
      <c r="AB129" s="820"/>
      <c r="AC129" s="820"/>
      <c r="AD129" s="820"/>
      <c r="AE129" s="821"/>
      <c r="AF129" s="822">
        <v>162544489</v>
      </c>
      <c r="AG129" s="820"/>
      <c r="AH129" s="820"/>
      <c r="AI129" s="820"/>
      <c r="AJ129" s="821"/>
      <c r="AK129" s="822">
        <v>170684523</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479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481</v>
      </c>
      <c r="X130" s="817"/>
      <c r="Y130" s="817"/>
      <c r="Z130" s="818"/>
      <c r="AA130" s="819">
        <v>11738469</v>
      </c>
      <c r="AB130" s="820"/>
      <c r="AC130" s="820"/>
      <c r="AD130" s="820"/>
      <c r="AE130" s="821"/>
      <c r="AF130" s="822">
        <v>11390567</v>
      </c>
      <c r="AG130" s="820"/>
      <c r="AH130" s="820"/>
      <c r="AI130" s="820"/>
      <c r="AJ130" s="821"/>
      <c r="AK130" s="822">
        <v>11081747</v>
      </c>
      <c r="AL130" s="820"/>
      <c r="AM130" s="820"/>
      <c r="AN130" s="820"/>
      <c r="AO130" s="821"/>
      <c r="AP130" s="823"/>
      <c r="AQ130" s="824"/>
      <c r="AR130" s="824"/>
      <c r="AS130" s="824"/>
      <c r="AT130" s="825"/>
      <c r="AU130" s="284"/>
      <c r="AV130" s="284"/>
      <c r="AW130" s="284"/>
      <c r="AX130" s="789" t="s">
        <v>482</v>
      </c>
      <c r="AY130" s="790"/>
      <c r="AZ130" s="790"/>
      <c r="BA130" s="790"/>
      <c r="BB130" s="790"/>
      <c r="BC130" s="790"/>
      <c r="BD130" s="790"/>
      <c r="BE130" s="791"/>
      <c r="BF130" s="792">
        <v>-3.4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483</v>
      </c>
      <c r="X131" s="800"/>
      <c r="Y131" s="800"/>
      <c r="Z131" s="801"/>
      <c r="AA131" s="802">
        <v>155308314</v>
      </c>
      <c r="AB131" s="803"/>
      <c r="AC131" s="803"/>
      <c r="AD131" s="803"/>
      <c r="AE131" s="804"/>
      <c r="AF131" s="805">
        <v>151153922</v>
      </c>
      <c r="AG131" s="803"/>
      <c r="AH131" s="803"/>
      <c r="AI131" s="803"/>
      <c r="AJ131" s="804"/>
      <c r="AK131" s="805">
        <v>159602776</v>
      </c>
      <c r="AL131" s="803"/>
      <c r="AM131" s="803"/>
      <c r="AN131" s="803"/>
      <c r="AO131" s="804"/>
      <c r="AP131" s="806"/>
      <c r="AQ131" s="807"/>
      <c r="AR131" s="807"/>
      <c r="AS131" s="807"/>
      <c r="AT131" s="808"/>
      <c r="AU131" s="284"/>
      <c r="AV131" s="284"/>
      <c r="AW131" s="284"/>
      <c r="AX131" s="767" t="s">
        <v>484</v>
      </c>
      <c r="AY131" s="768"/>
      <c r="AZ131" s="768"/>
      <c r="BA131" s="768"/>
      <c r="BB131" s="768"/>
      <c r="BC131" s="768"/>
      <c r="BD131" s="768"/>
      <c r="BE131" s="769"/>
      <c r="BF131" s="770" t="s">
        <v>128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486</v>
      </c>
      <c r="W132" s="780"/>
      <c r="X132" s="780"/>
      <c r="Y132" s="780"/>
      <c r="Z132" s="781"/>
      <c r="AA132" s="782">
        <v>-3.487708327</v>
      </c>
      <c r="AB132" s="783"/>
      <c r="AC132" s="783"/>
      <c r="AD132" s="783"/>
      <c r="AE132" s="784"/>
      <c r="AF132" s="785">
        <v>-3.4310264209999999</v>
      </c>
      <c r="AG132" s="783"/>
      <c r="AH132" s="783"/>
      <c r="AI132" s="783"/>
      <c r="AJ132" s="784"/>
      <c r="AK132" s="785">
        <v>-3.444696977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487</v>
      </c>
      <c r="W133" s="759"/>
      <c r="X133" s="759"/>
      <c r="Y133" s="759"/>
      <c r="Z133" s="760"/>
      <c r="AA133" s="761">
        <v>-0.3</v>
      </c>
      <c r="AB133" s="762"/>
      <c r="AC133" s="762"/>
      <c r="AD133" s="762"/>
      <c r="AE133" s="763"/>
      <c r="AF133" s="761">
        <v>-2.4</v>
      </c>
      <c r="AG133" s="762"/>
      <c r="AH133" s="762"/>
      <c r="AI133" s="762"/>
      <c r="AJ133" s="763"/>
      <c r="AK133" s="761">
        <v>-3.4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ehzQ5/Hq1VdNDD8KCi6cyLCHr/qeIhssmILJeFUEaCiAXVRVBXeBY5/tRVgQEFj0FkhMdZOGHSiqeTnH0n49g==" saltValue="llqqGilAZUlCJ8BSjzDf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OlALLe6nQsU+SYkBnXvhqgQ2ME+xhPYJx6jH75+tXMrqBL4jvOjipcN4F2XHuTLUX3j4FIut4wR5JXWJqYJOw==" saltValue="ix1sgm5dILllXdxQox9rt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QT0vBsLQ7+0Qo40xkVs5HfJs+gbmO7Y96WpG9sxGvgKHdZeJHx5+5X7eqvhOzsA2/t1Jr81q5PPa2UTMBwVCQ==" saltValue="OdvTUdgC4GRohH8SwLUJ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5"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6"/>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496</v>
      </c>
      <c r="AL9" s="1210"/>
      <c r="AM9" s="1210"/>
      <c r="AN9" s="1211"/>
      <c r="AO9" s="312">
        <v>35490332</v>
      </c>
      <c r="AP9" s="312">
        <v>51546</v>
      </c>
      <c r="AQ9" s="313">
        <v>61998</v>
      </c>
      <c r="AR9" s="314">
        <v>-16.899999999999999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497</v>
      </c>
      <c r="AL10" s="1210"/>
      <c r="AM10" s="1210"/>
      <c r="AN10" s="1211"/>
      <c r="AO10" s="315">
        <v>731454</v>
      </c>
      <c r="AP10" s="315">
        <v>1062</v>
      </c>
      <c r="AQ10" s="316">
        <v>1020</v>
      </c>
      <c r="AR10" s="317">
        <v>4.0999999999999996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498</v>
      </c>
      <c r="AL11" s="1210"/>
      <c r="AM11" s="1210"/>
      <c r="AN11" s="1211"/>
      <c r="AO11" s="315">
        <v>533368</v>
      </c>
      <c r="AP11" s="315">
        <v>775</v>
      </c>
      <c r="AQ11" s="316">
        <v>850</v>
      </c>
      <c r="AR11" s="317">
        <v>-8.8000000000000007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499</v>
      </c>
      <c r="AL12" s="1210"/>
      <c r="AM12" s="1210"/>
      <c r="AN12" s="1211"/>
      <c r="AO12" s="315" t="s">
        <v>500</v>
      </c>
      <c r="AP12" s="315" t="s">
        <v>500</v>
      </c>
      <c r="AQ12" s="316" t="s">
        <v>500</v>
      </c>
      <c r="AR12" s="317" t="s">
        <v>500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501</v>
      </c>
      <c r="AL13" s="1210"/>
      <c r="AM13" s="1210"/>
      <c r="AN13" s="1211"/>
      <c r="AO13" s="315" t="s">
        <v>500</v>
      </c>
      <c r="AP13" s="315" t="s">
        <v>500</v>
      </c>
      <c r="AQ13" s="316" t="s">
        <v>500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502</v>
      </c>
      <c r="AL14" s="1210"/>
      <c r="AM14" s="1210"/>
      <c r="AN14" s="1211"/>
      <c r="AO14" s="315">
        <v>889847</v>
      </c>
      <c r="AP14" s="315">
        <v>1292</v>
      </c>
      <c r="AQ14" s="316">
        <v>2258</v>
      </c>
      <c r="AR14" s="317">
        <v>-42.8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503</v>
      </c>
      <c r="AL15" s="1210"/>
      <c r="AM15" s="1210"/>
      <c r="AN15" s="1211"/>
      <c r="AO15" s="315">
        <v>1318210</v>
      </c>
      <c r="AP15" s="315">
        <v>1915</v>
      </c>
      <c r="AQ15" s="316">
        <v>1453</v>
      </c>
      <c r="AR15" s="317">
        <v>31.8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504</v>
      </c>
      <c r="AL16" s="1213"/>
      <c r="AM16" s="1213"/>
      <c r="AN16" s="1214"/>
      <c r="AO16" s="315">
        <v>-2949870</v>
      </c>
      <c r="AP16" s="315">
        <v>-4284</v>
      </c>
      <c r="AQ16" s="316">
        <v>-4880</v>
      </c>
      <c r="AR16" s="317">
        <v>-12.2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187</v>
      </c>
      <c r="AL17" s="1213"/>
      <c r="AM17" s="1213"/>
      <c r="AN17" s="1214"/>
      <c r="AO17" s="315">
        <v>36013341</v>
      </c>
      <c r="AP17" s="315">
        <v>52306</v>
      </c>
      <c r="AQ17" s="316">
        <v>62699</v>
      </c>
      <c r="AR17" s="317">
        <v>-16.600000000000001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509</v>
      </c>
      <c r="AL21" s="1207"/>
      <c r="AM21" s="1207"/>
      <c r="AN21" s="1208"/>
      <c r="AO21" s="327">
        <v>4.8600000000000003</v>
      </c>
      <c r="AP21" s="328">
        <v>6.23</v>
      </c>
      <c r="AQ21" s="329">
        <v>-1.37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510</v>
      </c>
      <c r="AL22" s="1207"/>
      <c r="AM22" s="1207"/>
      <c r="AN22" s="1208"/>
      <c r="AO22" s="332">
        <v>100.9</v>
      </c>
      <c r="AP22" s="333">
        <v>99.8</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5"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6"/>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7" t="s">
        <v>514</v>
      </c>
      <c r="AL32" s="1198"/>
      <c r="AM32" s="1198"/>
      <c r="AN32" s="1199"/>
      <c r="AO32" s="342">
        <v>4739966</v>
      </c>
      <c r="AP32" s="342">
        <v>6884</v>
      </c>
      <c r="AQ32" s="343">
        <v>5507</v>
      </c>
      <c r="AR32" s="344">
        <v>25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7" t="s">
        <v>515</v>
      </c>
      <c r="AL33" s="1198"/>
      <c r="AM33" s="1198"/>
      <c r="AN33" s="1199"/>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7" t="s">
        <v>516</v>
      </c>
      <c r="AL34" s="1198"/>
      <c r="AM34" s="1198"/>
      <c r="AN34" s="1199"/>
      <c r="AO34" s="342">
        <v>175200</v>
      </c>
      <c r="AP34" s="342">
        <v>254</v>
      </c>
      <c r="AQ34" s="343">
        <v>284</v>
      </c>
      <c r="AR34" s="344">
        <v>-10.6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7" t="s">
        <v>517</v>
      </c>
      <c r="AL35" s="1198"/>
      <c r="AM35" s="1198"/>
      <c r="AN35" s="1199"/>
      <c r="AO35" s="342" t="s">
        <v>500</v>
      </c>
      <c r="AP35" s="342" t="s">
        <v>500</v>
      </c>
      <c r="AQ35" s="343">
        <v>33</v>
      </c>
      <c r="AR35" s="344" t="s">
        <v>500</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7" t="s">
        <v>518</v>
      </c>
      <c r="AL36" s="1198"/>
      <c r="AM36" s="1198"/>
      <c r="AN36" s="1199"/>
      <c r="AO36" s="342">
        <v>182626</v>
      </c>
      <c r="AP36" s="342">
        <v>265</v>
      </c>
      <c r="AQ36" s="343">
        <v>298</v>
      </c>
      <c r="AR36" s="344">
        <v>-11.1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7" t="s">
        <v>519</v>
      </c>
      <c r="AL37" s="1198"/>
      <c r="AM37" s="1198"/>
      <c r="AN37" s="1199"/>
      <c r="AO37" s="342">
        <v>486123</v>
      </c>
      <c r="AP37" s="342">
        <v>706</v>
      </c>
      <c r="AQ37" s="343">
        <v>1746</v>
      </c>
      <c r="AR37" s="344">
        <v>-59.6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00" t="s">
        <v>520</v>
      </c>
      <c r="AL38" s="1201"/>
      <c r="AM38" s="1201"/>
      <c r="AN38" s="1202"/>
      <c r="AO38" s="345" t="s">
        <v>500</v>
      </c>
      <c r="AP38" s="345" t="s">
        <v>500</v>
      </c>
      <c r="AQ38" s="346" t="s">
        <v>500</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00" t="s">
        <v>521</v>
      </c>
      <c r="AL39" s="1201"/>
      <c r="AM39" s="1201"/>
      <c r="AN39" s="1202"/>
      <c r="AO39" s="342" t="s">
        <v>500</v>
      </c>
      <c r="AP39" s="342" t="s">
        <v>500</v>
      </c>
      <c r="AQ39" s="343">
        <v>-16</v>
      </c>
      <c r="AR39" s="344" t="s">
        <v>500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7" t="s">
        <v>522</v>
      </c>
      <c r="AL40" s="1198"/>
      <c r="AM40" s="1198"/>
      <c r="AN40" s="1199"/>
      <c r="AO40" s="342">
        <v>-11081747</v>
      </c>
      <c r="AP40" s="342">
        <v>-16095</v>
      </c>
      <c r="AQ40" s="343">
        <v>-16103</v>
      </c>
      <c r="AR40" s="344">
        <v>0</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3" t="s">
        <v>300</v>
      </c>
      <c r="AL41" s="1204"/>
      <c r="AM41" s="1204"/>
      <c r="AN41" s="1205"/>
      <c r="AO41" s="342">
        <v>-5497832</v>
      </c>
      <c r="AP41" s="342">
        <v>-7985</v>
      </c>
      <c r="AQ41" s="343">
        <v>-8251</v>
      </c>
      <c r="AR41" s="344">
        <v>-3.2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491</v>
      </c>
      <c r="AN49" s="1192" t="s">
        <v>526</v>
      </c>
      <c r="AO49" s="1193"/>
      <c r="AP49" s="1193"/>
      <c r="AQ49" s="1193"/>
      <c r="AR49" s="119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35467094</v>
      </c>
      <c r="AN51" s="364">
        <v>52613</v>
      </c>
      <c r="AO51" s="365">
        <v>18.5</v>
      </c>
      <c r="AP51" s="366">
        <v>47064</v>
      </c>
      <c r="AQ51" s="367">
        <v>27.7</v>
      </c>
      <c r="AR51" s="368">
        <v>-9.1999999999999993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24675041</v>
      </c>
      <c r="AN52" s="372">
        <v>36604</v>
      </c>
      <c r="AO52" s="373">
        <v>26.5</v>
      </c>
      <c r="AP52" s="374">
        <v>32508</v>
      </c>
      <c r="AQ52" s="375">
        <v>35.5</v>
      </c>
      <c r="AR52" s="376">
        <v>-9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33253775</v>
      </c>
      <c r="AN53" s="364">
        <v>49002</v>
      </c>
      <c r="AO53" s="365">
        <v>-6.9</v>
      </c>
      <c r="AP53" s="366">
        <v>43773</v>
      </c>
      <c r="AQ53" s="367">
        <v>-7</v>
      </c>
      <c r="AR53" s="368">
        <v>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22134265</v>
      </c>
      <c r="AN54" s="372">
        <v>32616</v>
      </c>
      <c r="AO54" s="373">
        <v>-10.9</v>
      </c>
      <c r="AP54" s="374">
        <v>30346</v>
      </c>
      <c r="AQ54" s="375">
        <v>-6.7</v>
      </c>
      <c r="AR54" s="376">
        <v>-4.2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37431004</v>
      </c>
      <c r="AN55" s="364">
        <v>54942</v>
      </c>
      <c r="AO55" s="365">
        <v>12.1</v>
      </c>
      <c r="AP55" s="366">
        <v>51565</v>
      </c>
      <c r="AQ55" s="367">
        <v>17.8</v>
      </c>
      <c r="AR55" s="368">
        <v>-5.7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25150213</v>
      </c>
      <c r="AN56" s="372">
        <v>36916</v>
      </c>
      <c r="AO56" s="373">
        <v>13.2</v>
      </c>
      <c r="AP56" s="374">
        <v>35359</v>
      </c>
      <c r="AQ56" s="375">
        <v>16.5</v>
      </c>
      <c r="AR56" s="376">
        <v>-3.3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31483528</v>
      </c>
      <c r="AN57" s="364">
        <v>45931</v>
      </c>
      <c r="AO57" s="365">
        <v>-16.399999999999999</v>
      </c>
      <c r="AP57" s="366">
        <v>46686</v>
      </c>
      <c r="AQ57" s="367">
        <v>-9.5</v>
      </c>
      <c r="AR57" s="368">
        <v>-6.9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21589054</v>
      </c>
      <c r="AN58" s="372">
        <v>31496</v>
      </c>
      <c r="AO58" s="373">
        <v>-14.7</v>
      </c>
      <c r="AP58" s="374">
        <v>32595</v>
      </c>
      <c r="AQ58" s="375">
        <v>-7.8</v>
      </c>
      <c r="AR58" s="376">
        <v>-6.9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36423052</v>
      </c>
      <c r="AN59" s="364">
        <v>52901</v>
      </c>
      <c r="AO59" s="365">
        <v>15.2</v>
      </c>
      <c r="AP59" s="366">
        <v>49796</v>
      </c>
      <c r="AQ59" s="367">
        <v>6.7</v>
      </c>
      <c r="AR59" s="368">
        <v>8.5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28661155</v>
      </c>
      <c r="AN60" s="372">
        <v>41628</v>
      </c>
      <c r="AO60" s="373">
        <v>32.200000000000003</v>
      </c>
      <c r="AP60" s="374">
        <v>37281</v>
      </c>
      <c r="AQ60" s="375">
        <v>14.4</v>
      </c>
      <c r="AR60" s="376">
        <v>17.8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34811691</v>
      </c>
      <c r="AN61" s="379">
        <v>51078</v>
      </c>
      <c r="AO61" s="380">
        <v>4.5</v>
      </c>
      <c r="AP61" s="381">
        <v>47777</v>
      </c>
      <c r="AQ61" s="382">
        <v>7.1</v>
      </c>
      <c r="AR61" s="368">
        <v>-2.6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24441946</v>
      </c>
      <c r="AN62" s="372">
        <v>35852</v>
      </c>
      <c r="AO62" s="373">
        <v>9.3000000000000007</v>
      </c>
      <c r="AP62" s="374">
        <v>33618</v>
      </c>
      <c r="AQ62" s="375">
        <v>10.4</v>
      </c>
      <c r="AR62" s="376">
        <v>-1.1000000000000001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NsDGcqs38Ag9GoXLCgJUbcP48mCwCySEGM7d9r84VG6qi8rDdW+i9flEwOO7aB2e7dFc0UXkhRxn1+q1B9tpw==" saltValue="C4wtI5Vm8Xogn1iN3U3u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49GExQQvXhpvF2oBxk+bpvyzd14iTdUUaB3Uuf7jueCufecggWPWaweDIyZ7cq1O94BAPmCnEKMJ2j99Lmyw==" saltValue="XEJ3ytMDg3nlFaBq3fp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eRf7zsrEu30D9pngw4lwfWPAv3JzvAQzdyoUZGV8/o5ICgGfk8v2ONCSgr0sqdBiNikP8a7h86o6IpsStLDZQ==" saltValue="3CtogwWgg3oQON8Q7bKb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5" t="s">
        <v>3</v>
      </c>
      <c r="D47" s="1215"/>
      <c r="E47" s="1216"/>
      <c r="F47" s="11">
        <v>18.21</v>
      </c>
      <c r="G47" s="12">
        <v>19.850000000000001</v>
      </c>
      <c r="H47" s="12">
        <v>19.02</v>
      </c>
      <c r="I47" s="12">
        <v>20.84</v>
      </c>
      <c r="J47" s="13">
        <v>19.829999999999998</v>
      </c>
    </row>
    <row r="48" spans="2:10" ht="57.75" customHeight="1">
      <c r="B48" s="14"/>
      <c r="C48" s="1217" t="s">
        <v>4</v>
      </c>
      <c r="D48" s="1217"/>
      <c r="E48" s="1218"/>
      <c r="F48" s="15">
        <v>3.66</v>
      </c>
      <c r="G48" s="16">
        <v>4.09</v>
      </c>
      <c r="H48" s="16">
        <v>4.46</v>
      </c>
      <c r="I48" s="16">
        <v>4.55</v>
      </c>
      <c r="J48" s="17">
        <v>4.68</v>
      </c>
    </row>
    <row r="49" spans="2:10" ht="57.75" customHeight="1" thickBot="1">
      <c r="B49" s="18"/>
      <c r="C49" s="1219" t="s">
        <v>5</v>
      </c>
      <c r="D49" s="1219"/>
      <c r="E49" s="1220"/>
      <c r="F49" s="19" t="s">
        <v>547</v>
      </c>
      <c r="G49" s="20">
        <v>1.24</v>
      </c>
      <c r="H49" s="20" t="s">
        <v>548</v>
      </c>
      <c r="I49" s="20" t="s">
        <v>549</v>
      </c>
      <c r="J49" s="21">
        <v>0.34</v>
      </c>
    </row>
    <row r="50" spans="2:10" ht="13.5" customHeight="1"/>
    <row r="51" spans="2:10" ht="13.5" hidden="1" customHeight="1"/>
    <row r="52" spans="2:10" ht="13.5" hidden="1" customHeight="1"/>
    <row r="53" spans="2:10" ht="13.5" hidden="1" customHeight="1"/>
  </sheetData>
  <sheetProtection algorithmName="SHA-512" hashValue="Na9jIGj7zUj1G9fpf9gbD3nTbQl5lFmu8okkVUxi4Fbi3L38K0LCpyFd1FhKKyZsgbjjJ15dHepmgFGoxySKAQ==" saltValue="I5WeVcme3mJ/iZ2+aGLq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7" t="s">
        <v>550</v>
      </c>
      <c r="D34" s="1227"/>
      <c r="E34" s="1228"/>
      <c r="F34" s="32">
        <v>3.65</v>
      </c>
      <c r="G34" s="33">
        <v>4.08</v>
      </c>
      <c r="H34" s="33">
        <v>4.45</v>
      </c>
      <c r="I34" s="33">
        <v>4.54</v>
      </c>
      <c r="J34" s="34">
        <v>4.68</v>
      </c>
      <c r="K34" s="22"/>
      <c r="L34" s="22"/>
      <c r="M34" s="22"/>
      <c r="N34" s="22"/>
      <c r="O34" s="22"/>
      <c r="P34" s="22"/>
    </row>
    <row r="35" spans="1:16" ht="39" customHeight="1">
      <c r="A35" s="22"/>
      <c r="B35" s="35"/>
      <c r="C35" s="1221" t="s">
        <v>551</v>
      </c>
      <c r="D35" s="1222"/>
      <c r="E35" s="1223"/>
      <c r="F35" s="36">
        <v>1.1399999999999999</v>
      </c>
      <c r="G35" s="37">
        <v>1.07</v>
      </c>
      <c r="H35" s="37">
        <v>1.1599999999999999</v>
      </c>
      <c r="I35" s="37">
        <v>1.06</v>
      </c>
      <c r="J35" s="38">
        <v>0.52</v>
      </c>
      <c r="K35" s="22"/>
      <c r="L35" s="22"/>
      <c r="M35" s="22"/>
      <c r="N35" s="22"/>
      <c r="O35" s="22"/>
      <c r="P35" s="22"/>
    </row>
    <row r="36" spans="1:16" ht="39" customHeight="1">
      <c r="A36" s="22"/>
      <c r="B36" s="35"/>
      <c r="C36" s="1221" t="s">
        <v>552</v>
      </c>
      <c r="D36" s="1222"/>
      <c r="E36" s="1223"/>
      <c r="F36" s="36">
        <v>0.51</v>
      </c>
      <c r="G36" s="37">
        <v>0.36</v>
      </c>
      <c r="H36" s="37">
        <v>0.84</v>
      </c>
      <c r="I36" s="37">
        <v>0.76</v>
      </c>
      <c r="J36" s="38">
        <v>0.52</v>
      </c>
      <c r="K36" s="22"/>
      <c r="L36" s="22"/>
      <c r="M36" s="22"/>
      <c r="N36" s="22"/>
      <c r="O36" s="22"/>
      <c r="P36" s="22"/>
    </row>
    <row r="37" spans="1:16" ht="39" customHeight="1">
      <c r="A37" s="22"/>
      <c r="B37" s="35"/>
      <c r="C37" s="1221" t="s">
        <v>553</v>
      </c>
      <c r="D37" s="1222"/>
      <c r="E37" s="1223"/>
      <c r="F37" s="36">
        <v>0.05</v>
      </c>
      <c r="G37" s="37">
        <v>0.04</v>
      </c>
      <c r="H37" s="37">
        <v>0.06</v>
      </c>
      <c r="I37" s="37">
        <v>7.0000000000000007E-2</v>
      </c>
      <c r="J37" s="38">
        <v>0.02</v>
      </c>
      <c r="K37" s="22"/>
      <c r="L37" s="22"/>
      <c r="M37" s="22"/>
      <c r="N37" s="22"/>
      <c r="O37" s="22"/>
      <c r="P37" s="22"/>
    </row>
    <row r="38" spans="1:16" ht="39" customHeight="1">
      <c r="A38" s="22"/>
      <c r="B38" s="35"/>
      <c r="C38" s="1221"/>
      <c r="D38" s="1222"/>
      <c r="E38" s="1223"/>
      <c r="F38" s="36"/>
      <c r="G38" s="37"/>
      <c r="H38" s="37"/>
      <c r="I38" s="37"/>
      <c r="J38" s="38"/>
      <c r="K38" s="22"/>
      <c r="L38" s="22"/>
      <c r="M38" s="22"/>
      <c r="N38" s="22"/>
      <c r="O38" s="22"/>
      <c r="P38" s="22"/>
    </row>
    <row r="39" spans="1:16" ht="39" customHeight="1">
      <c r="A39" s="22"/>
      <c r="B39" s="35"/>
      <c r="C39" s="1221"/>
      <c r="D39" s="1222"/>
      <c r="E39" s="1223"/>
      <c r="F39" s="36"/>
      <c r="G39" s="37"/>
      <c r="H39" s="37"/>
      <c r="I39" s="37"/>
      <c r="J39" s="38"/>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554</v>
      </c>
      <c r="D42" s="1222"/>
      <c r="E42" s="1223"/>
      <c r="F42" s="36" t="s">
        <v>500</v>
      </c>
      <c r="G42" s="37" t="s">
        <v>500</v>
      </c>
      <c r="H42" s="37" t="s">
        <v>500</v>
      </c>
      <c r="I42" s="37" t="s">
        <v>500</v>
      </c>
      <c r="J42" s="38" t="s">
        <v>500</v>
      </c>
      <c r="K42" s="22"/>
      <c r="L42" s="22"/>
      <c r="M42" s="22"/>
      <c r="N42" s="22"/>
      <c r="O42" s="22"/>
      <c r="P42" s="22"/>
    </row>
    <row r="43" spans="1:16" ht="39" customHeight="1" thickBot="1">
      <c r="A43" s="22"/>
      <c r="B43" s="40"/>
      <c r="C43" s="1224" t="s">
        <v>555</v>
      </c>
      <c r="D43" s="1225"/>
      <c r="E43" s="1226"/>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h3cLk1kY0Jr8kuSse6WZBbbIvc1uDG3Sp8XFbD8KtZrdEyX94DmqyBd3l7TKgI8wM4K0zODuPeXRpCOiLeaQ==" saltValue="dmveaZi8I0vhRZrTaqhj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47" t="s">
        <v>11</v>
      </c>
      <c r="C45" s="1248"/>
      <c r="D45" s="58"/>
      <c r="E45" s="1253" t="s">
        <v>12</v>
      </c>
      <c r="F45" s="1253"/>
      <c r="G45" s="1253"/>
      <c r="H45" s="1253"/>
      <c r="I45" s="1253"/>
      <c r="J45" s="1254"/>
      <c r="K45" s="59">
        <v>7373</v>
      </c>
      <c r="L45" s="60">
        <v>6278</v>
      </c>
      <c r="M45" s="60">
        <v>5473</v>
      </c>
      <c r="N45" s="60">
        <v>5235</v>
      </c>
      <c r="O45" s="61">
        <v>4740</v>
      </c>
      <c r="P45" s="48"/>
      <c r="Q45" s="48"/>
      <c r="R45" s="48"/>
      <c r="S45" s="48"/>
      <c r="T45" s="48"/>
      <c r="U45" s="48"/>
    </row>
    <row r="46" spans="1:21" ht="30.75" customHeight="1">
      <c r="A46" s="48"/>
      <c r="B46" s="1249"/>
      <c r="C46" s="1250"/>
      <c r="D46" s="62"/>
      <c r="E46" s="1231" t="s">
        <v>13</v>
      </c>
      <c r="F46" s="1231"/>
      <c r="G46" s="1231"/>
      <c r="H46" s="1231"/>
      <c r="I46" s="1231"/>
      <c r="J46" s="1232"/>
      <c r="K46" s="63" t="s">
        <v>500</v>
      </c>
      <c r="L46" s="64" t="s">
        <v>500</v>
      </c>
      <c r="M46" s="64" t="s">
        <v>500</v>
      </c>
      <c r="N46" s="64" t="s">
        <v>500</v>
      </c>
      <c r="O46" s="65" t="s">
        <v>500</v>
      </c>
      <c r="P46" s="48"/>
      <c r="Q46" s="48"/>
      <c r="R46" s="48"/>
      <c r="S46" s="48"/>
      <c r="T46" s="48"/>
      <c r="U46" s="48"/>
    </row>
    <row r="47" spans="1:21" ht="30.75" customHeight="1">
      <c r="A47" s="48"/>
      <c r="B47" s="1249"/>
      <c r="C47" s="1250"/>
      <c r="D47" s="62"/>
      <c r="E47" s="1231" t="s">
        <v>14</v>
      </c>
      <c r="F47" s="1231"/>
      <c r="G47" s="1231"/>
      <c r="H47" s="1231"/>
      <c r="I47" s="1231"/>
      <c r="J47" s="1232"/>
      <c r="K47" s="63">
        <v>204</v>
      </c>
      <c r="L47" s="64">
        <v>204</v>
      </c>
      <c r="M47" s="64">
        <v>204</v>
      </c>
      <c r="N47" s="64">
        <v>188</v>
      </c>
      <c r="O47" s="65">
        <v>175</v>
      </c>
      <c r="P47" s="48"/>
      <c r="Q47" s="48"/>
      <c r="R47" s="48"/>
      <c r="S47" s="48"/>
      <c r="T47" s="48"/>
      <c r="U47" s="48"/>
    </row>
    <row r="48" spans="1:21" ht="30.75" customHeight="1">
      <c r="A48" s="48"/>
      <c r="B48" s="1249"/>
      <c r="C48" s="1250"/>
      <c r="D48" s="62"/>
      <c r="E48" s="1231" t="s">
        <v>15</v>
      </c>
      <c r="F48" s="1231"/>
      <c r="G48" s="1231"/>
      <c r="H48" s="1231"/>
      <c r="I48" s="1231"/>
      <c r="J48" s="1232"/>
      <c r="K48" s="63" t="s">
        <v>500</v>
      </c>
      <c r="L48" s="64" t="s">
        <v>500</v>
      </c>
      <c r="M48" s="64" t="s">
        <v>500</v>
      </c>
      <c r="N48" s="64" t="s">
        <v>500</v>
      </c>
      <c r="O48" s="65" t="s">
        <v>500</v>
      </c>
      <c r="P48" s="48"/>
      <c r="Q48" s="48"/>
      <c r="R48" s="48"/>
      <c r="S48" s="48"/>
      <c r="T48" s="48"/>
      <c r="U48" s="48"/>
    </row>
    <row r="49" spans="1:21" ht="30.75" customHeight="1">
      <c r="A49" s="48"/>
      <c r="B49" s="1249"/>
      <c r="C49" s="1250"/>
      <c r="D49" s="62"/>
      <c r="E49" s="1231" t="s">
        <v>16</v>
      </c>
      <c r="F49" s="1231"/>
      <c r="G49" s="1231"/>
      <c r="H49" s="1231"/>
      <c r="I49" s="1231"/>
      <c r="J49" s="1232"/>
      <c r="K49" s="63">
        <v>342</v>
      </c>
      <c r="L49" s="64">
        <v>328</v>
      </c>
      <c r="M49" s="64">
        <v>194</v>
      </c>
      <c r="N49" s="64">
        <v>165</v>
      </c>
      <c r="O49" s="65">
        <v>183</v>
      </c>
      <c r="P49" s="48"/>
      <c r="Q49" s="48"/>
      <c r="R49" s="48"/>
      <c r="S49" s="48"/>
      <c r="T49" s="48"/>
      <c r="U49" s="48"/>
    </row>
    <row r="50" spans="1:21" ht="30.75" customHeight="1">
      <c r="A50" s="48"/>
      <c r="B50" s="1249"/>
      <c r="C50" s="1250"/>
      <c r="D50" s="62"/>
      <c r="E50" s="1231" t="s">
        <v>17</v>
      </c>
      <c r="F50" s="1231"/>
      <c r="G50" s="1231"/>
      <c r="H50" s="1231"/>
      <c r="I50" s="1231"/>
      <c r="J50" s="1232"/>
      <c r="K50" s="63">
        <v>8024</v>
      </c>
      <c r="L50" s="64">
        <v>4708</v>
      </c>
      <c r="M50" s="64">
        <v>451</v>
      </c>
      <c r="N50" s="64">
        <v>617</v>
      </c>
      <c r="O50" s="65">
        <v>486</v>
      </c>
      <c r="P50" s="48"/>
      <c r="Q50" s="48"/>
      <c r="R50" s="48"/>
      <c r="S50" s="48"/>
      <c r="T50" s="48"/>
      <c r="U50" s="48"/>
    </row>
    <row r="51" spans="1:21" ht="30.75" customHeight="1">
      <c r="A51" s="48"/>
      <c r="B51" s="1251"/>
      <c r="C51" s="1252"/>
      <c r="D51" s="66"/>
      <c r="E51" s="1231" t="s">
        <v>18</v>
      </c>
      <c r="F51" s="1231"/>
      <c r="G51" s="1231"/>
      <c r="H51" s="1231"/>
      <c r="I51" s="1231"/>
      <c r="J51" s="1232"/>
      <c r="K51" s="63" t="s">
        <v>500</v>
      </c>
      <c r="L51" s="64" t="s">
        <v>500</v>
      </c>
      <c r="M51" s="64" t="s">
        <v>500</v>
      </c>
      <c r="N51" s="64" t="s">
        <v>500</v>
      </c>
      <c r="O51" s="65" t="s">
        <v>500</v>
      </c>
      <c r="P51" s="48"/>
      <c r="Q51" s="48"/>
      <c r="R51" s="48"/>
      <c r="S51" s="48"/>
      <c r="T51" s="48"/>
      <c r="U51" s="48"/>
    </row>
    <row r="52" spans="1:21" ht="30.75" customHeight="1">
      <c r="A52" s="48"/>
      <c r="B52" s="1229" t="s">
        <v>19</v>
      </c>
      <c r="C52" s="1230"/>
      <c r="D52" s="66"/>
      <c r="E52" s="1231" t="s">
        <v>20</v>
      </c>
      <c r="F52" s="1231"/>
      <c r="G52" s="1231"/>
      <c r="H52" s="1231"/>
      <c r="I52" s="1231"/>
      <c r="J52" s="1232"/>
      <c r="K52" s="63">
        <v>11883</v>
      </c>
      <c r="L52" s="64">
        <v>12247</v>
      </c>
      <c r="M52" s="64">
        <v>11738</v>
      </c>
      <c r="N52" s="64">
        <v>11391</v>
      </c>
      <c r="O52" s="65">
        <v>11082</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4060</v>
      </c>
      <c r="L53" s="69">
        <v>-729</v>
      </c>
      <c r="M53" s="69">
        <v>-5416</v>
      </c>
      <c r="N53" s="69">
        <v>-5186</v>
      </c>
      <c r="O53" s="70">
        <v>-5498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c r="B57" s="1237" t="s">
        <v>25</v>
      </c>
      <c r="C57" s="1238"/>
      <c r="D57" s="1241" t="s">
        <v>26</v>
      </c>
      <c r="E57" s="1242"/>
      <c r="F57" s="1242"/>
      <c r="G57" s="1242"/>
      <c r="H57" s="1242"/>
      <c r="I57" s="1242"/>
      <c r="J57" s="1243"/>
      <c r="K57" s="82">
        <v>9785</v>
      </c>
      <c r="L57" s="83">
        <v>9733</v>
      </c>
      <c r="M57" s="83">
        <v>8170</v>
      </c>
      <c r="N57" s="83">
        <v>7970</v>
      </c>
      <c r="O57" s="84">
        <v>7589</v>
      </c>
    </row>
    <row r="58" spans="1:21" ht="31.5" customHeight="1" thickBot="1">
      <c r="B58" s="1239"/>
      <c r="C58" s="1240"/>
      <c r="D58" s="1244" t="s">
        <v>27</v>
      </c>
      <c r="E58" s="1245"/>
      <c r="F58" s="1245"/>
      <c r="G58" s="1245"/>
      <c r="H58" s="1245"/>
      <c r="I58" s="1245"/>
      <c r="J58" s="1246"/>
      <c r="K58" s="85">
        <v>644</v>
      </c>
      <c r="L58" s="86">
        <v>798</v>
      </c>
      <c r="M58" s="86">
        <v>952</v>
      </c>
      <c r="N58" s="86">
        <v>1035</v>
      </c>
      <c r="O58" s="87">
        <v>1086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DjDXF2j1ccx3rFR8dLiS5nyGo5wH1gJXdrMKo7zxo6mQeLfilyeHj9bUq36AR6H3sgq3C9IMeUSiUWVP+LYA==" saltValue="1q9X7tveMAdYTGeNh8dn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542</v>
      </c>
      <c r="J40" s="99" t="s">
        <v>543</v>
      </c>
      <c r="K40" s="99" t="s">
        <v>544</v>
      </c>
      <c r="L40" s="99" t="s">
        <v>545</v>
      </c>
      <c r="M40" s="100" t="s">
        <v>546</v>
      </c>
    </row>
    <row r="41" spans="2:13" ht="27.75" customHeight="1">
      <c r="B41" s="1267" t="s">
        <v>30</v>
      </c>
      <c r="C41" s="1268"/>
      <c r="D41" s="101"/>
      <c r="E41" s="1269" t="s">
        <v>31</v>
      </c>
      <c r="F41" s="1269"/>
      <c r="G41" s="1269"/>
      <c r="H41" s="1270"/>
      <c r="I41" s="102">
        <v>55587</v>
      </c>
      <c r="J41" s="103">
        <v>48835</v>
      </c>
      <c r="K41" s="103">
        <v>45329</v>
      </c>
      <c r="L41" s="103">
        <v>41606</v>
      </c>
      <c r="M41" s="104">
        <v>38294</v>
      </c>
    </row>
    <row r="42" spans="2:13" ht="27.75" customHeight="1">
      <c r="B42" s="1257"/>
      <c r="C42" s="1258"/>
      <c r="D42" s="105"/>
      <c r="E42" s="1261" t="s">
        <v>32</v>
      </c>
      <c r="F42" s="1261"/>
      <c r="G42" s="1261"/>
      <c r="H42" s="1262"/>
      <c r="I42" s="106">
        <v>12025</v>
      </c>
      <c r="J42" s="107">
        <v>5910</v>
      </c>
      <c r="K42" s="107">
        <v>5370</v>
      </c>
      <c r="L42" s="107">
        <v>4724</v>
      </c>
      <c r="M42" s="108">
        <v>4238</v>
      </c>
    </row>
    <row r="43" spans="2:13" ht="27.75" customHeight="1">
      <c r="B43" s="1257"/>
      <c r="C43" s="1258"/>
      <c r="D43" s="105"/>
      <c r="E43" s="1261" t="s">
        <v>33</v>
      </c>
      <c r="F43" s="1261"/>
      <c r="G43" s="1261"/>
      <c r="H43" s="1262"/>
      <c r="I43" s="106" t="s">
        <v>500</v>
      </c>
      <c r="J43" s="107" t="s">
        <v>500</v>
      </c>
      <c r="K43" s="107" t="s">
        <v>500</v>
      </c>
      <c r="L43" s="107" t="s">
        <v>500</v>
      </c>
      <c r="M43" s="108" t="s">
        <v>500</v>
      </c>
    </row>
    <row r="44" spans="2:13" ht="27.75" customHeight="1">
      <c r="B44" s="1257"/>
      <c r="C44" s="1258"/>
      <c r="D44" s="105"/>
      <c r="E44" s="1261" t="s">
        <v>34</v>
      </c>
      <c r="F44" s="1261"/>
      <c r="G44" s="1261"/>
      <c r="H44" s="1262"/>
      <c r="I44" s="106">
        <v>1901</v>
      </c>
      <c r="J44" s="107">
        <v>1784</v>
      </c>
      <c r="K44" s="107">
        <v>1911</v>
      </c>
      <c r="L44" s="107">
        <v>2266</v>
      </c>
      <c r="M44" s="108">
        <v>2266</v>
      </c>
    </row>
    <row r="45" spans="2:13" ht="27.75" customHeight="1">
      <c r="B45" s="1257"/>
      <c r="C45" s="1258"/>
      <c r="D45" s="105"/>
      <c r="E45" s="1261" t="s">
        <v>35</v>
      </c>
      <c r="F45" s="1261"/>
      <c r="G45" s="1261"/>
      <c r="H45" s="1262"/>
      <c r="I45" s="106">
        <v>31639</v>
      </c>
      <c r="J45" s="107">
        <v>27503</v>
      </c>
      <c r="K45" s="107">
        <v>27288</v>
      </c>
      <c r="L45" s="107">
        <v>25856</v>
      </c>
      <c r="M45" s="108">
        <v>26654</v>
      </c>
    </row>
    <row r="46" spans="2:13" ht="27.75" customHeight="1">
      <c r="B46" s="1257"/>
      <c r="C46" s="1258"/>
      <c r="D46" s="109"/>
      <c r="E46" s="1261" t="s">
        <v>36</v>
      </c>
      <c r="F46" s="1261"/>
      <c r="G46" s="1261"/>
      <c r="H46" s="1262"/>
      <c r="I46" s="106">
        <v>135</v>
      </c>
      <c r="J46" s="107">
        <v>119</v>
      </c>
      <c r="K46" s="107">
        <v>102</v>
      </c>
      <c r="L46" s="107">
        <v>86</v>
      </c>
      <c r="M46" s="108">
        <v>71</v>
      </c>
    </row>
    <row r="47" spans="2:13" ht="27.75" customHeight="1">
      <c r="B47" s="1257"/>
      <c r="C47" s="1258"/>
      <c r="D47" s="110"/>
      <c r="E47" s="1271" t="s">
        <v>37</v>
      </c>
      <c r="F47" s="1272"/>
      <c r="G47" s="1272"/>
      <c r="H47" s="1273"/>
      <c r="I47" s="106" t="s">
        <v>500</v>
      </c>
      <c r="J47" s="107" t="s">
        <v>500</v>
      </c>
      <c r="K47" s="107" t="s">
        <v>500</v>
      </c>
      <c r="L47" s="107" t="s">
        <v>500</v>
      </c>
      <c r="M47" s="108" t="s">
        <v>500</v>
      </c>
    </row>
    <row r="48" spans="2:13" ht="27.75" customHeight="1">
      <c r="B48" s="1257"/>
      <c r="C48" s="1258"/>
      <c r="D48" s="105"/>
      <c r="E48" s="1261" t="s">
        <v>38</v>
      </c>
      <c r="F48" s="1261"/>
      <c r="G48" s="1261"/>
      <c r="H48" s="1262"/>
      <c r="I48" s="106" t="s">
        <v>500</v>
      </c>
      <c r="J48" s="107" t="s">
        <v>500</v>
      </c>
      <c r="K48" s="107" t="s">
        <v>500</v>
      </c>
      <c r="L48" s="107" t="s">
        <v>500</v>
      </c>
      <c r="M48" s="108" t="s">
        <v>500</v>
      </c>
    </row>
    <row r="49" spans="2:13" ht="27.75" customHeight="1">
      <c r="B49" s="1259"/>
      <c r="C49" s="1260"/>
      <c r="D49" s="105"/>
      <c r="E49" s="1261" t="s">
        <v>39</v>
      </c>
      <c r="F49" s="1261"/>
      <c r="G49" s="1261"/>
      <c r="H49" s="1262"/>
      <c r="I49" s="106" t="s">
        <v>500</v>
      </c>
      <c r="J49" s="107" t="s">
        <v>500</v>
      </c>
      <c r="K49" s="107" t="s">
        <v>500</v>
      </c>
      <c r="L49" s="107" t="s">
        <v>500</v>
      </c>
      <c r="M49" s="108" t="s">
        <v>500</v>
      </c>
    </row>
    <row r="50" spans="2:13" ht="27.75" customHeight="1">
      <c r="B50" s="1255" t="s">
        <v>40</v>
      </c>
      <c r="C50" s="1256"/>
      <c r="D50" s="111"/>
      <c r="E50" s="1261" t="s">
        <v>41</v>
      </c>
      <c r="F50" s="1261"/>
      <c r="G50" s="1261"/>
      <c r="H50" s="1262"/>
      <c r="I50" s="106">
        <v>121436</v>
      </c>
      <c r="J50" s="107">
        <v>137383</v>
      </c>
      <c r="K50" s="107">
        <v>144411</v>
      </c>
      <c r="L50" s="107">
        <v>157784</v>
      </c>
      <c r="M50" s="108">
        <v>167186</v>
      </c>
    </row>
    <row r="51" spans="2:13" ht="27.75" customHeight="1">
      <c r="B51" s="1257"/>
      <c r="C51" s="1258"/>
      <c r="D51" s="105"/>
      <c r="E51" s="1261" t="s">
        <v>42</v>
      </c>
      <c r="F51" s="1261"/>
      <c r="G51" s="1261"/>
      <c r="H51" s="1262"/>
      <c r="I51" s="106">
        <v>9058</v>
      </c>
      <c r="J51" s="107">
        <v>3267</v>
      </c>
      <c r="K51" s="107">
        <v>2993</v>
      </c>
      <c r="L51" s="107">
        <v>2631</v>
      </c>
      <c r="M51" s="108">
        <v>2421</v>
      </c>
    </row>
    <row r="52" spans="2:13" ht="27.75" customHeight="1">
      <c r="B52" s="1259"/>
      <c r="C52" s="1260"/>
      <c r="D52" s="105"/>
      <c r="E52" s="1261" t="s">
        <v>43</v>
      </c>
      <c r="F52" s="1261"/>
      <c r="G52" s="1261"/>
      <c r="H52" s="1262"/>
      <c r="I52" s="106">
        <v>139625</v>
      </c>
      <c r="J52" s="107">
        <v>129229</v>
      </c>
      <c r="K52" s="107">
        <v>118959</v>
      </c>
      <c r="L52" s="107">
        <v>109191</v>
      </c>
      <c r="M52" s="108">
        <v>99269</v>
      </c>
    </row>
    <row r="53" spans="2:13" ht="27.75" customHeight="1" thickBot="1">
      <c r="B53" s="1263" t="s">
        <v>44</v>
      </c>
      <c r="C53" s="1264"/>
      <c r="D53" s="112"/>
      <c r="E53" s="1265" t="s">
        <v>45</v>
      </c>
      <c r="F53" s="1265"/>
      <c r="G53" s="1265"/>
      <c r="H53" s="1266"/>
      <c r="I53" s="113">
        <v>-168831</v>
      </c>
      <c r="J53" s="114">
        <v>-185729</v>
      </c>
      <c r="K53" s="114">
        <v>-186362</v>
      </c>
      <c r="L53" s="114">
        <v>-195067</v>
      </c>
      <c r="M53" s="115">
        <v>-197353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gWeyLwJj+skT0DTuBXM0BQ9xQQ3UqOO9uar6eTIzQO2y05LiF6LU1+xru15vNGpaKUY19Fz3Y3PgX6yw7U7FQ==" saltValue="bW2VuxALxrWSSESJ9h8B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544</v>
      </c>
      <c r="G54" s="124" t="s">
        <v>545</v>
      </c>
      <c r="H54" s="125" t="s">
        <v>546</v>
      </c>
    </row>
    <row r="55" spans="2:8" ht="52.5" customHeight="1">
      <c r="B55" s="126"/>
      <c r="C55" s="1282" t="s">
        <v>48</v>
      </c>
      <c r="D55" s="1282"/>
      <c r="E55" s="1283"/>
      <c r="F55" s="127">
        <v>31771</v>
      </c>
      <c r="G55" s="127">
        <v>33876</v>
      </c>
      <c r="H55" s="128">
        <v>33852</v>
      </c>
    </row>
    <row r="56" spans="2:8" ht="52.5" customHeight="1">
      <c r="B56" s="129"/>
      <c r="C56" s="1284" t="s">
        <v>49</v>
      </c>
      <c r="D56" s="1284"/>
      <c r="E56" s="1285"/>
      <c r="F56" s="130">
        <v>6814</v>
      </c>
      <c r="G56" s="130">
        <v>6562</v>
      </c>
      <c r="H56" s="131">
        <v>10179</v>
      </c>
    </row>
    <row r="57" spans="2:8" ht="53.25" customHeight="1">
      <c r="B57" s="129"/>
      <c r="C57" s="1286" t="s">
        <v>50</v>
      </c>
      <c r="D57" s="1286"/>
      <c r="E57" s="1287"/>
      <c r="F57" s="132">
        <v>100980</v>
      </c>
      <c r="G57" s="132">
        <v>111893</v>
      </c>
      <c r="H57" s="133">
        <v>117304</v>
      </c>
    </row>
    <row r="58" spans="2:8" ht="45.75" customHeight="1">
      <c r="B58" s="134"/>
      <c r="C58" s="1274" t="s">
        <v>576</v>
      </c>
      <c r="D58" s="1275"/>
      <c r="E58" s="1276"/>
      <c r="F58" s="135">
        <v>36749</v>
      </c>
      <c r="G58" s="135">
        <v>44180</v>
      </c>
      <c r="H58" s="136">
        <v>50388</v>
      </c>
    </row>
    <row r="59" spans="2:8" ht="45.75" customHeight="1">
      <c r="B59" s="134"/>
      <c r="C59" s="1274" t="s">
        <v>577</v>
      </c>
      <c r="D59" s="1275"/>
      <c r="E59" s="1276"/>
      <c r="F59" s="135">
        <v>33524</v>
      </c>
      <c r="G59" s="135">
        <v>35862</v>
      </c>
      <c r="H59" s="136">
        <v>37483</v>
      </c>
    </row>
    <row r="60" spans="2:8" ht="45.75" customHeight="1">
      <c r="B60" s="134"/>
      <c r="C60" s="1274" t="s">
        <v>578</v>
      </c>
      <c r="D60" s="1275"/>
      <c r="E60" s="1276"/>
      <c r="F60" s="135">
        <v>7307</v>
      </c>
      <c r="G60" s="135">
        <v>7046</v>
      </c>
      <c r="H60" s="136">
        <v>7310</v>
      </c>
    </row>
    <row r="61" spans="2:8" ht="45.75" customHeight="1">
      <c r="B61" s="134"/>
      <c r="C61" s="1274" t="s">
        <v>579</v>
      </c>
      <c r="D61" s="1275"/>
      <c r="E61" s="1276"/>
      <c r="F61" s="135">
        <v>11010</v>
      </c>
      <c r="G61" s="135">
        <v>12025</v>
      </c>
      <c r="H61" s="136">
        <v>6740</v>
      </c>
    </row>
    <row r="62" spans="2:8" ht="45.75" customHeight="1" thickBot="1">
      <c r="B62" s="137"/>
      <c r="C62" s="1277" t="s">
        <v>580</v>
      </c>
      <c r="D62" s="1278"/>
      <c r="E62" s="1279"/>
      <c r="F62" s="138">
        <v>6898</v>
      </c>
      <c r="G62" s="138">
        <v>6499</v>
      </c>
      <c r="H62" s="139">
        <v>5138</v>
      </c>
    </row>
    <row r="63" spans="2:8" ht="52.5" customHeight="1" thickBot="1">
      <c r="B63" s="140"/>
      <c r="C63" s="1280" t="s">
        <v>51</v>
      </c>
      <c r="D63" s="1280"/>
      <c r="E63" s="1281"/>
      <c r="F63" s="141">
        <v>139565</v>
      </c>
      <c r="G63" s="141">
        <v>152332</v>
      </c>
      <c r="H63" s="142">
        <v>161335</v>
      </c>
    </row>
    <row r="64" spans="2:8" ht="15" customHeight="1"/>
    <row r="65" ht="0" hidden="1" customHeight="1"/>
    <row r="66" ht="0" hidden="1" customHeight="1"/>
  </sheetData>
  <sheetProtection algorithmName="SHA-512" hashValue="Mlypb7tESRXQRpc2bI/F6Gl/SoOh9B26rrdeqicfcPL94vSR2Cd05xpzZ8edfpQaKtru8NdAcDQZhCnEr6dhPQ==" saltValue="F1DHv/2ond9r/GmT0MB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25" zoomScaleNormal="100" zoomScaleSheetLayoutView="55" workbookViewId="0">
      <selection activeCell="CD64" sqref="CD64"/>
    </sheetView>
  </sheetViews>
  <sheetFormatPr defaultColWidth="0" defaultRowHeight="13.5" customHeight="1" zeroHeight="1"/>
  <cols>
    <col min="1" max="1" width="6.375" style="1290" customWidth="1"/>
    <col min="2" max="107" width="2.5" style="1290" customWidth="1"/>
    <col min="108" max="108" width="6.125" style="1298" customWidth="1"/>
    <col min="109" max="109" width="5.875" style="1297" customWidth="1"/>
    <col min="110" max="110" width="19.125" style="1290" hidden="1"/>
    <col min="111" max="115" width="12.625" style="1290" hidden="1"/>
    <col min="116" max="349" width="8.625" style="1290" hidden="1"/>
    <col min="350" max="355" width="14.875" style="1290" hidden="1"/>
    <col min="356" max="357" width="15.875" style="1290" hidden="1"/>
    <col min="358" max="363" width="16.125" style="1290" hidden="1"/>
    <col min="364" max="364" width="6.125" style="1290" hidden="1"/>
    <col min="365" max="365" width="3" style="1290" hidden="1"/>
    <col min="366" max="605" width="8.625" style="1290" hidden="1"/>
    <col min="606" max="611" width="14.875" style="1290" hidden="1"/>
    <col min="612" max="613" width="15.875" style="1290" hidden="1"/>
    <col min="614" max="619" width="16.125" style="1290" hidden="1"/>
    <col min="620" max="620" width="6.125" style="1290" hidden="1"/>
    <col min="621" max="621" width="3" style="1290" hidden="1"/>
    <col min="622" max="861" width="8.625" style="1290" hidden="1"/>
    <col min="862" max="867" width="14.875" style="1290" hidden="1"/>
    <col min="868" max="869" width="15.875" style="1290" hidden="1"/>
    <col min="870" max="875" width="16.125" style="1290" hidden="1"/>
    <col min="876" max="876" width="6.125" style="1290" hidden="1"/>
    <col min="877" max="877" width="3" style="1290" hidden="1"/>
    <col min="878" max="1117" width="8.625" style="1290" hidden="1"/>
    <col min="1118" max="1123" width="14.875" style="1290" hidden="1"/>
    <col min="1124" max="1125" width="15.875" style="1290" hidden="1"/>
    <col min="1126" max="1131" width="16.125" style="1290" hidden="1"/>
    <col min="1132" max="1132" width="6.125" style="1290" hidden="1"/>
    <col min="1133" max="1133" width="3" style="1290" hidden="1"/>
    <col min="1134" max="1373" width="8.625" style="1290" hidden="1"/>
    <col min="1374" max="1379" width="14.875" style="1290" hidden="1"/>
    <col min="1380" max="1381" width="15.875" style="1290" hidden="1"/>
    <col min="1382" max="1387" width="16.125" style="1290" hidden="1"/>
    <col min="1388" max="1388" width="6.125" style="1290" hidden="1"/>
    <col min="1389" max="1389" width="3" style="1290" hidden="1"/>
    <col min="1390" max="1629" width="8.625" style="1290" hidden="1"/>
    <col min="1630" max="1635" width="14.875" style="1290" hidden="1"/>
    <col min="1636" max="1637" width="15.875" style="1290" hidden="1"/>
    <col min="1638" max="1643" width="16.125" style="1290" hidden="1"/>
    <col min="1644" max="1644" width="6.125" style="1290" hidden="1"/>
    <col min="1645" max="1645" width="3" style="1290" hidden="1"/>
    <col min="1646" max="1885" width="8.625" style="1290" hidden="1"/>
    <col min="1886" max="1891" width="14.875" style="1290" hidden="1"/>
    <col min="1892" max="1893" width="15.875" style="1290" hidden="1"/>
    <col min="1894" max="1899" width="16.125" style="1290" hidden="1"/>
    <col min="1900" max="1900" width="6.125" style="1290" hidden="1"/>
    <col min="1901" max="1901" width="3" style="1290" hidden="1"/>
    <col min="1902" max="2141" width="8.625" style="1290" hidden="1"/>
    <col min="2142" max="2147" width="14.875" style="1290" hidden="1"/>
    <col min="2148" max="2149" width="15.875" style="1290" hidden="1"/>
    <col min="2150" max="2155" width="16.125" style="1290" hidden="1"/>
    <col min="2156" max="2156" width="6.125" style="1290" hidden="1"/>
    <col min="2157" max="2157" width="3" style="1290" hidden="1"/>
    <col min="2158" max="2397" width="8.625" style="1290" hidden="1"/>
    <col min="2398" max="2403" width="14.875" style="1290" hidden="1"/>
    <col min="2404" max="2405" width="15.875" style="1290" hidden="1"/>
    <col min="2406" max="2411" width="16.125" style="1290" hidden="1"/>
    <col min="2412" max="2412" width="6.125" style="1290" hidden="1"/>
    <col min="2413" max="2413" width="3" style="1290" hidden="1"/>
    <col min="2414" max="2653" width="8.625" style="1290" hidden="1"/>
    <col min="2654" max="2659" width="14.875" style="1290" hidden="1"/>
    <col min="2660" max="2661" width="15.875" style="1290" hidden="1"/>
    <col min="2662" max="2667" width="16.125" style="1290" hidden="1"/>
    <col min="2668" max="2668" width="6.125" style="1290" hidden="1"/>
    <col min="2669" max="2669" width="3" style="1290" hidden="1"/>
    <col min="2670" max="2909" width="8.625" style="1290" hidden="1"/>
    <col min="2910" max="2915" width="14.875" style="1290" hidden="1"/>
    <col min="2916" max="2917" width="15.875" style="1290" hidden="1"/>
    <col min="2918" max="2923" width="16.125" style="1290" hidden="1"/>
    <col min="2924" max="2924" width="6.125" style="1290" hidden="1"/>
    <col min="2925" max="2925" width="3" style="1290" hidden="1"/>
    <col min="2926" max="3165" width="8.625" style="1290" hidden="1"/>
    <col min="3166" max="3171" width="14.875" style="1290" hidden="1"/>
    <col min="3172" max="3173" width="15.875" style="1290" hidden="1"/>
    <col min="3174" max="3179" width="16.125" style="1290" hidden="1"/>
    <col min="3180" max="3180" width="6.125" style="1290" hidden="1"/>
    <col min="3181" max="3181" width="3" style="1290" hidden="1"/>
    <col min="3182" max="3421" width="8.625" style="1290" hidden="1"/>
    <col min="3422" max="3427" width="14.875" style="1290" hidden="1"/>
    <col min="3428" max="3429" width="15.875" style="1290" hidden="1"/>
    <col min="3430" max="3435" width="16.125" style="1290" hidden="1"/>
    <col min="3436" max="3436" width="6.125" style="1290" hidden="1"/>
    <col min="3437" max="3437" width="3" style="1290" hidden="1"/>
    <col min="3438" max="3677" width="8.625" style="1290" hidden="1"/>
    <col min="3678" max="3683" width="14.875" style="1290" hidden="1"/>
    <col min="3684" max="3685" width="15.875" style="1290" hidden="1"/>
    <col min="3686" max="3691" width="16.125" style="1290" hidden="1"/>
    <col min="3692" max="3692" width="6.125" style="1290" hidden="1"/>
    <col min="3693" max="3693" width="3" style="1290" hidden="1"/>
    <col min="3694" max="3933" width="8.625" style="1290" hidden="1"/>
    <col min="3934" max="3939" width="14.875" style="1290" hidden="1"/>
    <col min="3940" max="3941" width="15.875" style="1290" hidden="1"/>
    <col min="3942" max="3947" width="16.125" style="1290" hidden="1"/>
    <col min="3948" max="3948" width="6.125" style="1290" hidden="1"/>
    <col min="3949" max="3949" width="3" style="1290" hidden="1"/>
    <col min="3950" max="4189" width="8.625" style="1290" hidden="1"/>
    <col min="4190" max="4195" width="14.875" style="1290" hidden="1"/>
    <col min="4196" max="4197" width="15.875" style="1290" hidden="1"/>
    <col min="4198" max="4203" width="16.125" style="1290" hidden="1"/>
    <col min="4204" max="4204" width="6.125" style="1290" hidden="1"/>
    <col min="4205" max="4205" width="3" style="1290" hidden="1"/>
    <col min="4206" max="4445" width="8.625" style="1290" hidden="1"/>
    <col min="4446" max="4451" width="14.875" style="1290" hidden="1"/>
    <col min="4452" max="4453" width="15.875" style="1290" hidden="1"/>
    <col min="4454" max="4459" width="16.125" style="1290" hidden="1"/>
    <col min="4460" max="4460" width="6.125" style="1290" hidden="1"/>
    <col min="4461" max="4461" width="3" style="1290" hidden="1"/>
    <col min="4462" max="4701" width="8.625" style="1290" hidden="1"/>
    <col min="4702" max="4707" width="14.875" style="1290" hidden="1"/>
    <col min="4708" max="4709" width="15.875" style="1290" hidden="1"/>
    <col min="4710" max="4715" width="16.125" style="1290" hidden="1"/>
    <col min="4716" max="4716" width="6.125" style="1290" hidden="1"/>
    <col min="4717" max="4717" width="3" style="1290" hidden="1"/>
    <col min="4718" max="4957" width="8.625" style="1290" hidden="1"/>
    <col min="4958" max="4963" width="14.875" style="1290" hidden="1"/>
    <col min="4964" max="4965" width="15.875" style="1290" hidden="1"/>
    <col min="4966" max="4971" width="16.125" style="1290" hidden="1"/>
    <col min="4972" max="4972" width="6.125" style="1290" hidden="1"/>
    <col min="4973" max="4973" width="3" style="1290" hidden="1"/>
    <col min="4974" max="5213" width="8.625" style="1290" hidden="1"/>
    <col min="5214" max="5219" width="14.875" style="1290" hidden="1"/>
    <col min="5220" max="5221" width="15.875" style="1290" hidden="1"/>
    <col min="5222" max="5227" width="16.125" style="1290" hidden="1"/>
    <col min="5228" max="5228" width="6.125" style="1290" hidden="1"/>
    <col min="5229" max="5229" width="3" style="1290" hidden="1"/>
    <col min="5230" max="5469" width="8.625" style="1290" hidden="1"/>
    <col min="5470" max="5475" width="14.875" style="1290" hidden="1"/>
    <col min="5476" max="5477" width="15.875" style="1290" hidden="1"/>
    <col min="5478" max="5483" width="16.125" style="1290" hidden="1"/>
    <col min="5484" max="5484" width="6.125" style="1290" hidden="1"/>
    <col min="5485" max="5485" width="3" style="1290" hidden="1"/>
    <col min="5486" max="5725" width="8.625" style="1290" hidden="1"/>
    <col min="5726" max="5731" width="14.875" style="1290" hidden="1"/>
    <col min="5732" max="5733" width="15.875" style="1290" hidden="1"/>
    <col min="5734" max="5739" width="16.125" style="1290" hidden="1"/>
    <col min="5740" max="5740" width="6.125" style="1290" hidden="1"/>
    <col min="5741" max="5741" width="3" style="1290" hidden="1"/>
    <col min="5742" max="5981" width="8.625" style="1290" hidden="1"/>
    <col min="5982" max="5987" width="14.875" style="1290" hidden="1"/>
    <col min="5988" max="5989" width="15.875" style="1290" hidden="1"/>
    <col min="5990" max="5995" width="16.125" style="1290" hidden="1"/>
    <col min="5996" max="5996" width="6.125" style="1290" hidden="1"/>
    <col min="5997" max="5997" width="3" style="1290" hidden="1"/>
    <col min="5998" max="6237" width="8.625" style="1290" hidden="1"/>
    <col min="6238" max="6243" width="14.875" style="1290" hidden="1"/>
    <col min="6244" max="6245" width="15.875" style="1290" hidden="1"/>
    <col min="6246" max="6251" width="16.125" style="1290" hidden="1"/>
    <col min="6252" max="6252" width="6.125" style="1290" hidden="1"/>
    <col min="6253" max="6253" width="3" style="1290" hidden="1"/>
    <col min="6254" max="6493" width="8.625" style="1290" hidden="1"/>
    <col min="6494" max="6499" width="14.875" style="1290" hidden="1"/>
    <col min="6500" max="6501" width="15.875" style="1290" hidden="1"/>
    <col min="6502" max="6507" width="16.125" style="1290" hidden="1"/>
    <col min="6508" max="6508" width="6.125" style="1290" hidden="1"/>
    <col min="6509" max="6509" width="3" style="1290" hidden="1"/>
    <col min="6510" max="6749" width="8.625" style="1290" hidden="1"/>
    <col min="6750" max="6755" width="14.875" style="1290" hidden="1"/>
    <col min="6756" max="6757" width="15.875" style="1290" hidden="1"/>
    <col min="6758" max="6763" width="16.125" style="1290" hidden="1"/>
    <col min="6764" max="6764" width="6.125" style="1290" hidden="1"/>
    <col min="6765" max="6765" width="3" style="1290" hidden="1"/>
    <col min="6766" max="7005" width="8.625" style="1290" hidden="1"/>
    <col min="7006" max="7011" width="14.875" style="1290" hidden="1"/>
    <col min="7012" max="7013" width="15.875" style="1290" hidden="1"/>
    <col min="7014" max="7019" width="16.125" style="1290" hidden="1"/>
    <col min="7020" max="7020" width="6.125" style="1290" hidden="1"/>
    <col min="7021" max="7021" width="3" style="1290" hidden="1"/>
    <col min="7022" max="7261" width="8.625" style="1290" hidden="1"/>
    <col min="7262" max="7267" width="14.875" style="1290" hidden="1"/>
    <col min="7268" max="7269" width="15.875" style="1290" hidden="1"/>
    <col min="7270" max="7275" width="16.125" style="1290" hidden="1"/>
    <col min="7276" max="7276" width="6.125" style="1290" hidden="1"/>
    <col min="7277" max="7277" width="3" style="1290" hidden="1"/>
    <col min="7278" max="7517" width="8.625" style="1290" hidden="1"/>
    <col min="7518" max="7523" width="14.875" style="1290" hidden="1"/>
    <col min="7524" max="7525" width="15.875" style="1290" hidden="1"/>
    <col min="7526" max="7531" width="16.125" style="1290" hidden="1"/>
    <col min="7532" max="7532" width="6.125" style="1290" hidden="1"/>
    <col min="7533" max="7533" width="3" style="1290" hidden="1"/>
    <col min="7534" max="7773" width="8.625" style="1290" hidden="1"/>
    <col min="7774" max="7779" width="14.875" style="1290" hidden="1"/>
    <col min="7780" max="7781" width="15.875" style="1290" hidden="1"/>
    <col min="7782" max="7787" width="16.125" style="1290" hidden="1"/>
    <col min="7788" max="7788" width="6.125" style="1290" hidden="1"/>
    <col min="7789" max="7789" width="3" style="1290" hidden="1"/>
    <col min="7790" max="8029" width="8.625" style="1290" hidden="1"/>
    <col min="8030" max="8035" width="14.875" style="1290" hidden="1"/>
    <col min="8036" max="8037" width="15.875" style="1290" hidden="1"/>
    <col min="8038" max="8043" width="16.125" style="1290" hidden="1"/>
    <col min="8044" max="8044" width="6.125" style="1290" hidden="1"/>
    <col min="8045" max="8045" width="3" style="1290" hidden="1"/>
    <col min="8046" max="8285" width="8.625" style="1290" hidden="1"/>
    <col min="8286" max="8291" width="14.875" style="1290" hidden="1"/>
    <col min="8292" max="8293" width="15.875" style="1290" hidden="1"/>
    <col min="8294" max="8299" width="16.125" style="1290" hidden="1"/>
    <col min="8300" max="8300" width="6.125" style="1290" hidden="1"/>
    <col min="8301" max="8301" width="3" style="1290" hidden="1"/>
    <col min="8302" max="8541" width="8.625" style="1290" hidden="1"/>
    <col min="8542" max="8547" width="14.875" style="1290" hidden="1"/>
    <col min="8548" max="8549" width="15.875" style="1290" hidden="1"/>
    <col min="8550" max="8555" width="16.125" style="1290" hidden="1"/>
    <col min="8556" max="8556" width="6.125" style="1290" hidden="1"/>
    <col min="8557" max="8557" width="3" style="1290" hidden="1"/>
    <col min="8558" max="8797" width="8.625" style="1290" hidden="1"/>
    <col min="8798" max="8803" width="14.875" style="1290" hidden="1"/>
    <col min="8804" max="8805" width="15.875" style="1290" hidden="1"/>
    <col min="8806" max="8811" width="16.125" style="1290" hidden="1"/>
    <col min="8812" max="8812" width="6.125" style="1290" hidden="1"/>
    <col min="8813" max="8813" width="3" style="1290" hidden="1"/>
    <col min="8814" max="9053" width="8.625" style="1290" hidden="1"/>
    <col min="9054" max="9059" width="14.875" style="1290" hidden="1"/>
    <col min="9060" max="9061" width="15.875" style="1290" hidden="1"/>
    <col min="9062" max="9067" width="16.125" style="1290" hidden="1"/>
    <col min="9068" max="9068" width="6.125" style="1290" hidden="1"/>
    <col min="9069" max="9069" width="3" style="1290" hidden="1"/>
    <col min="9070" max="9309" width="8.625" style="1290" hidden="1"/>
    <col min="9310" max="9315" width="14.875" style="1290" hidden="1"/>
    <col min="9316" max="9317" width="15.875" style="1290" hidden="1"/>
    <col min="9318" max="9323" width="16.125" style="1290" hidden="1"/>
    <col min="9324" max="9324" width="6.125" style="1290" hidden="1"/>
    <col min="9325" max="9325" width="3" style="1290" hidden="1"/>
    <col min="9326" max="9565" width="8.625" style="1290" hidden="1"/>
    <col min="9566" max="9571" width="14.875" style="1290" hidden="1"/>
    <col min="9572" max="9573" width="15.875" style="1290" hidden="1"/>
    <col min="9574" max="9579" width="16.125" style="1290" hidden="1"/>
    <col min="9580" max="9580" width="6.125" style="1290" hidden="1"/>
    <col min="9581" max="9581" width="3" style="1290" hidden="1"/>
    <col min="9582" max="9821" width="8.625" style="1290" hidden="1"/>
    <col min="9822" max="9827" width="14.875" style="1290" hidden="1"/>
    <col min="9828" max="9829" width="15.875" style="1290" hidden="1"/>
    <col min="9830" max="9835" width="16.125" style="1290" hidden="1"/>
    <col min="9836" max="9836" width="6.125" style="1290" hidden="1"/>
    <col min="9837" max="9837" width="3" style="1290" hidden="1"/>
    <col min="9838" max="10077" width="8.625" style="1290" hidden="1"/>
    <col min="10078" max="10083" width="14.875" style="1290" hidden="1"/>
    <col min="10084" max="10085" width="15.875" style="1290" hidden="1"/>
    <col min="10086" max="10091" width="16.125" style="1290" hidden="1"/>
    <col min="10092" max="10092" width="6.125" style="1290" hidden="1"/>
    <col min="10093" max="10093" width="3" style="1290" hidden="1"/>
    <col min="10094" max="10333" width="8.625" style="1290" hidden="1"/>
    <col min="10334" max="10339" width="14.875" style="1290" hidden="1"/>
    <col min="10340" max="10341" width="15.875" style="1290" hidden="1"/>
    <col min="10342" max="10347" width="16.125" style="1290" hidden="1"/>
    <col min="10348" max="10348" width="6.125" style="1290" hidden="1"/>
    <col min="10349" max="10349" width="3" style="1290" hidden="1"/>
    <col min="10350" max="10589" width="8.625" style="1290" hidden="1"/>
    <col min="10590" max="10595" width="14.875" style="1290" hidden="1"/>
    <col min="10596" max="10597" width="15.875" style="1290" hidden="1"/>
    <col min="10598" max="10603" width="16.125" style="1290" hidden="1"/>
    <col min="10604" max="10604" width="6.125" style="1290" hidden="1"/>
    <col min="10605" max="10605" width="3" style="1290" hidden="1"/>
    <col min="10606" max="10845" width="8.625" style="1290" hidden="1"/>
    <col min="10846" max="10851" width="14.875" style="1290" hidden="1"/>
    <col min="10852" max="10853" width="15.875" style="1290" hidden="1"/>
    <col min="10854" max="10859" width="16.125" style="1290" hidden="1"/>
    <col min="10860" max="10860" width="6.125" style="1290" hidden="1"/>
    <col min="10861" max="10861" width="3" style="1290" hidden="1"/>
    <col min="10862" max="11101" width="8.625" style="1290" hidden="1"/>
    <col min="11102" max="11107" width="14.875" style="1290" hidden="1"/>
    <col min="11108" max="11109" width="15.875" style="1290" hidden="1"/>
    <col min="11110" max="11115" width="16.125" style="1290" hidden="1"/>
    <col min="11116" max="11116" width="6.125" style="1290" hidden="1"/>
    <col min="11117" max="11117" width="3" style="1290" hidden="1"/>
    <col min="11118" max="11357" width="8.625" style="1290" hidden="1"/>
    <col min="11358" max="11363" width="14.875" style="1290" hidden="1"/>
    <col min="11364" max="11365" width="15.875" style="1290" hidden="1"/>
    <col min="11366" max="11371" width="16.125" style="1290" hidden="1"/>
    <col min="11372" max="11372" width="6.125" style="1290" hidden="1"/>
    <col min="11373" max="11373" width="3" style="1290" hidden="1"/>
    <col min="11374" max="11613" width="8.625" style="1290" hidden="1"/>
    <col min="11614" max="11619" width="14.875" style="1290" hidden="1"/>
    <col min="11620" max="11621" width="15.875" style="1290" hidden="1"/>
    <col min="11622" max="11627" width="16.125" style="1290" hidden="1"/>
    <col min="11628" max="11628" width="6.125" style="1290" hidden="1"/>
    <col min="11629" max="11629" width="3" style="1290" hidden="1"/>
    <col min="11630" max="11869" width="8.625" style="1290" hidden="1"/>
    <col min="11870" max="11875" width="14.875" style="1290" hidden="1"/>
    <col min="11876" max="11877" width="15.875" style="1290" hidden="1"/>
    <col min="11878" max="11883" width="16.125" style="1290" hidden="1"/>
    <col min="11884" max="11884" width="6.125" style="1290" hidden="1"/>
    <col min="11885" max="11885" width="3" style="1290" hidden="1"/>
    <col min="11886" max="12125" width="8.625" style="1290" hidden="1"/>
    <col min="12126" max="12131" width="14.875" style="1290" hidden="1"/>
    <col min="12132" max="12133" width="15.875" style="1290" hidden="1"/>
    <col min="12134" max="12139" width="16.125" style="1290" hidden="1"/>
    <col min="12140" max="12140" width="6.125" style="1290" hidden="1"/>
    <col min="12141" max="12141" width="3" style="1290" hidden="1"/>
    <col min="12142" max="12381" width="8.625" style="1290" hidden="1"/>
    <col min="12382" max="12387" width="14.875" style="1290" hidden="1"/>
    <col min="12388" max="12389" width="15.875" style="1290" hidden="1"/>
    <col min="12390" max="12395" width="16.125" style="1290" hidden="1"/>
    <col min="12396" max="12396" width="6.125" style="1290" hidden="1"/>
    <col min="12397" max="12397" width="3" style="1290" hidden="1"/>
    <col min="12398" max="12637" width="8.625" style="1290" hidden="1"/>
    <col min="12638" max="12643" width="14.875" style="1290" hidden="1"/>
    <col min="12644" max="12645" width="15.875" style="1290" hidden="1"/>
    <col min="12646" max="12651" width="16.125" style="1290" hidden="1"/>
    <col min="12652" max="12652" width="6.125" style="1290" hidden="1"/>
    <col min="12653" max="12653" width="3" style="1290" hidden="1"/>
    <col min="12654" max="12893" width="8.625" style="1290" hidden="1"/>
    <col min="12894" max="12899" width="14.875" style="1290" hidden="1"/>
    <col min="12900" max="12901" width="15.875" style="1290" hidden="1"/>
    <col min="12902" max="12907" width="16.125" style="1290" hidden="1"/>
    <col min="12908" max="12908" width="6.125" style="1290" hidden="1"/>
    <col min="12909" max="12909" width="3" style="1290" hidden="1"/>
    <col min="12910" max="13149" width="8.625" style="1290" hidden="1"/>
    <col min="13150" max="13155" width="14.875" style="1290" hidden="1"/>
    <col min="13156" max="13157" width="15.875" style="1290" hidden="1"/>
    <col min="13158" max="13163" width="16.125" style="1290" hidden="1"/>
    <col min="13164" max="13164" width="6.125" style="1290" hidden="1"/>
    <col min="13165" max="13165" width="3" style="1290" hidden="1"/>
    <col min="13166" max="13405" width="8.625" style="1290" hidden="1"/>
    <col min="13406" max="13411" width="14.875" style="1290" hidden="1"/>
    <col min="13412" max="13413" width="15.875" style="1290" hidden="1"/>
    <col min="13414" max="13419" width="16.125" style="1290" hidden="1"/>
    <col min="13420" max="13420" width="6.125" style="1290" hidden="1"/>
    <col min="13421" max="13421" width="3" style="1290" hidden="1"/>
    <col min="13422" max="13661" width="8.625" style="1290" hidden="1"/>
    <col min="13662" max="13667" width="14.875" style="1290" hidden="1"/>
    <col min="13668" max="13669" width="15.875" style="1290" hidden="1"/>
    <col min="13670" max="13675" width="16.125" style="1290" hidden="1"/>
    <col min="13676" max="13676" width="6.125" style="1290" hidden="1"/>
    <col min="13677" max="13677" width="3" style="1290" hidden="1"/>
    <col min="13678" max="13917" width="8.625" style="1290" hidden="1"/>
    <col min="13918" max="13923" width="14.875" style="1290" hidden="1"/>
    <col min="13924" max="13925" width="15.875" style="1290" hidden="1"/>
    <col min="13926" max="13931" width="16.125" style="1290" hidden="1"/>
    <col min="13932" max="13932" width="6.125" style="1290" hidden="1"/>
    <col min="13933" max="13933" width="3" style="1290" hidden="1"/>
    <col min="13934" max="14173" width="8.625" style="1290" hidden="1"/>
    <col min="14174" max="14179" width="14.875" style="1290" hidden="1"/>
    <col min="14180" max="14181" width="15.875" style="1290" hidden="1"/>
    <col min="14182" max="14187" width="16.125" style="1290" hidden="1"/>
    <col min="14188" max="14188" width="6.125" style="1290" hidden="1"/>
    <col min="14189" max="14189" width="3" style="1290" hidden="1"/>
    <col min="14190" max="14429" width="8.625" style="1290" hidden="1"/>
    <col min="14430" max="14435" width="14.875" style="1290" hidden="1"/>
    <col min="14436" max="14437" width="15.875" style="1290" hidden="1"/>
    <col min="14438" max="14443" width="16.125" style="1290" hidden="1"/>
    <col min="14444" max="14444" width="6.125" style="1290" hidden="1"/>
    <col min="14445" max="14445" width="3" style="1290" hidden="1"/>
    <col min="14446" max="14685" width="8.625" style="1290" hidden="1"/>
    <col min="14686" max="14691" width="14.875" style="1290" hidden="1"/>
    <col min="14692" max="14693" width="15.875" style="1290" hidden="1"/>
    <col min="14694" max="14699" width="16.125" style="1290" hidden="1"/>
    <col min="14700" max="14700" width="6.125" style="1290" hidden="1"/>
    <col min="14701" max="14701" width="3" style="1290" hidden="1"/>
    <col min="14702" max="14941" width="8.625" style="1290" hidden="1"/>
    <col min="14942" max="14947" width="14.875" style="1290" hidden="1"/>
    <col min="14948" max="14949" width="15.875" style="1290" hidden="1"/>
    <col min="14950" max="14955" width="16.125" style="1290" hidden="1"/>
    <col min="14956" max="14956" width="6.125" style="1290" hidden="1"/>
    <col min="14957" max="14957" width="3" style="1290" hidden="1"/>
    <col min="14958" max="15197" width="8.625" style="1290" hidden="1"/>
    <col min="15198" max="15203" width="14.875" style="1290" hidden="1"/>
    <col min="15204" max="15205" width="15.875" style="1290" hidden="1"/>
    <col min="15206" max="15211" width="16.125" style="1290" hidden="1"/>
    <col min="15212" max="15212" width="6.125" style="1290" hidden="1"/>
    <col min="15213" max="15213" width="3" style="1290" hidden="1"/>
    <col min="15214" max="15453" width="8.625" style="1290" hidden="1"/>
    <col min="15454" max="15459" width="14.875" style="1290" hidden="1"/>
    <col min="15460" max="15461" width="15.875" style="1290" hidden="1"/>
    <col min="15462" max="15467" width="16.125" style="1290" hidden="1"/>
    <col min="15468" max="15468" width="6.125" style="1290" hidden="1"/>
    <col min="15469" max="15469" width="3" style="1290" hidden="1"/>
    <col min="15470" max="15709" width="8.625" style="1290" hidden="1"/>
    <col min="15710" max="15715" width="14.875" style="1290" hidden="1"/>
    <col min="15716" max="15717" width="15.875" style="1290" hidden="1"/>
    <col min="15718" max="15723" width="16.125" style="1290" hidden="1"/>
    <col min="15724" max="15724" width="6.125" style="1290" hidden="1"/>
    <col min="15725" max="15725" width="3" style="1290" hidden="1"/>
    <col min="15726" max="15965" width="8.625" style="1290" hidden="1"/>
    <col min="15966" max="15971" width="14.875" style="1290" hidden="1"/>
    <col min="15972" max="15973" width="15.875" style="1290" hidden="1"/>
    <col min="15974" max="15979" width="16.125" style="1290" hidden="1"/>
    <col min="15980" max="15980" width="6.125" style="1290" hidden="1"/>
    <col min="15981" max="15981" width="3" style="1290" hidden="1"/>
    <col min="15982" max="16221" width="8.625" style="1290" hidden="1"/>
    <col min="16222" max="16227" width="14.875" style="1290" hidden="1"/>
    <col min="16228" max="16229" width="15.875" style="1290" hidden="1"/>
    <col min="16230" max="16235" width="16.125" style="1290" hidden="1"/>
    <col min="16236" max="16236" width="6.125" style="1290" hidden="1"/>
    <col min="16237" max="16237" width="3" style="1290" hidden="1"/>
    <col min="16238" max="16384" width="8.625" style="1290" hidden="1"/>
  </cols>
  <sheetData>
    <row r="1" spans="1:143" ht="42.75" customHeight="1">
      <c r="A1" s="1288"/>
      <c r="B1" s="1289"/>
      <c r="DD1" s="1290"/>
      <c r="DE1" s="1290"/>
    </row>
    <row r="2" spans="1:143" ht="25.5" customHeight="1">
      <c r="A2" s="1291"/>
      <c r="C2" s="1291"/>
      <c r="O2" s="1291"/>
      <c r="P2" s="1291"/>
      <c r="Q2" s="1291"/>
      <c r="R2" s="1291"/>
      <c r="S2" s="1291"/>
      <c r="T2" s="1291"/>
      <c r="U2" s="1291"/>
      <c r="V2" s="1291"/>
      <c r="W2" s="1291"/>
      <c r="X2" s="1291"/>
      <c r="Y2" s="1291"/>
      <c r="Z2" s="1291"/>
      <c r="AA2" s="1291"/>
      <c r="AB2" s="1291"/>
      <c r="AC2" s="1291"/>
      <c r="AD2" s="1291"/>
      <c r="AE2" s="1291"/>
      <c r="AF2" s="1291"/>
      <c r="AG2" s="1291"/>
      <c r="AH2" s="1291"/>
      <c r="AI2" s="1291"/>
      <c r="AU2" s="1291"/>
      <c r="BG2" s="1291"/>
      <c r="BS2" s="1291"/>
      <c r="CE2" s="1291"/>
      <c r="CQ2" s="1291"/>
      <c r="DD2" s="1290"/>
      <c r="DE2" s="1290"/>
    </row>
    <row r="3" spans="1:143" ht="25.5" customHeight="1">
      <c r="A3" s="1291"/>
      <c r="C3" s="1291"/>
      <c r="O3" s="1291"/>
      <c r="P3" s="1291"/>
      <c r="Q3" s="1291"/>
      <c r="R3" s="1291"/>
      <c r="S3" s="1291"/>
      <c r="T3" s="1291"/>
      <c r="U3" s="1291"/>
      <c r="V3" s="1291"/>
      <c r="W3" s="1291"/>
      <c r="X3" s="1291"/>
      <c r="Y3" s="1291"/>
      <c r="Z3" s="1291"/>
      <c r="AA3" s="1291"/>
      <c r="AB3" s="1291"/>
      <c r="AC3" s="1291"/>
      <c r="AD3" s="1291"/>
      <c r="AE3" s="1291"/>
      <c r="AF3" s="1291"/>
      <c r="AG3" s="1291"/>
      <c r="AH3" s="1291"/>
      <c r="AI3" s="1291"/>
      <c r="AU3" s="1291"/>
      <c r="BG3" s="1291"/>
      <c r="BS3" s="1291"/>
      <c r="CE3" s="1291"/>
      <c r="CQ3" s="1291"/>
      <c r="DD3" s="1290"/>
      <c r="DE3" s="1290"/>
    </row>
    <row r="4" spans="1:143" s="290" customFormat="1">
      <c r="A4" s="1291"/>
      <c r="B4" s="1291"/>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1"/>
      <c r="BC4" s="1291"/>
      <c r="BD4" s="1291"/>
      <c r="BE4" s="1291"/>
      <c r="BF4" s="1291"/>
      <c r="BG4" s="1291"/>
      <c r="BH4" s="1291"/>
      <c r="BI4" s="1291"/>
      <c r="BJ4" s="1291"/>
      <c r="BK4" s="1291"/>
      <c r="BL4" s="1291"/>
      <c r="BM4" s="1291"/>
      <c r="BN4" s="1291"/>
      <c r="BO4" s="1291"/>
      <c r="BP4" s="1291"/>
      <c r="BQ4" s="1291"/>
      <c r="BR4" s="1291"/>
      <c r="BS4" s="1291"/>
      <c r="BT4" s="1291"/>
      <c r="BU4" s="1291"/>
      <c r="BV4" s="1291"/>
      <c r="BW4" s="1291"/>
      <c r="BX4" s="1291"/>
      <c r="BY4" s="1291"/>
      <c r="BZ4" s="1291"/>
      <c r="CA4" s="1291"/>
      <c r="CB4" s="1291"/>
      <c r="CC4" s="1291"/>
      <c r="CD4" s="1291"/>
      <c r="CE4" s="1291"/>
      <c r="CF4" s="1291"/>
      <c r="CG4" s="1291"/>
      <c r="CH4" s="1291"/>
      <c r="CI4" s="1291"/>
      <c r="CJ4" s="1291"/>
      <c r="CK4" s="1291"/>
      <c r="CL4" s="1291"/>
      <c r="CM4" s="1291"/>
      <c r="CN4" s="1291"/>
      <c r="CO4" s="1291"/>
      <c r="CP4" s="1291"/>
      <c r="CQ4" s="1291"/>
      <c r="CR4" s="1291"/>
      <c r="CS4" s="1291"/>
      <c r="CT4" s="1291"/>
      <c r="CU4" s="1291"/>
      <c r="CV4" s="1291"/>
      <c r="CW4" s="1291"/>
      <c r="CX4" s="1291"/>
      <c r="CY4" s="1291"/>
      <c r="CZ4" s="1291"/>
      <c r="DA4" s="1291"/>
      <c r="DB4" s="1291"/>
      <c r="DC4" s="1291"/>
      <c r="DD4" s="1291"/>
      <c r="DE4" s="1291"/>
      <c r="DF4" s="291"/>
      <c r="DG4" s="291"/>
      <c r="DH4" s="291"/>
      <c r="DI4" s="291"/>
      <c r="DJ4" s="291"/>
      <c r="DK4" s="291"/>
      <c r="DL4" s="291"/>
      <c r="DM4" s="291"/>
      <c r="DN4" s="291"/>
      <c r="DO4" s="291"/>
      <c r="DP4" s="291"/>
      <c r="DQ4" s="291"/>
      <c r="DR4" s="291"/>
      <c r="DS4" s="291"/>
      <c r="DT4" s="291"/>
      <c r="DU4" s="291"/>
      <c r="DV4" s="291"/>
      <c r="DW4" s="291"/>
    </row>
    <row r="5" spans="1:143" s="290" customFormat="1">
      <c r="A5" s="1291"/>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c r="AM5" s="1291"/>
      <c r="AN5" s="1291"/>
      <c r="AO5" s="1291"/>
      <c r="AP5" s="1291"/>
      <c r="AQ5" s="1291"/>
      <c r="AR5" s="1291"/>
      <c r="AS5" s="1291"/>
      <c r="AT5" s="1291"/>
      <c r="AU5" s="1291"/>
      <c r="AV5" s="1291"/>
      <c r="AW5" s="1291"/>
      <c r="AX5" s="1291"/>
      <c r="AY5" s="1291"/>
      <c r="AZ5" s="1291"/>
      <c r="BA5" s="1291"/>
      <c r="BB5" s="1291"/>
      <c r="BC5" s="1291"/>
      <c r="BD5" s="1291"/>
      <c r="BE5" s="1291"/>
      <c r="BF5" s="1291"/>
      <c r="BG5" s="1291"/>
      <c r="BH5" s="1291"/>
      <c r="BI5" s="1291"/>
      <c r="BJ5" s="1291"/>
      <c r="BK5" s="1291"/>
      <c r="BL5" s="1291"/>
      <c r="BM5" s="1291"/>
      <c r="BN5" s="1291"/>
      <c r="BO5" s="1291"/>
      <c r="BP5" s="1291"/>
      <c r="BQ5" s="1291"/>
      <c r="BR5" s="1291"/>
      <c r="BS5" s="1291"/>
      <c r="BT5" s="1291"/>
      <c r="BU5" s="1291"/>
      <c r="BV5" s="1291"/>
      <c r="BW5" s="1291"/>
      <c r="BX5" s="1291"/>
      <c r="BY5" s="1291"/>
      <c r="BZ5" s="1291"/>
      <c r="CA5" s="1291"/>
      <c r="CB5" s="1291"/>
      <c r="CC5" s="1291"/>
      <c r="CD5" s="1291"/>
      <c r="CE5" s="1291"/>
      <c r="CF5" s="1291"/>
      <c r="CG5" s="1291"/>
      <c r="CH5" s="1291"/>
      <c r="CI5" s="1291"/>
      <c r="CJ5" s="1291"/>
      <c r="CK5" s="1291"/>
      <c r="CL5" s="1291"/>
      <c r="CM5" s="1291"/>
      <c r="CN5" s="1291"/>
      <c r="CO5" s="1291"/>
      <c r="CP5" s="1291"/>
      <c r="CQ5" s="1291"/>
      <c r="CR5" s="1291"/>
      <c r="CS5" s="1291"/>
      <c r="CT5" s="1291"/>
      <c r="CU5" s="1291"/>
      <c r="CV5" s="1291"/>
      <c r="CW5" s="1291"/>
      <c r="CX5" s="1291"/>
      <c r="CY5" s="1291"/>
      <c r="CZ5" s="1291"/>
      <c r="DA5" s="1291"/>
      <c r="DB5" s="1291"/>
      <c r="DC5" s="1291"/>
      <c r="DD5" s="1291"/>
      <c r="DE5" s="1291"/>
      <c r="DF5" s="291"/>
      <c r="DG5" s="291"/>
      <c r="DH5" s="291"/>
      <c r="DI5" s="291"/>
      <c r="DJ5" s="291"/>
      <c r="DK5" s="291"/>
      <c r="DL5" s="291"/>
      <c r="DM5" s="291"/>
      <c r="DN5" s="291"/>
      <c r="DO5" s="291"/>
      <c r="DP5" s="291"/>
      <c r="DQ5" s="291"/>
      <c r="DR5" s="291"/>
      <c r="DS5" s="291"/>
      <c r="DT5" s="291"/>
      <c r="DU5" s="291"/>
      <c r="DV5" s="291"/>
      <c r="DW5" s="291"/>
    </row>
    <row r="6" spans="1:143" s="290" customFormat="1">
      <c r="A6" s="1291"/>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291"/>
      <c r="AP6" s="1291"/>
      <c r="AQ6" s="1291"/>
      <c r="AR6" s="1291"/>
      <c r="AS6" s="1291"/>
      <c r="AT6" s="1291"/>
      <c r="AU6" s="1291"/>
      <c r="AV6" s="1291"/>
      <c r="AW6" s="1291"/>
      <c r="AX6" s="1291"/>
      <c r="AY6" s="1291"/>
      <c r="AZ6" s="1291"/>
      <c r="BA6" s="1291"/>
      <c r="BB6" s="1291"/>
      <c r="BC6" s="1291"/>
      <c r="BD6" s="1291"/>
      <c r="BE6" s="1291"/>
      <c r="BF6" s="1291"/>
      <c r="BG6" s="1291"/>
      <c r="BH6" s="1291"/>
      <c r="BI6" s="1291"/>
      <c r="BJ6" s="1291"/>
      <c r="BK6" s="1291"/>
      <c r="BL6" s="1291"/>
      <c r="BM6" s="1291"/>
      <c r="BN6" s="1291"/>
      <c r="BO6" s="1291"/>
      <c r="BP6" s="1291"/>
      <c r="BQ6" s="1291"/>
      <c r="BR6" s="1291"/>
      <c r="BS6" s="1291"/>
      <c r="BT6" s="1291"/>
      <c r="BU6" s="1291"/>
      <c r="BV6" s="1291"/>
      <c r="BW6" s="1291"/>
      <c r="BX6" s="1291"/>
      <c r="BY6" s="1291"/>
      <c r="BZ6" s="1291"/>
      <c r="CA6" s="1291"/>
      <c r="CB6" s="1291"/>
      <c r="CC6" s="1291"/>
      <c r="CD6" s="1291"/>
      <c r="CE6" s="1291"/>
      <c r="CF6" s="1291"/>
      <c r="CG6" s="1291"/>
      <c r="CH6" s="1291"/>
      <c r="CI6" s="1291"/>
      <c r="CJ6" s="1291"/>
      <c r="CK6" s="1291"/>
      <c r="CL6" s="1291"/>
      <c r="CM6" s="1291"/>
      <c r="CN6" s="1291"/>
      <c r="CO6" s="1291"/>
      <c r="CP6" s="1291"/>
      <c r="CQ6" s="1291"/>
      <c r="CR6" s="1291"/>
      <c r="CS6" s="1291"/>
      <c r="CT6" s="1291"/>
      <c r="CU6" s="1291"/>
      <c r="CV6" s="1291"/>
      <c r="CW6" s="1291"/>
      <c r="CX6" s="1291"/>
      <c r="CY6" s="1291"/>
      <c r="CZ6" s="1291"/>
      <c r="DA6" s="1291"/>
      <c r="DB6" s="1291"/>
      <c r="DC6" s="1291"/>
      <c r="DD6" s="1291"/>
      <c r="DE6" s="1291"/>
      <c r="DF6" s="291"/>
      <c r="DG6" s="291"/>
      <c r="DH6" s="291"/>
      <c r="DI6" s="291"/>
      <c r="DJ6" s="291"/>
      <c r="DK6" s="291"/>
      <c r="DL6" s="291"/>
      <c r="DM6" s="291"/>
      <c r="DN6" s="291"/>
      <c r="DO6" s="291"/>
      <c r="DP6" s="291"/>
      <c r="DQ6" s="291"/>
      <c r="DR6" s="291"/>
      <c r="DS6" s="291"/>
      <c r="DT6" s="291"/>
      <c r="DU6" s="291"/>
      <c r="DV6" s="291"/>
      <c r="DW6" s="291"/>
    </row>
    <row r="7" spans="1:143" s="290" customFormat="1">
      <c r="A7" s="1291"/>
      <c r="B7" s="1291"/>
      <c r="C7" s="1291"/>
      <c r="D7" s="1291"/>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O7" s="1291"/>
      <c r="BP7" s="1291"/>
      <c r="BQ7" s="1291"/>
      <c r="BR7" s="1291"/>
      <c r="BS7" s="1291"/>
      <c r="BT7" s="1291"/>
      <c r="BU7" s="1291"/>
      <c r="BV7" s="1291"/>
      <c r="BW7" s="1291"/>
      <c r="BX7" s="1291"/>
      <c r="BY7" s="1291"/>
      <c r="BZ7" s="1291"/>
      <c r="CA7" s="1291"/>
      <c r="CB7" s="1291"/>
      <c r="CC7" s="1291"/>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c r="DB7" s="1291"/>
      <c r="DC7" s="1291"/>
      <c r="DD7" s="1291"/>
      <c r="DE7" s="1291"/>
      <c r="DF7" s="291"/>
      <c r="DG7" s="291"/>
      <c r="DH7" s="291"/>
      <c r="DI7" s="291"/>
      <c r="DJ7" s="291"/>
      <c r="DK7" s="291"/>
      <c r="DL7" s="291"/>
      <c r="DM7" s="291"/>
      <c r="DN7" s="291"/>
      <c r="DO7" s="291"/>
      <c r="DP7" s="291"/>
      <c r="DQ7" s="291"/>
      <c r="DR7" s="291"/>
      <c r="DS7" s="291"/>
      <c r="DT7" s="291"/>
      <c r="DU7" s="291"/>
      <c r="DV7" s="291"/>
      <c r="DW7" s="291"/>
    </row>
    <row r="8" spans="1:143" s="290" customFormat="1">
      <c r="A8" s="1291"/>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91"/>
      <c r="BM8" s="1291"/>
      <c r="BN8" s="1291"/>
      <c r="BO8" s="1291"/>
      <c r="BP8" s="1291"/>
      <c r="BQ8" s="1291"/>
      <c r="BR8" s="1291"/>
      <c r="BS8" s="1291"/>
      <c r="BT8" s="1291"/>
      <c r="BU8" s="1291"/>
      <c r="BV8" s="1291"/>
      <c r="BW8" s="1291"/>
      <c r="BX8" s="1291"/>
      <c r="BY8" s="1291"/>
      <c r="BZ8" s="1291"/>
      <c r="CA8" s="1291"/>
      <c r="CB8" s="1291"/>
      <c r="CC8" s="1291"/>
      <c r="CD8" s="1291"/>
      <c r="CE8" s="1291"/>
      <c r="CF8" s="1291"/>
      <c r="CG8" s="1291"/>
      <c r="CH8" s="1291"/>
      <c r="CI8" s="1291"/>
      <c r="CJ8" s="1291"/>
      <c r="CK8" s="1291"/>
      <c r="CL8" s="1291"/>
      <c r="CM8" s="1291"/>
      <c r="CN8" s="1291"/>
      <c r="CO8" s="1291"/>
      <c r="CP8" s="1291"/>
      <c r="CQ8" s="1291"/>
      <c r="CR8" s="1291"/>
      <c r="CS8" s="1291"/>
      <c r="CT8" s="1291"/>
      <c r="CU8" s="1291"/>
      <c r="CV8" s="1291"/>
      <c r="CW8" s="1291"/>
      <c r="CX8" s="1291"/>
      <c r="CY8" s="1291"/>
      <c r="CZ8" s="1291"/>
      <c r="DA8" s="1291"/>
      <c r="DB8" s="1291"/>
      <c r="DC8" s="1291"/>
      <c r="DD8" s="1291"/>
      <c r="DE8" s="1291"/>
      <c r="DF8" s="291"/>
      <c r="DG8" s="291"/>
      <c r="DH8" s="291"/>
      <c r="DI8" s="291"/>
      <c r="DJ8" s="291"/>
      <c r="DK8" s="291"/>
      <c r="DL8" s="291"/>
      <c r="DM8" s="291"/>
      <c r="DN8" s="291"/>
      <c r="DO8" s="291"/>
      <c r="DP8" s="291"/>
      <c r="DQ8" s="291"/>
      <c r="DR8" s="291"/>
      <c r="DS8" s="291"/>
      <c r="DT8" s="291"/>
      <c r="DU8" s="291"/>
      <c r="DV8" s="291"/>
      <c r="DW8" s="291"/>
    </row>
    <row r="9" spans="1:143" s="290" customFormat="1">
      <c r="A9" s="1291"/>
      <c r="B9" s="1291"/>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c r="DB9" s="1291"/>
      <c r="DC9" s="1291"/>
      <c r="DD9" s="1291"/>
      <c r="DE9" s="1291"/>
      <c r="DF9" s="291"/>
      <c r="DG9" s="291"/>
      <c r="DH9" s="291"/>
      <c r="DI9" s="291"/>
      <c r="DJ9" s="291"/>
      <c r="DK9" s="291"/>
      <c r="DL9" s="291"/>
      <c r="DM9" s="291"/>
      <c r="DN9" s="291"/>
      <c r="DO9" s="291"/>
      <c r="DP9" s="291"/>
      <c r="DQ9" s="291"/>
      <c r="DR9" s="291"/>
      <c r="DS9" s="291"/>
      <c r="DT9" s="291"/>
      <c r="DU9" s="291"/>
      <c r="DV9" s="291"/>
      <c r="DW9" s="291"/>
    </row>
    <row r="10" spans="1:143" s="290" customFormat="1">
      <c r="A10" s="1291"/>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1"/>
      <c r="BJ10" s="1291"/>
      <c r="BK10" s="1291"/>
      <c r="BL10" s="1291"/>
      <c r="BM10" s="1291"/>
      <c r="BN10" s="1291"/>
      <c r="BO10" s="1291"/>
      <c r="BP10" s="1291"/>
      <c r="BQ10" s="1291"/>
      <c r="BR10" s="1291"/>
      <c r="BS10" s="1291"/>
      <c r="BT10" s="1291"/>
      <c r="BU10" s="1291"/>
      <c r="BV10" s="1291"/>
      <c r="BW10" s="1291"/>
      <c r="BX10" s="1291"/>
      <c r="BY10" s="1291"/>
      <c r="BZ10" s="1291"/>
      <c r="CA10" s="1291"/>
      <c r="CB10" s="1291"/>
      <c r="CC10" s="1291"/>
      <c r="CD10" s="1291"/>
      <c r="CE10" s="1291"/>
      <c r="CF10" s="1291"/>
      <c r="CG10" s="1291"/>
      <c r="CH10" s="1291"/>
      <c r="CI10" s="1291"/>
      <c r="CJ10" s="1291"/>
      <c r="CK10" s="1291"/>
      <c r="CL10" s="1291"/>
      <c r="CM10" s="1291"/>
      <c r="CN10" s="1291"/>
      <c r="CO10" s="1291"/>
      <c r="CP10" s="1291"/>
      <c r="CQ10" s="1291"/>
      <c r="CR10" s="1291"/>
      <c r="CS10" s="1291"/>
      <c r="CT10" s="1291"/>
      <c r="CU10" s="1291"/>
      <c r="CV10" s="1291"/>
      <c r="CW10" s="1291"/>
      <c r="CX10" s="1291"/>
      <c r="CY10" s="1291"/>
      <c r="CZ10" s="1291"/>
      <c r="DA10" s="1291"/>
      <c r="DB10" s="1291"/>
      <c r="DC10" s="1291"/>
      <c r="DD10" s="1291"/>
      <c r="DE10" s="1291"/>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c r="A11" s="1291"/>
      <c r="B11" s="1291"/>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91"/>
      <c r="B12" s="1291"/>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1"/>
      <c r="BJ12" s="1291"/>
      <c r="BK12" s="1291"/>
      <c r="BL12" s="1291"/>
      <c r="BM12" s="1291"/>
      <c r="BN12" s="1291"/>
      <c r="BO12" s="1291"/>
      <c r="BP12" s="1291"/>
      <c r="BQ12" s="1291"/>
      <c r="BR12" s="1291"/>
      <c r="BS12" s="1291"/>
      <c r="BT12" s="1291"/>
      <c r="BU12" s="1291"/>
      <c r="BV12" s="1291"/>
      <c r="BW12" s="1291"/>
      <c r="BX12" s="1291"/>
      <c r="BY12" s="1291"/>
      <c r="BZ12" s="1291"/>
      <c r="CA12" s="1291"/>
      <c r="CB12" s="1291"/>
      <c r="CC12" s="1291"/>
      <c r="CD12" s="1291"/>
      <c r="CE12" s="1291"/>
      <c r="CF12" s="1291"/>
      <c r="CG12" s="1291"/>
      <c r="CH12" s="1291"/>
      <c r="CI12" s="1291"/>
      <c r="CJ12" s="1291"/>
      <c r="CK12" s="1291"/>
      <c r="CL12" s="1291"/>
      <c r="CM12" s="1291"/>
      <c r="CN12" s="1291"/>
      <c r="CO12" s="1291"/>
      <c r="CP12" s="1291"/>
      <c r="CQ12" s="1291"/>
      <c r="CR12" s="1291"/>
      <c r="CS12" s="1291"/>
      <c r="CT12" s="1291"/>
      <c r="CU12" s="1291"/>
      <c r="CV12" s="1291"/>
      <c r="CW12" s="1291"/>
      <c r="CX12" s="1291"/>
      <c r="CY12" s="1291"/>
      <c r="CZ12" s="1291"/>
      <c r="DA12" s="1291"/>
      <c r="DB12" s="1291"/>
      <c r="DC12" s="1291"/>
      <c r="DD12" s="1291"/>
      <c r="DE12" s="1291"/>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c r="A13" s="1291"/>
      <c r="B13" s="1291"/>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1291"/>
      <c r="AV13" s="1291"/>
      <c r="AW13" s="1291"/>
      <c r="AX13" s="1291"/>
      <c r="AY13" s="1291"/>
      <c r="AZ13" s="1291"/>
      <c r="BA13" s="1291"/>
      <c r="BB13" s="1291"/>
      <c r="BC13" s="1291"/>
      <c r="BD13" s="1291"/>
      <c r="BE13" s="1291"/>
      <c r="BF13" s="1291"/>
      <c r="BG13" s="1291"/>
      <c r="BH13" s="1291"/>
      <c r="BI13" s="1291"/>
      <c r="BJ13" s="1291"/>
      <c r="BK13" s="1291"/>
      <c r="BL13" s="1291"/>
      <c r="BM13" s="1291"/>
      <c r="BN13" s="1291"/>
      <c r="BO13" s="1291"/>
      <c r="BP13" s="1291"/>
      <c r="BQ13" s="1291"/>
      <c r="BR13" s="1291"/>
      <c r="BS13" s="1291"/>
      <c r="BT13" s="1291"/>
      <c r="BU13" s="1291"/>
      <c r="BV13" s="1291"/>
      <c r="BW13" s="1291"/>
      <c r="BX13" s="1291"/>
      <c r="BY13" s="1291"/>
      <c r="BZ13" s="1291"/>
      <c r="CA13" s="1291"/>
      <c r="CB13" s="1291"/>
      <c r="CC13" s="1291"/>
      <c r="CD13" s="1291"/>
      <c r="CE13" s="1291"/>
      <c r="CF13" s="1291"/>
      <c r="CG13" s="1291"/>
      <c r="CH13" s="1291"/>
      <c r="CI13" s="1291"/>
      <c r="CJ13" s="1291"/>
      <c r="CK13" s="1291"/>
      <c r="CL13" s="1291"/>
      <c r="CM13" s="1291"/>
      <c r="CN13" s="1291"/>
      <c r="CO13" s="1291"/>
      <c r="CP13" s="1291"/>
      <c r="CQ13" s="1291"/>
      <c r="CR13" s="1291"/>
      <c r="CS13" s="1291"/>
      <c r="CT13" s="1291"/>
      <c r="CU13" s="1291"/>
      <c r="CV13" s="1291"/>
      <c r="CW13" s="1291"/>
      <c r="CX13" s="1291"/>
      <c r="CY13" s="1291"/>
      <c r="CZ13" s="1291"/>
      <c r="DA13" s="1291"/>
      <c r="DB13" s="1291"/>
      <c r="DC13" s="1291"/>
      <c r="DD13" s="1291"/>
      <c r="DE13" s="129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91"/>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291"/>
      <c r="BC14" s="1291"/>
      <c r="BD14" s="1291"/>
      <c r="BE14" s="1291"/>
      <c r="BF14" s="1291"/>
      <c r="BG14" s="1291"/>
      <c r="BH14" s="1291"/>
      <c r="BI14" s="1291"/>
      <c r="BJ14" s="1291"/>
      <c r="BK14" s="1291"/>
      <c r="BL14" s="1291"/>
      <c r="BM14" s="1291"/>
      <c r="BN14" s="1291"/>
      <c r="BO14" s="1291"/>
      <c r="BP14" s="1291"/>
      <c r="BQ14" s="1291"/>
      <c r="BR14" s="1291"/>
      <c r="BS14" s="1291"/>
      <c r="BT14" s="1291"/>
      <c r="BU14" s="1291"/>
      <c r="BV14" s="1291"/>
      <c r="BW14" s="1291"/>
      <c r="BX14" s="1291"/>
      <c r="BY14" s="1291"/>
      <c r="BZ14" s="1291"/>
      <c r="CA14" s="1291"/>
      <c r="CB14" s="1291"/>
      <c r="CC14" s="1291"/>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c r="CX14" s="1291"/>
      <c r="CY14" s="1291"/>
      <c r="CZ14" s="1291"/>
      <c r="DA14" s="1291"/>
      <c r="DB14" s="1291"/>
      <c r="DC14" s="1291"/>
      <c r="DD14" s="1291"/>
      <c r="DE14" s="129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90"/>
      <c r="B15" s="1291"/>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1291"/>
      <c r="AT15" s="1291"/>
      <c r="AU15" s="1291"/>
      <c r="AV15" s="1291"/>
      <c r="AW15" s="1291"/>
      <c r="AX15" s="1291"/>
      <c r="AY15" s="1291"/>
      <c r="AZ15" s="1291"/>
      <c r="BA15" s="1291"/>
      <c r="BB15" s="1291"/>
      <c r="BC15" s="1291"/>
      <c r="BD15" s="1291"/>
      <c r="BE15" s="1291"/>
      <c r="BF15" s="1291"/>
      <c r="BG15" s="1291"/>
      <c r="BH15" s="1291"/>
      <c r="BI15" s="1291"/>
      <c r="BJ15" s="1291"/>
      <c r="BK15" s="1291"/>
      <c r="BL15" s="1291"/>
      <c r="BM15" s="1291"/>
      <c r="BN15" s="1291"/>
      <c r="BO15" s="1291"/>
      <c r="BP15" s="1291"/>
      <c r="BQ15" s="1291"/>
      <c r="BR15" s="1291"/>
      <c r="BS15" s="1291"/>
      <c r="BT15" s="1291"/>
      <c r="BU15" s="1291"/>
      <c r="BV15" s="1291"/>
      <c r="BW15" s="1291"/>
      <c r="BX15" s="1291"/>
      <c r="BY15" s="1291"/>
      <c r="BZ15" s="1291"/>
      <c r="CA15" s="1291"/>
      <c r="CB15" s="1291"/>
      <c r="CC15" s="1291"/>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c r="CX15" s="1291"/>
      <c r="CY15" s="1291"/>
      <c r="CZ15" s="1291"/>
      <c r="DA15" s="1291"/>
      <c r="DB15" s="1291"/>
      <c r="DC15" s="1291"/>
      <c r="DD15" s="1291"/>
      <c r="DE15" s="129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90"/>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1291"/>
      <c r="BJ16" s="1291"/>
      <c r="BK16" s="1291"/>
      <c r="BL16" s="1291"/>
      <c r="BM16" s="1291"/>
      <c r="BN16" s="1291"/>
      <c r="BO16" s="1291"/>
      <c r="BP16" s="1291"/>
      <c r="BQ16" s="1291"/>
      <c r="BR16" s="1291"/>
      <c r="BS16" s="1291"/>
      <c r="BT16" s="1291"/>
      <c r="BU16" s="1291"/>
      <c r="BV16" s="1291"/>
      <c r="BW16" s="1291"/>
      <c r="BX16" s="1291"/>
      <c r="BY16" s="1291"/>
      <c r="BZ16" s="1291"/>
      <c r="CA16" s="1291"/>
      <c r="CB16" s="1291"/>
      <c r="CC16" s="1291"/>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c r="CX16" s="1291"/>
      <c r="CY16" s="1291"/>
      <c r="CZ16" s="1291"/>
      <c r="DA16" s="1291"/>
      <c r="DB16" s="1291"/>
      <c r="DC16" s="1291"/>
      <c r="DD16" s="1291"/>
      <c r="DE16" s="129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90"/>
      <c r="B17" s="1291"/>
      <c r="C17" s="1291"/>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1"/>
      <c r="BU17" s="1291"/>
      <c r="BV17" s="1291"/>
      <c r="BW17" s="1291"/>
      <c r="BX17" s="1291"/>
      <c r="BY17" s="1291"/>
      <c r="BZ17" s="1291"/>
      <c r="CA17" s="1291"/>
      <c r="CB17" s="1291"/>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c r="DB17" s="1291"/>
      <c r="DC17" s="1291"/>
      <c r="DD17" s="1291"/>
      <c r="DE17" s="129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90"/>
      <c r="B18" s="1291"/>
      <c r="C18" s="1291"/>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1"/>
      <c r="BK18" s="1291"/>
      <c r="BL18" s="1291"/>
      <c r="BM18" s="1291"/>
      <c r="BN18" s="1291"/>
      <c r="BO18" s="1291"/>
      <c r="BP18" s="1291"/>
      <c r="BQ18" s="1291"/>
      <c r="BR18" s="1291"/>
      <c r="BS18" s="1291"/>
      <c r="BT18" s="1291"/>
      <c r="BU18" s="1291"/>
      <c r="BV18" s="1291"/>
      <c r="BW18" s="1291"/>
      <c r="BX18" s="1291"/>
      <c r="BY18" s="1291"/>
      <c r="BZ18" s="1291"/>
      <c r="CA18" s="1291"/>
      <c r="CB18" s="1291"/>
      <c r="CC18" s="1291"/>
      <c r="CD18" s="1291"/>
      <c r="CE18" s="1291"/>
      <c r="CF18" s="1291"/>
      <c r="CG18" s="1291"/>
      <c r="CH18" s="1291"/>
      <c r="CI18" s="1291"/>
      <c r="CJ18" s="1291"/>
      <c r="CK18" s="1291"/>
      <c r="CL18" s="1291"/>
      <c r="CM18" s="1291"/>
      <c r="CN18" s="1291"/>
      <c r="CO18" s="1291"/>
      <c r="CP18" s="1291"/>
      <c r="CQ18" s="1291"/>
      <c r="CR18" s="1291"/>
      <c r="CS18" s="1291"/>
      <c r="CT18" s="1291"/>
      <c r="CU18" s="1291"/>
      <c r="CV18" s="1291"/>
      <c r="CW18" s="1291"/>
      <c r="CX18" s="1291"/>
      <c r="CY18" s="1291"/>
      <c r="CZ18" s="1291"/>
      <c r="DA18" s="1291"/>
      <c r="DB18" s="1291"/>
      <c r="DC18" s="1291"/>
      <c r="DD18" s="1291"/>
      <c r="DE18" s="1291"/>
      <c r="DF18" s="291"/>
      <c r="DG18" s="291"/>
      <c r="DH18" s="291"/>
      <c r="DI18" s="291"/>
      <c r="DJ18" s="291"/>
      <c r="DK18" s="291"/>
      <c r="DL18" s="291"/>
      <c r="DM18" s="291"/>
      <c r="DN18" s="291"/>
      <c r="DO18" s="291"/>
      <c r="DP18" s="291"/>
      <c r="DQ18" s="291"/>
      <c r="DR18" s="291"/>
      <c r="DS18" s="291"/>
      <c r="DT18" s="291"/>
      <c r="DU18" s="291"/>
      <c r="DV18" s="291"/>
      <c r="DW18" s="291"/>
    </row>
    <row r="19" spans="1:351">
      <c r="DD19" s="1290"/>
      <c r="DE19" s="1290"/>
    </row>
    <row r="20" spans="1:351">
      <c r="DD20" s="1290"/>
      <c r="DE20" s="1290"/>
    </row>
    <row r="21" spans="1:351" ht="17.25">
      <c r="B21" s="1292"/>
      <c r="C21" s="1293"/>
      <c r="D21" s="1293"/>
      <c r="E21" s="1293"/>
      <c r="F21" s="1293"/>
      <c r="G21" s="1293"/>
      <c r="H21" s="1293"/>
      <c r="I21" s="1293"/>
      <c r="J21" s="1293"/>
      <c r="K21" s="1293"/>
      <c r="L21" s="1293"/>
      <c r="M21" s="1293"/>
      <c r="N21" s="1294"/>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4"/>
      <c r="AU21" s="1293"/>
      <c r="AV21" s="1293"/>
      <c r="AW21" s="1293"/>
      <c r="AX21" s="1293"/>
      <c r="AY21" s="1293"/>
      <c r="AZ21" s="1293"/>
      <c r="BA21" s="1293"/>
      <c r="BB21" s="1293"/>
      <c r="BC21" s="1293"/>
      <c r="BD21" s="1293"/>
      <c r="BE21" s="1293"/>
      <c r="BF21" s="1294"/>
      <c r="BG21" s="1293"/>
      <c r="BH21" s="1293"/>
      <c r="BI21" s="1293"/>
      <c r="BJ21" s="1293"/>
      <c r="BK21" s="1293"/>
      <c r="BL21" s="1293"/>
      <c r="BM21" s="1293"/>
      <c r="BN21" s="1293"/>
      <c r="BO21" s="1293"/>
      <c r="BP21" s="1293"/>
      <c r="BQ21" s="1293"/>
      <c r="BR21" s="1294"/>
      <c r="BS21" s="1293"/>
      <c r="BT21" s="1293"/>
      <c r="BU21" s="1293"/>
      <c r="BV21" s="1293"/>
      <c r="BW21" s="1293"/>
      <c r="BX21" s="1293"/>
      <c r="BY21" s="1293"/>
      <c r="BZ21" s="1293"/>
      <c r="CA21" s="1293"/>
      <c r="CB21" s="1293"/>
      <c r="CC21" s="1293"/>
      <c r="CD21" s="1294"/>
      <c r="CE21" s="1293"/>
      <c r="CF21" s="1293"/>
      <c r="CG21" s="1293"/>
      <c r="CH21" s="1293"/>
      <c r="CI21" s="1293"/>
      <c r="CJ21" s="1293"/>
      <c r="CK21" s="1293"/>
      <c r="CL21" s="1293"/>
      <c r="CM21" s="1293"/>
      <c r="CN21" s="1293"/>
      <c r="CO21" s="1293"/>
      <c r="CP21" s="1294"/>
      <c r="CQ21" s="1293"/>
      <c r="CR21" s="1293"/>
      <c r="CS21" s="1293"/>
      <c r="CT21" s="1293"/>
      <c r="CU21" s="1293"/>
      <c r="CV21" s="1293"/>
      <c r="CW21" s="1293"/>
      <c r="CX21" s="1293"/>
      <c r="CY21" s="1293"/>
      <c r="CZ21" s="1293"/>
      <c r="DA21" s="1293"/>
      <c r="DB21" s="1294"/>
      <c r="DC21" s="1293"/>
      <c r="DD21" s="1295"/>
      <c r="DE21" s="1290"/>
      <c r="MM21" s="1296"/>
    </row>
    <row r="22" spans="1:351" ht="17.25">
      <c r="B22" s="1297"/>
      <c r="MM22" s="1296"/>
    </row>
    <row r="23" spans="1:351">
      <c r="B23" s="1297"/>
    </row>
    <row r="24" spans="1:351">
      <c r="B24" s="1297"/>
    </row>
    <row r="25" spans="1:351">
      <c r="B25" s="1297"/>
    </row>
    <row r="26" spans="1:351">
      <c r="B26" s="1297"/>
    </row>
    <row r="27" spans="1:351">
      <c r="B27" s="1297"/>
    </row>
    <row r="28" spans="1:351">
      <c r="B28" s="1297"/>
    </row>
    <row r="29" spans="1:351">
      <c r="B29" s="1297"/>
    </row>
    <row r="30" spans="1:351">
      <c r="B30" s="1297"/>
    </row>
    <row r="31" spans="1:351">
      <c r="B31" s="1297"/>
    </row>
    <row r="32" spans="1:351">
      <c r="B32" s="1297"/>
    </row>
    <row r="33" spans="2:109">
      <c r="B33" s="1297"/>
    </row>
    <row r="34" spans="2:109">
      <c r="B34" s="1297"/>
    </row>
    <row r="35" spans="2:109">
      <c r="B35" s="1297"/>
    </row>
    <row r="36" spans="2:109">
      <c r="B36" s="1297"/>
    </row>
    <row r="37" spans="2:109">
      <c r="B37" s="1297"/>
    </row>
    <row r="38" spans="2:109">
      <c r="B38" s="1297"/>
    </row>
    <row r="39" spans="2:109">
      <c r="B39" s="1299"/>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c r="AA39" s="1300"/>
      <c r="AB39" s="1300"/>
      <c r="AC39" s="1300"/>
      <c r="AD39" s="1300"/>
      <c r="AE39" s="1300"/>
      <c r="AF39" s="1300"/>
      <c r="AG39" s="1300"/>
      <c r="AH39" s="1300"/>
      <c r="AI39" s="1300"/>
      <c r="AJ39" s="1300"/>
      <c r="AK39" s="1300"/>
      <c r="AL39" s="1300"/>
      <c r="AM39" s="1300"/>
      <c r="AN39" s="1300"/>
      <c r="AO39" s="1300"/>
      <c r="AP39" s="1300"/>
      <c r="AQ39" s="1300"/>
      <c r="AR39" s="1300"/>
      <c r="AS39" s="1300"/>
      <c r="AT39" s="1300"/>
      <c r="AU39" s="1300"/>
      <c r="AV39" s="1300"/>
      <c r="AW39" s="1300"/>
      <c r="AX39" s="1300"/>
      <c r="AY39" s="1300"/>
      <c r="AZ39" s="1300"/>
      <c r="BA39" s="1300"/>
      <c r="BB39" s="1300"/>
      <c r="BC39" s="1300"/>
      <c r="BD39" s="1300"/>
      <c r="BE39" s="1300"/>
      <c r="BF39" s="1300"/>
      <c r="BG39" s="1300"/>
      <c r="BH39" s="1300"/>
      <c r="BI39" s="1300"/>
      <c r="BJ39" s="1300"/>
      <c r="BK39" s="1300"/>
      <c r="BL39" s="1300"/>
      <c r="BM39" s="1300"/>
      <c r="BN39" s="1300"/>
      <c r="BO39" s="1300"/>
      <c r="BP39" s="1300"/>
      <c r="BQ39" s="1300"/>
      <c r="BR39" s="1300"/>
      <c r="BS39" s="1300"/>
      <c r="BT39" s="1300"/>
      <c r="BU39" s="1300"/>
      <c r="BV39" s="1300"/>
      <c r="BW39" s="1300"/>
      <c r="BX39" s="1300"/>
      <c r="BY39" s="1300"/>
      <c r="BZ39" s="1300"/>
      <c r="CA39" s="1300"/>
      <c r="CB39" s="1300"/>
      <c r="CC39" s="1300"/>
      <c r="CD39" s="1300"/>
      <c r="CE39" s="1300"/>
      <c r="CF39" s="1300"/>
      <c r="CG39" s="1300"/>
      <c r="CH39" s="1300"/>
      <c r="CI39" s="1300"/>
      <c r="CJ39" s="1300"/>
      <c r="CK39" s="1300"/>
      <c r="CL39" s="1300"/>
      <c r="CM39" s="1300"/>
      <c r="CN39" s="1300"/>
      <c r="CO39" s="1300"/>
      <c r="CP39" s="1300"/>
      <c r="CQ39" s="1300"/>
      <c r="CR39" s="1300"/>
      <c r="CS39" s="1300"/>
      <c r="CT39" s="1300"/>
      <c r="CU39" s="1300"/>
      <c r="CV39" s="1300"/>
      <c r="CW39" s="1300"/>
      <c r="CX39" s="1300"/>
      <c r="CY39" s="1300"/>
      <c r="CZ39" s="1300"/>
      <c r="DA39" s="1300"/>
      <c r="DB39" s="1300"/>
      <c r="DC39" s="1300"/>
      <c r="DD39" s="1301"/>
    </row>
    <row r="40" spans="2:109">
      <c r="B40" s="1302"/>
      <c r="DD40" s="1302"/>
      <c r="DE40" s="1290"/>
    </row>
    <row r="41" spans="2:109" ht="17.25">
      <c r="B41" s="1303" t="s">
        <v>583</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5"/>
    </row>
    <row r="42" spans="2:109">
      <c r="B42" s="1297"/>
      <c r="G42" s="1304"/>
      <c r="I42" s="1305"/>
      <c r="J42" s="1305"/>
      <c r="K42" s="1305"/>
      <c r="AM42" s="1304"/>
      <c r="AN42" s="1304" t="s">
        <v>584</v>
      </c>
      <c r="AP42" s="1305"/>
      <c r="AQ42" s="1305"/>
      <c r="AR42" s="1305"/>
      <c r="AY42" s="1304"/>
      <c r="BA42" s="1305"/>
      <c r="BB42" s="1305"/>
      <c r="BC42" s="1305"/>
      <c r="BK42" s="1304"/>
      <c r="BM42" s="1305"/>
      <c r="BN42" s="1305"/>
      <c r="BO42" s="1305"/>
      <c r="BW42" s="1304"/>
      <c r="BY42" s="1305"/>
      <c r="BZ42" s="1305"/>
      <c r="CA42" s="1305"/>
      <c r="CI42" s="1304"/>
      <c r="CK42" s="1305"/>
      <c r="CL42" s="1305"/>
      <c r="CM42" s="1305"/>
      <c r="CU42" s="1304"/>
      <c r="CW42" s="1305"/>
      <c r="CX42" s="1305"/>
      <c r="CY42" s="1305"/>
    </row>
    <row r="43" spans="2:109" ht="13.5" customHeight="1">
      <c r="B43" s="1297"/>
      <c r="AN43" s="1306" t="s">
        <v>585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1297"/>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1297"/>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1297"/>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1297"/>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1297"/>
      <c r="H48" s="1315"/>
      <c r="I48" s="1315"/>
      <c r="J48" s="1315"/>
      <c r="AN48" s="1315"/>
      <c r="AO48" s="1315"/>
      <c r="AP48" s="1315"/>
      <c r="AZ48" s="1315"/>
      <c r="BA48" s="1315"/>
      <c r="BB48" s="1315"/>
      <c r="BL48" s="1315"/>
      <c r="BM48" s="1315"/>
      <c r="BN48" s="1315"/>
      <c r="BX48" s="1315"/>
      <c r="BY48" s="1315"/>
      <c r="BZ48" s="1315"/>
      <c r="CJ48" s="1315"/>
      <c r="CK48" s="1315"/>
      <c r="CL48" s="1315"/>
      <c r="CV48" s="1315"/>
      <c r="CW48" s="1315"/>
      <c r="CX48" s="1315"/>
    </row>
    <row r="49" spans="1:109">
      <c r="B49" s="1297"/>
      <c r="AN49" s="1290" t="s">
        <v>586</v>
      </c>
    </row>
    <row r="50" spans="1:109">
      <c r="B50" s="1297"/>
      <c r="G50" s="1316"/>
      <c r="H50" s="1316"/>
      <c r="I50" s="1316"/>
      <c r="J50" s="1316"/>
      <c r="K50" s="1317"/>
      <c r="L50" s="1317"/>
      <c r="M50" s="1318"/>
      <c r="N50" s="131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542</v>
      </c>
      <c r="BQ50" s="1322"/>
      <c r="BR50" s="1322"/>
      <c r="BS50" s="1322"/>
      <c r="BT50" s="1322"/>
      <c r="BU50" s="1322"/>
      <c r="BV50" s="1322"/>
      <c r="BW50" s="1322"/>
      <c r="BX50" s="1322" t="s">
        <v>543</v>
      </c>
      <c r="BY50" s="1322"/>
      <c r="BZ50" s="1322"/>
      <c r="CA50" s="1322"/>
      <c r="CB50" s="1322"/>
      <c r="CC50" s="1322"/>
      <c r="CD50" s="1322"/>
      <c r="CE50" s="1322"/>
      <c r="CF50" s="1322" t="s">
        <v>544</v>
      </c>
      <c r="CG50" s="1322"/>
      <c r="CH50" s="1322"/>
      <c r="CI50" s="1322"/>
      <c r="CJ50" s="1322"/>
      <c r="CK50" s="1322"/>
      <c r="CL50" s="1322"/>
      <c r="CM50" s="1322"/>
      <c r="CN50" s="1322" t="s">
        <v>545</v>
      </c>
      <c r="CO50" s="1322"/>
      <c r="CP50" s="1322"/>
      <c r="CQ50" s="1322"/>
      <c r="CR50" s="1322"/>
      <c r="CS50" s="1322"/>
      <c r="CT50" s="1322"/>
      <c r="CU50" s="1322"/>
      <c r="CV50" s="1322" t="s">
        <v>546</v>
      </c>
      <c r="CW50" s="1322"/>
      <c r="CX50" s="1322"/>
      <c r="CY50" s="1322"/>
      <c r="CZ50" s="1322"/>
      <c r="DA50" s="1322"/>
      <c r="DB50" s="1322"/>
      <c r="DC50" s="1322"/>
    </row>
    <row r="51" spans="1:109" ht="13.5" customHeight="1">
      <c r="B51" s="1297"/>
      <c r="G51" s="1323"/>
      <c r="H51" s="1323"/>
      <c r="I51" s="1324"/>
      <c r="J51" s="1324"/>
      <c r="K51" s="1325"/>
      <c r="L51" s="1325"/>
      <c r="M51" s="1325"/>
      <c r="N51" s="1325"/>
      <c r="AM51" s="1315"/>
      <c r="AN51" s="1326" t="s">
        <v>587</v>
      </c>
      <c r="AO51" s="1326"/>
      <c r="AP51" s="1326"/>
      <c r="AQ51" s="1326"/>
      <c r="AR51" s="1326"/>
      <c r="AS51" s="1326"/>
      <c r="AT51" s="1326"/>
      <c r="AU51" s="1326"/>
      <c r="AV51" s="1326"/>
      <c r="AW51" s="1326"/>
      <c r="AX51" s="1326"/>
      <c r="AY51" s="1326"/>
      <c r="AZ51" s="1326"/>
      <c r="BA51" s="1326"/>
      <c r="BB51" s="1326" t="s">
        <v>588</v>
      </c>
      <c r="BC51" s="1326"/>
      <c r="BD51" s="1326"/>
      <c r="BE51" s="1326"/>
      <c r="BF51" s="1326"/>
      <c r="BG51" s="1326"/>
      <c r="BH51" s="1326"/>
      <c r="BI51" s="1326"/>
      <c r="BJ51" s="1326"/>
      <c r="BK51" s="1326"/>
      <c r="BL51" s="1326"/>
      <c r="BM51" s="1326"/>
      <c r="BN51" s="1326"/>
      <c r="BO51" s="1326"/>
      <c r="BP51" s="1327"/>
      <c r="BQ51" s="1328"/>
      <c r="BR51" s="1328"/>
      <c r="BS51" s="1328"/>
      <c r="BT51" s="1328"/>
      <c r="BU51" s="1328"/>
      <c r="BV51" s="1328"/>
      <c r="BW51" s="1328"/>
      <c r="BX51" s="1328"/>
      <c r="BY51" s="1328"/>
      <c r="BZ51" s="1328"/>
      <c r="CA51" s="1328"/>
      <c r="CB51" s="1328"/>
      <c r="CC51" s="1328"/>
      <c r="CD51" s="1328"/>
      <c r="CE51" s="1328"/>
      <c r="CF51" s="1328"/>
      <c r="CG51" s="1328"/>
      <c r="CH51" s="1328"/>
      <c r="CI51" s="1328"/>
      <c r="CJ51" s="1328"/>
      <c r="CK51" s="1328"/>
      <c r="CL51" s="1328"/>
      <c r="CM51" s="1328"/>
      <c r="CN51" s="1328"/>
      <c r="CO51" s="1328"/>
      <c r="CP51" s="1328"/>
      <c r="CQ51" s="1328"/>
      <c r="CR51" s="1328"/>
      <c r="CS51" s="1328"/>
      <c r="CT51" s="1328"/>
      <c r="CU51" s="1328"/>
      <c r="CV51" s="1328"/>
      <c r="CW51" s="1328"/>
      <c r="CX51" s="1328"/>
      <c r="CY51" s="1328"/>
      <c r="CZ51" s="1328"/>
      <c r="DA51" s="1328"/>
      <c r="DB51" s="1328"/>
      <c r="DC51" s="1328"/>
    </row>
    <row r="52" spans="1:109">
      <c r="B52" s="1297"/>
      <c r="G52" s="1323"/>
      <c r="H52" s="1323"/>
      <c r="I52" s="1324"/>
      <c r="J52" s="1324"/>
      <c r="K52" s="1325"/>
      <c r="L52" s="1325"/>
      <c r="M52" s="1325"/>
      <c r="N52" s="1325"/>
      <c r="AM52" s="1315"/>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c r="A53" s="1305"/>
      <c r="B53" s="1297"/>
      <c r="G53" s="1323"/>
      <c r="H53" s="1323"/>
      <c r="I53" s="1316"/>
      <c r="J53" s="1316"/>
      <c r="K53" s="1325"/>
      <c r="L53" s="1325"/>
      <c r="M53" s="1325"/>
      <c r="N53" s="1325"/>
      <c r="AM53" s="1315"/>
      <c r="AN53" s="1326"/>
      <c r="AO53" s="1326"/>
      <c r="AP53" s="1326"/>
      <c r="AQ53" s="1326"/>
      <c r="AR53" s="1326"/>
      <c r="AS53" s="1326"/>
      <c r="AT53" s="1326"/>
      <c r="AU53" s="1326"/>
      <c r="AV53" s="1326"/>
      <c r="AW53" s="1326"/>
      <c r="AX53" s="1326"/>
      <c r="AY53" s="1326"/>
      <c r="AZ53" s="1326"/>
      <c r="BA53" s="1326"/>
      <c r="BB53" s="1326" t="s">
        <v>589</v>
      </c>
      <c r="BC53" s="1326"/>
      <c r="BD53" s="1326"/>
      <c r="BE53" s="1326"/>
      <c r="BF53" s="1326"/>
      <c r="BG53" s="1326"/>
      <c r="BH53" s="1326"/>
      <c r="BI53" s="1326"/>
      <c r="BJ53" s="1326"/>
      <c r="BK53" s="1326"/>
      <c r="BL53" s="1326"/>
      <c r="BM53" s="1326"/>
      <c r="BN53" s="1326"/>
      <c r="BO53" s="1326"/>
      <c r="BP53" s="1327"/>
      <c r="BQ53" s="1328"/>
      <c r="BR53" s="1328"/>
      <c r="BS53" s="1328"/>
      <c r="BT53" s="1328"/>
      <c r="BU53" s="1328"/>
      <c r="BV53" s="1328"/>
      <c r="BW53" s="1328"/>
      <c r="BX53" s="1328">
        <v>65.2</v>
      </c>
      <c r="BY53" s="1328"/>
      <c r="BZ53" s="1328"/>
      <c r="CA53" s="1328"/>
      <c r="CB53" s="1328"/>
      <c r="CC53" s="1328"/>
      <c r="CD53" s="1328"/>
      <c r="CE53" s="1328"/>
      <c r="CF53" s="1328">
        <v>57.9</v>
      </c>
      <c r="CG53" s="1328"/>
      <c r="CH53" s="1328"/>
      <c r="CI53" s="1328"/>
      <c r="CJ53" s="1328"/>
      <c r="CK53" s="1328"/>
      <c r="CL53" s="1328"/>
      <c r="CM53" s="1328"/>
      <c r="CN53" s="1328">
        <v>58.8</v>
      </c>
      <c r="CO53" s="1328"/>
      <c r="CP53" s="1328"/>
      <c r="CQ53" s="1328"/>
      <c r="CR53" s="1328"/>
      <c r="CS53" s="1328"/>
      <c r="CT53" s="1328"/>
      <c r="CU53" s="1328"/>
      <c r="CV53" s="1328">
        <v>59.1</v>
      </c>
      <c r="CW53" s="1328"/>
      <c r="CX53" s="1328"/>
      <c r="CY53" s="1328"/>
      <c r="CZ53" s="1328"/>
      <c r="DA53" s="1328"/>
      <c r="DB53" s="1328"/>
      <c r="DC53" s="1328"/>
    </row>
    <row r="54" spans="1:109">
      <c r="A54" s="1305"/>
      <c r="B54" s="1297"/>
      <c r="G54" s="1323"/>
      <c r="H54" s="1323"/>
      <c r="I54" s="1316"/>
      <c r="J54" s="1316"/>
      <c r="K54" s="1325"/>
      <c r="L54" s="1325"/>
      <c r="M54" s="1325"/>
      <c r="N54" s="1325"/>
      <c r="AM54" s="1315"/>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c r="A55" s="1305"/>
      <c r="B55" s="1297"/>
      <c r="G55" s="1316"/>
      <c r="H55" s="1316"/>
      <c r="I55" s="1316"/>
      <c r="J55" s="1316"/>
      <c r="K55" s="1325"/>
      <c r="L55" s="1325"/>
      <c r="M55" s="1325"/>
      <c r="N55" s="1325"/>
      <c r="AN55" s="1322" t="s">
        <v>590</v>
      </c>
      <c r="AO55" s="1322"/>
      <c r="AP55" s="1322"/>
      <c r="AQ55" s="1322"/>
      <c r="AR55" s="1322"/>
      <c r="AS55" s="1322"/>
      <c r="AT55" s="1322"/>
      <c r="AU55" s="1322"/>
      <c r="AV55" s="1322"/>
      <c r="AW55" s="1322"/>
      <c r="AX55" s="1322"/>
      <c r="AY55" s="1322"/>
      <c r="AZ55" s="1322"/>
      <c r="BA55" s="1322"/>
      <c r="BB55" s="1326" t="s">
        <v>588</v>
      </c>
      <c r="BC55" s="1326"/>
      <c r="BD55" s="1326"/>
      <c r="BE55" s="1326"/>
      <c r="BF55" s="1326"/>
      <c r="BG55" s="1326"/>
      <c r="BH55" s="1326"/>
      <c r="BI55" s="1326"/>
      <c r="BJ55" s="1326"/>
      <c r="BK55" s="1326"/>
      <c r="BL55" s="1326"/>
      <c r="BM55" s="1326"/>
      <c r="BN55" s="1326"/>
      <c r="BO55" s="1326"/>
      <c r="BP55" s="1327"/>
      <c r="BQ55" s="1328"/>
      <c r="BR55" s="1328"/>
      <c r="BS55" s="1328"/>
      <c r="BT55" s="1328"/>
      <c r="BU55" s="1328"/>
      <c r="BV55" s="1328"/>
      <c r="BW55" s="1328"/>
      <c r="BX55" s="1328">
        <v>0</v>
      </c>
      <c r="BY55" s="1328"/>
      <c r="BZ55" s="1328"/>
      <c r="CA55" s="1328"/>
      <c r="CB55" s="1328"/>
      <c r="CC55" s="1328"/>
      <c r="CD55" s="1328"/>
      <c r="CE55" s="1328"/>
      <c r="CF55" s="1328">
        <v>0</v>
      </c>
      <c r="CG55" s="1328"/>
      <c r="CH55" s="1328"/>
      <c r="CI55" s="1328"/>
      <c r="CJ55" s="1328"/>
      <c r="CK55" s="1328"/>
      <c r="CL55" s="1328"/>
      <c r="CM55" s="1328"/>
      <c r="CN55" s="1328">
        <v>0</v>
      </c>
      <c r="CO55" s="1328"/>
      <c r="CP55" s="1328"/>
      <c r="CQ55" s="1328"/>
      <c r="CR55" s="1328"/>
      <c r="CS55" s="1328"/>
      <c r="CT55" s="1328"/>
      <c r="CU55" s="1328"/>
      <c r="CV55" s="1328">
        <v>0</v>
      </c>
      <c r="CW55" s="1328"/>
      <c r="CX55" s="1328"/>
      <c r="CY55" s="1328"/>
      <c r="CZ55" s="1328"/>
      <c r="DA55" s="1328"/>
      <c r="DB55" s="1328"/>
      <c r="DC55" s="1328"/>
    </row>
    <row r="56" spans="1:109">
      <c r="A56" s="1305"/>
      <c r="B56" s="1297"/>
      <c r="G56" s="1316"/>
      <c r="H56" s="1316"/>
      <c r="I56" s="1316"/>
      <c r="J56" s="1316"/>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1305" customFormat="1">
      <c r="B57" s="1329"/>
      <c r="G57" s="1316"/>
      <c r="H57" s="1316"/>
      <c r="I57" s="1330"/>
      <c r="J57" s="1330"/>
      <c r="K57" s="1325"/>
      <c r="L57" s="1325"/>
      <c r="M57" s="1325"/>
      <c r="N57" s="1325"/>
      <c r="AM57" s="1290"/>
      <c r="AN57" s="1322"/>
      <c r="AO57" s="1322"/>
      <c r="AP57" s="1322"/>
      <c r="AQ57" s="1322"/>
      <c r="AR57" s="1322"/>
      <c r="AS57" s="1322"/>
      <c r="AT57" s="1322"/>
      <c r="AU57" s="1322"/>
      <c r="AV57" s="1322"/>
      <c r="AW57" s="1322"/>
      <c r="AX57" s="1322"/>
      <c r="AY57" s="1322"/>
      <c r="AZ57" s="1322"/>
      <c r="BA57" s="1322"/>
      <c r="BB57" s="1326" t="s">
        <v>589</v>
      </c>
      <c r="BC57" s="1326"/>
      <c r="BD57" s="1326"/>
      <c r="BE57" s="1326"/>
      <c r="BF57" s="1326"/>
      <c r="BG57" s="1326"/>
      <c r="BH57" s="1326"/>
      <c r="BI57" s="1326"/>
      <c r="BJ57" s="1326"/>
      <c r="BK57" s="1326"/>
      <c r="BL57" s="1326"/>
      <c r="BM57" s="1326"/>
      <c r="BN57" s="1326"/>
      <c r="BO57" s="1326"/>
      <c r="BP57" s="1327"/>
      <c r="BQ57" s="1328"/>
      <c r="BR57" s="1328"/>
      <c r="BS57" s="1328"/>
      <c r="BT57" s="1328"/>
      <c r="BU57" s="1328"/>
      <c r="BV57" s="1328"/>
      <c r="BW57" s="1328"/>
      <c r="BX57" s="1328">
        <v>60.2</v>
      </c>
      <c r="BY57" s="1328"/>
      <c r="BZ57" s="1328"/>
      <c r="CA57" s="1328"/>
      <c r="CB57" s="1328"/>
      <c r="CC57" s="1328"/>
      <c r="CD57" s="1328"/>
      <c r="CE57" s="1328"/>
      <c r="CF57" s="1328">
        <v>56.8</v>
      </c>
      <c r="CG57" s="1328"/>
      <c r="CH57" s="1328"/>
      <c r="CI57" s="1328"/>
      <c r="CJ57" s="1328"/>
      <c r="CK57" s="1328"/>
      <c r="CL57" s="1328"/>
      <c r="CM57" s="1328"/>
      <c r="CN57" s="1328">
        <v>56.9</v>
      </c>
      <c r="CO57" s="1328"/>
      <c r="CP57" s="1328"/>
      <c r="CQ57" s="1328"/>
      <c r="CR57" s="1328"/>
      <c r="CS57" s="1328"/>
      <c r="CT57" s="1328"/>
      <c r="CU57" s="1328"/>
      <c r="CV57" s="1328">
        <v>57.7</v>
      </c>
      <c r="CW57" s="1328"/>
      <c r="CX57" s="1328"/>
      <c r="CY57" s="1328"/>
      <c r="CZ57" s="1328"/>
      <c r="DA57" s="1328"/>
      <c r="DB57" s="1328"/>
      <c r="DC57" s="1328"/>
      <c r="DD57" s="1331"/>
      <c r="DE57" s="1329"/>
    </row>
    <row r="58" spans="1:109" s="1305" customFormat="1">
      <c r="A58" s="1290"/>
      <c r="B58" s="1329"/>
      <c r="G58" s="1316"/>
      <c r="H58" s="1316"/>
      <c r="I58" s="1330"/>
      <c r="J58" s="1330"/>
      <c r="K58" s="1325"/>
      <c r="L58" s="1325"/>
      <c r="M58" s="1325"/>
      <c r="N58" s="1325"/>
      <c r="AM58" s="1290"/>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1331"/>
      <c r="DE58" s="1329"/>
    </row>
    <row r="59" spans="1:109" s="1305" customFormat="1">
      <c r="A59" s="1290"/>
      <c r="B59" s="1329"/>
      <c r="K59" s="1332"/>
      <c r="L59" s="1332"/>
      <c r="M59" s="1332"/>
      <c r="N59" s="1332"/>
      <c r="AQ59" s="1332"/>
      <c r="AR59" s="1332"/>
      <c r="AS59" s="1332"/>
      <c r="AT59" s="1332"/>
      <c r="BC59" s="1332"/>
      <c r="BD59" s="1332"/>
      <c r="BE59" s="1332"/>
      <c r="BF59" s="1332"/>
      <c r="BO59" s="1332"/>
      <c r="BP59" s="1332"/>
      <c r="BQ59" s="1332"/>
      <c r="BR59" s="1332"/>
      <c r="CA59" s="1332"/>
      <c r="CB59" s="1332"/>
      <c r="CC59" s="1332"/>
      <c r="CD59" s="1332"/>
      <c r="CM59" s="1332"/>
      <c r="CN59" s="1332"/>
      <c r="CO59" s="1332"/>
      <c r="CP59" s="1332"/>
      <c r="CY59" s="1332"/>
      <c r="CZ59" s="1332"/>
      <c r="DA59" s="1332"/>
      <c r="DB59" s="1332"/>
      <c r="DC59" s="1332"/>
      <c r="DD59" s="1331"/>
      <c r="DE59" s="1329"/>
    </row>
    <row r="60" spans="1:109" s="1305" customFormat="1">
      <c r="A60" s="1290"/>
      <c r="B60" s="1329"/>
      <c r="K60" s="1332"/>
      <c r="L60" s="1332"/>
      <c r="M60" s="1332"/>
      <c r="N60" s="1332"/>
      <c r="AQ60" s="1332"/>
      <c r="AR60" s="1332"/>
      <c r="AS60" s="1332"/>
      <c r="AT60" s="1332"/>
      <c r="BC60" s="1332"/>
      <c r="BD60" s="1332"/>
      <c r="BE60" s="1332"/>
      <c r="BF60" s="1332"/>
      <c r="BO60" s="1332"/>
      <c r="BP60" s="1332"/>
      <c r="BQ60" s="1332"/>
      <c r="BR60" s="1332"/>
      <c r="CA60" s="1332"/>
      <c r="CB60" s="1332"/>
      <c r="CC60" s="1332"/>
      <c r="CD60" s="1332"/>
      <c r="CM60" s="1332"/>
      <c r="CN60" s="1332"/>
      <c r="CO60" s="1332"/>
      <c r="CP60" s="1332"/>
      <c r="CY60" s="1332"/>
      <c r="CZ60" s="1332"/>
      <c r="DA60" s="1332"/>
      <c r="DB60" s="1332"/>
      <c r="DC60" s="1332"/>
      <c r="DD60" s="1331"/>
      <c r="DE60" s="1329"/>
    </row>
    <row r="61" spans="1:109" s="1305" customFormat="1">
      <c r="A61" s="1290"/>
      <c r="B61" s="1333"/>
      <c r="C61" s="1334"/>
      <c r="D61" s="1334"/>
      <c r="E61" s="1334"/>
      <c r="F61" s="1334"/>
      <c r="G61" s="1334"/>
      <c r="H61" s="1334"/>
      <c r="I61" s="1334"/>
      <c r="J61" s="1334"/>
      <c r="K61" s="1334"/>
      <c r="L61" s="1334"/>
      <c r="M61" s="1335"/>
      <c r="N61" s="1335"/>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5"/>
      <c r="AT61" s="1335"/>
      <c r="AU61" s="1334"/>
      <c r="AV61" s="1334"/>
      <c r="AW61" s="1334"/>
      <c r="AX61" s="1334"/>
      <c r="AY61" s="1334"/>
      <c r="AZ61" s="1334"/>
      <c r="BA61" s="1334"/>
      <c r="BB61" s="1334"/>
      <c r="BC61" s="1334"/>
      <c r="BD61" s="1334"/>
      <c r="BE61" s="1335"/>
      <c r="BF61" s="1335"/>
      <c r="BG61" s="1334"/>
      <c r="BH61" s="1334"/>
      <c r="BI61" s="1334"/>
      <c r="BJ61" s="1334"/>
      <c r="BK61" s="1334"/>
      <c r="BL61" s="1334"/>
      <c r="BM61" s="1334"/>
      <c r="BN61" s="1334"/>
      <c r="BO61" s="1334"/>
      <c r="BP61" s="1334"/>
      <c r="BQ61" s="1335"/>
      <c r="BR61" s="1335"/>
      <c r="BS61" s="1334"/>
      <c r="BT61" s="1334"/>
      <c r="BU61" s="1334"/>
      <c r="BV61" s="1334"/>
      <c r="BW61" s="1334"/>
      <c r="BX61" s="1334"/>
      <c r="BY61" s="1334"/>
      <c r="BZ61" s="1334"/>
      <c r="CA61" s="1334"/>
      <c r="CB61" s="1334"/>
      <c r="CC61" s="1335"/>
      <c r="CD61" s="1335"/>
      <c r="CE61" s="1334"/>
      <c r="CF61" s="1334"/>
      <c r="CG61" s="1334"/>
      <c r="CH61" s="1334"/>
      <c r="CI61" s="1334"/>
      <c r="CJ61" s="1334"/>
      <c r="CK61" s="1334"/>
      <c r="CL61" s="1334"/>
      <c r="CM61" s="1334"/>
      <c r="CN61" s="1334"/>
      <c r="CO61" s="1335"/>
      <c r="CP61" s="1335"/>
      <c r="CQ61" s="1334"/>
      <c r="CR61" s="1334"/>
      <c r="CS61" s="1334"/>
      <c r="CT61" s="1334"/>
      <c r="CU61" s="1334"/>
      <c r="CV61" s="1334"/>
      <c r="CW61" s="1334"/>
      <c r="CX61" s="1334"/>
      <c r="CY61" s="1334"/>
      <c r="CZ61" s="1334"/>
      <c r="DA61" s="1335"/>
      <c r="DB61" s="1335"/>
      <c r="DC61" s="1335"/>
      <c r="DD61" s="1336"/>
      <c r="DE61" s="1329"/>
    </row>
    <row r="62" spans="1:109">
      <c r="B62" s="1302"/>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c r="AL62" s="1302"/>
      <c r="AM62" s="1302"/>
      <c r="AN62" s="1302"/>
      <c r="AO62" s="1302"/>
      <c r="AP62" s="1302"/>
      <c r="AQ62" s="1302"/>
      <c r="AR62" s="1302"/>
      <c r="AS62" s="1302"/>
      <c r="AT62" s="1302"/>
      <c r="AU62" s="1302"/>
      <c r="AV62" s="1302"/>
      <c r="AW62" s="1302"/>
      <c r="AX62" s="1302"/>
      <c r="AY62" s="1302"/>
      <c r="AZ62" s="1302"/>
      <c r="BA62" s="1302"/>
      <c r="BB62" s="1302"/>
      <c r="BC62" s="1302"/>
      <c r="BD62" s="1302"/>
      <c r="BE62" s="1302"/>
      <c r="BF62" s="1302"/>
      <c r="BG62" s="1302"/>
      <c r="BH62" s="1302"/>
      <c r="BI62" s="1302"/>
      <c r="BJ62" s="1302"/>
      <c r="BK62" s="1302"/>
      <c r="BL62" s="1302"/>
      <c r="BM62" s="1302"/>
      <c r="BN62" s="1302"/>
      <c r="BO62" s="1302"/>
      <c r="BP62" s="1302"/>
      <c r="BQ62" s="1302"/>
      <c r="BR62" s="1302"/>
      <c r="BS62" s="1302"/>
      <c r="BT62" s="1302"/>
      <c r="BU62" s="1302"/>
      <c r="BV62" s="1302"/>
      <c r="BW62" s="1302"/>
      <c r="BX62" s="1302"/>
      <c r="BY62" s="1302"/>
      <c r="BZ62" s="1302"/>
      <c r="CA62" s="1302"/>
      <c r="CB62" s="1302"/>
      <c r="CC62" s="1302"/>
      <c r="CD62" s="1302"/>
      <c r="CE62" s="1302"/>
      <c r="CF62" s="1302"/>
      <c r="CG62" s="1302"/>
      <c r="CH62" s="1302"/>
      <c r="CI62" s="1302"/>
      <c r="CJ62" s="1302"/>
      <c r="CK62" s="1302"/>
      <c r="CL62" s="1302"/>
      <c r="CM62" s="1302"/>
      <c r="CN62" s="1302"/>
      <c r="CO62" s="1302"/>
      <c r="CP62" s="1302"/>
      <c r="CQ62" s="1302"/>
      <c r="CR62" s="1302"/>
      <c r="CS62" s="1302"/>
      <c r="CT62" s="1302"/>
      <c r="CU62" s="1302"/>
      <c r="CV62" s="1302"/>
      <c r="CW62" s="1302"/>
      <c r="CX62" s="1302"/>
      <c r="CY62" s="1302"/>
      <c r="CZ62" s="1302"/>
      <c r="DA62" s="1302"/>
      <c r="DB62" s="1302"/>
      <c r="DC62" s="1302"/>
      <c r="DD62" s="1302"/>
      <c r="DE62" s="1290"/>
    </row>
    <row r="63" spans="1:109" ht="17.25">
      <c r="B63" s="1337" t="s">
        <v>591</v>
      </c>
    </row>
    <row r="64" spans="1:109">
      <c r="B64" s="1297"/>
      <c r="G64" s="1304"/>
      <c r="I64" s="1338"/>
      <c r="J64" s="1338"/>
      <c r="K64" s="1338"/>
      <c r="L64" s="1338"/>
      <c r="M64" s="1338"/>
      <c r="N64" s="1339"/>
      <c r="AM64" s="1304"/>
      <c r="AN64" s="1304" t="s">
        <v>584</v>
      </c>
      <c r="AP64" s="1305"/>
      <c r="AQ64" s="1305"/>
      <c r="AR64" s="1305"/>
      <c r="AY64" s="1304"/>
      <c r="BA64" s="1305"/>
      <c r="BB64" s="1305"/>
      <c r="BC64" s="1305"/>
      <c r="BK64" s="1304"/>
      <c r="BM64" s="1305"/>
      <c r="BN64" s="1305"/>
      <c r="BO64" s="1305"/>
      <c r="BW64" s="1304"/>
      <c r="BY64" s="1305"/>
      <c r="BZ64" s="1305"/>
      <c r="CA64" s="1305"/>
      <c r="CI64" s="1304"/>
      <c r="CK64" s="1305"/>
      <c r="CL64" s="1305"/>
      <c r="CM64" s="1305"/>
      <c r="CU64" s="1304"/>
      <c r="CW64" s="1305"/>
      <c r="CX64" s="1305"/>
      <c r="CY64" s="1305"/>
    </row>
    <row r="65" spans="2:107">
      <c r="B65" s="1297"/>
      <c r="AN65" s="1306" t="s">
        <v>592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1297"/>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1297"/>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1297"/>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1297"/>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1297"/>
      <c r="H70" s="1340"/>
      <c r="I70" s="1340"/>
      <c r="J70" s="1341"/>
      <c r="K70" s="1341"/>
      <c r="L70" s="1342"/>
      <c r="M70" s="1341"/>
      <c r="N70" s="1342"/>
      <c r="AN70" s="1315"/>
      <c r="AO70" s="1315"/>
      <c r="AP70" s="1315"/>
      <c r="AZ70" s="1315"/>
      <c r="BA70" s="1315"/>
      <c r="BB70" s="1315"/>
      <c r="BL70" s="1315"/>
      <c r="BM70" s="1315"/>
      <c r="BN70" s="1315"/>
      <c r="BX70" s="1315"/>
      <c r="BY70" s="1315"/>
      <c r="BZ70" s="1315"/>
      <c r="CJ70" s="1315"/>
      <c r="CK70" s="1315"/>
      <c r="CL70" s="1315"/>
      <c r="CV70" s="1315"/>
      <c r="CW70" s="1315"/>
      <c r="CX70" s="1315"/>
    </row>
    <row r="71" spans="2:107">
      <c r="B71" s="1297"/>
      <c r="G71" s="1343"/>
      <c r="I71" s="1344"/>
      <c r="J71" s="1341"/>
      <c r="K71" s="1341"/>
      <c r="L71" s="1342"/>
      <c r="M71" s="1341"/>
      <c r="N71" s="1342"/>
      <c r="AM71" s="1343"/>
      <c r="AN71" s="1290" t="s">
        <v>586</v>
      </c>
    </row>
    <row r="72" spans="2:107">
      <c r="B72" s="1297"/>
      <c r="G72" s="1316"/>
      <c r="H72" s="1316"/>
      <c r="I72" s="1316"/>
      <c r="J72" s="1316"/>
      <c r="K72" s="1317"/>
      <c r="L72" s="1317"/>
      <c r="M72" s="1318"/>
      <c r="N72" s="131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542</v>
      </c>
      <c r="BQ72" s="1322"/>
      <c r="BR72" s="1322"/>
      <c r="BS72" s="1322"/>
      <c r="BT72" s="1322"/>
      <c r="BU72" s="1322"/>
      <c r="BV72" s="1322"/>
      <c r="BW72" s="1322"/>
      <c r="BX72" s="1322" t="s">
        <v>543</v>
      </c>
      <c r="BY72" s="1322"/>
      <c r="BZ72" s="1322"/>
      <c r="CA72" s="1322"/>
      <c r="CB72" s="1322"/>
      <c r="CC72" s="1322"/>
      <c r="CD72" s="1322"/>
      <c r="CE72" s="1322"/>
      <c r="CF72" s="1322" t="s">
        <v>544</v>
      </c>
      <c r="CG72" s="1322"/>
      <c r="CH72" s="1322"/>
      <c r="CI72" s="1322"/>
      <c r="CJ72" s="1322"/>
      <c r="CK72" s="1322"/>
      <c r="CL72" s="1322"/>
      <c r="CM72" s="1322"/>
      <c r="CN72" s="1322" t="s">
        <v>545</v>
      </c>
      <c r="CO72" s="1322"/>
      <c r="CP72" s="1322"/>
      <c r="CQ72" s="1322"/>
      <c r="CR72" s="1322"/>
      <c r="CS72" s="1322"/>
      <c r="CT72" s="1322"/>
      <c r="CU72" s="1322"/>
      <c r="CV72" s="1322" t="s">
        <v>546</v>
      </c>
      <c r="CW72" s="1322"/>
      <c r="CX72" s="1322"/>
      <c r="CY72" s="1322"/>
      <c r="CZ72" s="1322"/>
      <c r="DA72" s="1322"/>
      <c r="DB72" s="1322"/>
      <c r="DC72" s="1322"/>
    </row>
    <row r="73" spans="2:107">
      <c r="B73" s="1297"/>
      <c r="G73" s="1323"/>
      <c r="H73" s="1323"/>
      <c r="I73" s="1323"/>
      <c r="J73" s="1323"/>
      <c r="K73" s="1345"/>
      <c r="L73" s="1345"/>
      <c r="M73" s="1345"/>
      <c r="N73" s="1345"/>
      <c r="AM73" s="1315"/>
      <c r="AN73" s="1326" t="s">
        <v>587</v>
      </c>
      <c r="AO73" s="1326"/>
      <c r="AP73" s="1326"/>
      <c r="AQ73" s="1326"/>
      <c r="AR73" s="1326"/>
      <c r="AS73" s="1326"/>
      <c r="AT73" s="1326"/>
      <c r="AU73" s="1326"/>
      <c r="AV73" s="1326"/>
      <c r="AW73" s="1326"/>
      <c r="AX73" s="1326"/>
      <c r="AY73" s="1326"/>
      <c r="AZ73" s="1326"/>
      <c r="BA73" s="1326"/>
      <c r="BB73" s="1326" t="s">
        <v>588</v>
      </c>
      <c r="BC73" s="1326"/>
      <c r="BD73" s="1326"/>
      <c r="BE73" s="1326"/>
      <c r="BF73" s="1326"/>
      <c r="BG73" s="1326"/>
      <c r="BH73" s="1326"/>
      <c r="BI73" s="1326"/>
      <c r="BJ73" s="1326"/>
      <c r="BK73" s="1326"/>
      <c r="BL73" s="1326"/>
      <c r="BM73" s="1326"/>
      <c r="BN73" s="1326"/>
      <c r="BO73" s="1326"/>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c r="B74" s="1297"/>
      <c r="G74" s="1323"/>
      <c r="H74" s="1323"/>
      <c r="I74" s="1323"/>
      <c r="J74" s="1323"/>
      <c r="K74" s="1345"/>
      <c r="L74" s="1345"/>
      <c r="M74" s="1345"/>
      <c r="N74" s="1345"/>
      <c r="AM74" s="1315"/>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c r="B75" s="1297"/>
      <c r="G75" s="1323"/>
      <c r="H75" s="1323"/>
      <c r="I75" s="1316"/>
      <c r="J75" s="1316"/>
      <c r="K75" s="1325"/>
      <c r="L75" s="1325"/>
      <c r="M75" s="1325"/>
      <c r="N75" s="1325"/>
      <c r="AM75" s="1315"/>
      <c r="AN75" s="1326"/>
      <c r="AO75" s="1326"/>
      <c r="AP75" s="1326"/>
      <c r="AQ75" s="1326"/>
      <c r="AR75" s="1326"/>
      <c r="AS75" s="1326"/>
      <c r="AT75" s="1326"/>
      <c r="AU75" s="1326"/>
      <c r="AV75" s="1326"/>
      <c r="AW75" s="1326"/>
      <c r="AX75" s="1326"/>
      <c r="AY75" s="1326"/>
      <c r="AZ75" s="1326"/>
      <c r="BA75" s="1326"/>
      <c r="BB75" s="1326" t="s">
        <v>593</v>
      </c>
      <c r="BC75" s="1326"/>
      <c r="BD75" s="1326"/>
      <c r="BE75" s="1326"/>
      <c r="BF75" s="1326"/>
      <c r="BG75" s="1326"/>
      <c r="BH75" s="1326"/>
      <c r="BI75" s="1326"/>
      <c r="BJ75" s="1326"/>
      <c r="BK75" s="1326"/>
      <c r="BL75" s="1326"/>
      <c r="BM75" s="1326"/>
      <c r="BN75" s="1326"/>
      <c r="BO75" s="1326"/>
      <c r="BP75" s="1328">
        <v>0.6</v>
      </c>
      <c r="BQ75" s="1328"/>
      <c r="BR75" s="1328"/>
      <c r="BS75" s="1328"/>
      <c r="BT75" s="1328"/>
      <c r="BU75" s="1328"/>
      <c r="BV75" s="1328"/>
      <c r="BW75" s="1328"/>
      <c r="BX75" s="1328">
        <v>0.5</v>
      </c>
      <c r="BY75" s="1328"/>
      <c r="BZ75" s="1328"/>
      <c r="CA75" s="1328"/>
      <c r="CB75" s="1328"/>
      <c r="CC75" s="1328"/>
      <c r="CD75" s="1328"/>
      <c r="CE75" s="1328"/>
      <c r="CF75" s="1328">
        <v>-0.3</v>
      </c>
      <c r="CG75" s="1328"/>
      <c r="CH75" s="1328"/>
      <c r="CI75" s="1328"/>
      <c r="CJ75" s="1328"/>
      <c r="CK75" s="1328"/>
      <c r="CL75" s="1328"/>
      <c r="CM75" s="1328"/>
      <c r="CN75" s="1328">
        <v>-2.4</v>
      </c>
      <c r="CO75" s="1328"/>
      <c r="CP75" s="1328"/>
      <c r="CQ75" s="1328"/>
      <c r="CR75" s="1328"/>
      <c r="CS75" s="1328"/>
      <c r="CT75" s="1328"/>
      <c r="CU75" s="1328"/>
      <c r="CV75" s="1328">
        <v>-3.4</v>
      </c>
      <c r="CW75" s="1328"/>
      <c r="CX75" s="1328"/>
      <c r="CY75" s="1328"/>
      <c r="CZ75" s="1328"/>
      <c r="DA75" s="1328"/>
      <c r="DB75" s="1328"/>
      <c r="DC75" s="1328"/>
    </row>
    <row r="76" spans="2:107">
      <c r="B76" s="1297"/>
      <c r="G76" s="1323"/>
      <c r="H76" s="1323"/>
      <c r="I76" s="1316"/>
      <c r="J76" s="1316"/>
      <c r="K76" s="1325"/>
      <c r="L76" s="1325"/>
      <c r="M76" s="1325"/>
      <c r="N76" s="1325"/>
      <c r="AM76" s="1315"/>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c r="B77" s="1297"/>
      <c r="G77" s="1316"/>
      <c r="H77" s="1316"/>
      <c r="I77" s="1316"/>
      <c r="J77" s="1316"/>
      <c r="K77" s="1345"/>
      <c r="L77" s="1345"/>
      <c r="M77" s="1345"/>
      <c r="N77" s="1345"/>
      <c r="AN77" s="1322" t="s">
        <v>590</v>
      </c>
      <c r="AO77" s="1322"/>
      <c r="AP77" s="1322"/>
      <c r="AQ77" s="1322"/>
      <c r="AR77" s="1322"/>
      <c r="AS77" s="1322"/>
      <c r="AT77" s="1322"/>
      <c r="AU77" s="1322"/>
      <c r="AV77" s="1322"/>
      <c r="AW77" s="1322"/>
      <c r="AX77" s="1322"/>
      <c r="AY77" s="1322"/>
      <c r="AZ77" s="1322"/>
      <c r="BA77" s="1322"/>
      <c r="BB77" s="1326" t="s">
        <v>588</v>
      </c>
      <c r="BC77" s="1326"/>
      <c r="BD77" s="1326"/>
      <c r="BE77" s="1326"/>
      <c r="BF77" s="1326"/>
      <c r="BG77" s="1326"/>
      <c r="BH77" s="1326"/>
      <c r="BI77" s="1326"/>
      <c r="BJ77" s="1326"/>
      <c r="BK77" s="1326"/>
      <c r="BL77" s="1326"/>
      <c r="BM77" s="1326"/>
      <c r="BN77" s="1326"/>
      <c r="BO77" s="1326"/>
      <c r="BP77" s="1328">
        <v>0</v>
      </c>
      <c r="BQ77" s="1328"/>
      <c r="BR77" s="1328"/>
      <c r="BS77" s="1328"/>
      <c r="BT77" s="1328"/>
      <c r="BU77" s="1328"/>
      <c r="BV77" s="1328"/>
      <c r="BW77" s="1328"/>
      <c r="BX77" s="1328">
        <v>0</v>
      </c>
      <c r="BY77" s="1328"/>
      <c r="BZ77" s="1328"/>
      <c r="CA77" s="1328"/>
      <c r="CB77" s="1328"/>
      <c r="CC77" s="1328"/>
      <c r="CD77" s="1328"/>
      <c r="CE77" s="1328"/>
      <c r="CF77" s="1328">
        <v>0</v>
      </c>
      <c r="CG77" s="1328"/>
      <c r="CH77" s="1328"/>
      <c r="CI77" s="1328"/>
      <c r="CJ77" s="1328"/>
      <c r="CK77" s="1328"/>
      <c r="CL77" s="1328"/>
      <c r="CM77" s="1328"/>
      <c r="CN77" s="1328">
        <v>0</v>
      </c>
      <c r="CO77" s="1328"/>
      <c r="CP77" s="1328"/>
      <c r="CQ77" s="1328"/>
      <c r="CR77" s="1328"/>
      <c r="CS77" s="1328"/>
      <c r="CT77" s="1328"/>
      <c r="CU77" s="1328"/>
      <c r="CV77" s="1328">
        <v>0</v>
      </c>
      <c r="CW77" s="1328"/>
      <c r="CX77" s="1328"/>
      <c r="CY77" s="1328"/>
      <c r="CZ77" s="1328"/>
      <c r="DA77" s="1328"/>
      <c r="DB77" s="1328"/>
      <c r="DC77" s="1328"/>
    </row>
    <row r="78" spans="2:107">
      <c r="B78" s="1297"/>
      <c r="G78" s="1316"/>
      <c r="H78" s="1316"/>
      <c r="I78" s="1316"/>
      <c r="J78" s="1316"/>
      <c r="K78" s="1345"/>
      <c r="L78" s="1345"/>
      <c r="M78" s="1345"/>
      <c r="N78" s="1345"/>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c r="B79" s="1297"/>
      <c r="G79" s="1316"/>
      <c r="H79" s="1316"/>
      <c r="I79" s="1330"/>
      <c r="J79" s="1330"/>
      <c r="K79" s="1346"/>
      <c r="L79" s="1346"/>
      <c r="M79" s="1346"/>
      <c r="N79" s="1346"/>
      <c r="AN79" s="1322"/>
      <c r="AO79" s="1322"/>
      <c r="AP79" s="1322"/>
      <c r="AQ79" s="1322"/>
      <c r="AR79" s="1322"/>
      <c r="AS79" s="1322"/>
      <c r="AT79" s="1322"/>
      <c r="AU79" s="1322"/>
      <c r="AV79" s="1322"/>
      <c r="AW79" s="1322"/>
      <c r="AX79" s="1322"/>
      <c r="AY79" s="1322"/>
      <c r="AZ79" s="1322"/>
      <c r="BA79" s="1322"/>
      <c r="BB79" s="1326" t="s">
        <v>593</v>
      </c>
      <c r="BC79" s="1326"/>
      <c r="BD79" s="1326"/>
      <c r="BE79" s="1326"/>
      <c r="BF79" s="1326"/>
      <c r="BG79" s="1326"/>
      <c r="BH79" s="1326"/>
      <c r="BI79" s="1326"/>
      <c r="BJ79" s="1326"/>
      <c r="BK79" s="1326"/>
      <c r="BL79" s="1326"/>
      <c r="BM79" s="1326"/>
      <c r="BN79" s="1326"/>
      <c r="BO79" s="1326"/>
      <c r="BP79" s="1328">
        <v>-1.8</v>
      </c>
      <c r="BQ79" s="1328"/>
      <c r="BR79" s="1328"/>
      <c r="BS79" s="1328"/>
      <c r="BT79" s="1328"/>
      <c r="BU79" s="1328"/>
      <c r="BV79" s="1328"/>
      <c r="BW79" s="1328"/>
      <c r="BX79" s="1328">
        <v>-2.2999999999999998</v>
      </c>
      <c r="BY79" s="1328"/>
      <c r="BZ79" s="1328"/>
      <c r="CA79" s="1328"/>
      <c r="CB79" s="1328"/>
      <c r="CC79" s="1328"/>
      <c r="CD79" s="1328"/>
      <c r="CE79" s="1328"/>
      <c r="CF79" s="1328">
        <v>-2.8</v>
      </c>
      <c r="CG79" s="1328"/>
      <c r="CH79" s="1328"/>
      <c r="CI79" s="1328"/>
      <c r="CJ79" s="1328"/>
      <c r="CK79" s="1328"/>
      <c r="CL79" s="1328"/>
      <c r="CM79" s="1328"/>
      <c r="CN79" s="1328">
        <v>-3.2</v>
      </c>
      <c r="CO79" s="1328"/>
      <c r="CP79" s="1328"/>
      <c r="CQ79" s="1328"/>
      <c r="CR79" s="1328"/>
      <c r="CS79" s="1328"/>
      <c r="CT79" s="1328"/>
      <c r="CU79" s="1328"/>
      <c r="CV79" s="1328">
        <v>-3.4</v>
      </c>
      <c r="CW79" s="1328"/>
      <c r="CX79" s="1328"/>
      <c r="CY79" s="1328"/>
      <c r="CZ79" s="1328"/>
      <c r="DA79" s="1328"/>
      <c r="DB79" s="1328"/>
      <c r="DC79" s="1328"/>
    </row>
    <row r="80" spans="2:107">
      <c r="B80" s="1297"/>
      <c r="G80" s="1316"/>
      <c r="H80" s="1316"/>
      <c r="I80" s="1330"/>
      <c r="J80" s="1330"/>
      <c r="K80" s="1346"/>
      <c r="L80" s="1346"/>
      <c r="M80" s="1346"/>
      <c r="N80" s="1346"/>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c r="B81" s="1297"/>
    </row>
    <row r="82" spans="2:109" ht="17.25">
      <c r="B82" s="1297"/>
      <c r="K82" s="1347"/>
      <c r="L82" s="1347"/>
      <c r="M82" s="1347"/>
      <c r="N82" s="1347"/>
      <c r="AQ82" s="1347"/>
      <c r="AR82" s="1347"/>
      <c r="AS82" s="1347"/>
      <c r="AT82" s="1347"/>
      <c r="BC82" s="1347"/>
      <c r="BD82" s="1347"/>
      <c r="BE82" s="1347"/>
      <c r="BF82" s="1347"/>
      <c r="BO82" s="1347"/>
      <c r="BP82" s="1347"/>
      <c r="BQ82" s="1347"/>
      <c r="BR82" s="1347"/>
      <c r="CA82" s="1347"/>
      <c r="CB82" s="1347"/>
      <c r="CC82" s="1347"/>
      <c r="CD82" s="1347"/>
      <c r="CM82" s="1347"/>
      <c r="CN82" s="1347"/>
      <c r="CO82" s="1347"/>
      <c r="CP82" s="1347"/>
      <c r="CY82" s="1347"/>
      <c r="CZ82" s="1347"/>
      <c r="DA82" s="1347"/>
      <c r="DB82" s="1347"/>
      <c r="DC82" s="1347"/>
    </row>
    <row r="83" spans="2:109">
      <c r="B83" s="1299"/>
      <c r="C83" s="1300"/>
      <c r="D83" s="1300"/>
      <c r="E83" s="1300"/>
      <c r="F83" s="1300"/>
      <c r="G83" s="1300"/>
      <c r="H83" s="1300"/>
      <c r="I83" s="1300"/>
      <c r="J83" s="1300"/>
      <c r="K83" s="1300"/>
      <c r="L83" s="1300"/>
      <c r="M83" s="1300"/>
      <c r="N83" s="1300"/>
      <c r="O83" s="1300"/>
      <c r="P83" s="1300"/>
      <c r="Q83" s="1300"/>
      <c r="R83" s="1300"/>
      <c r="S83" s="1300"/>
      <c r="T83" s="1300"/>
      <c r="U83" s="1300"/>
      <c r="V83" s="1300"/>
      <c r="W83" s="1300"/>
      <c r="X83" s="1300"/>
      <c r="Y83" s="1300"/>
      <c r="Z83" s="1300"/>
      <c r="AA83" s="1300"/>
      <c r="AB83" s="1300"/>
      <c r="AC83" s="1300"/>
      <c r="AD83" s="1300"/>
      <c r="AE83" s="1300"/>
      <c r="AF83" s="1300"/>
      <c r="AG83" s="1300"/>
      <c r="AH83" s="1300"/>
      <c r="AI83" s="1300"/>
      <c r="AJ83" s="1300"/>
      <c r="AK83" s="1300"/>
      <c r="AL83" s="1300"/>
      <c r="AM83" s="1300"/>
      <c r="AN83" s="1300"/>
      <c r="AO83" s="1300"/>
      <c r="AP83" s="1300"/>
      <c r="AQ83" s="1300"/>
      <c r="AR83" s="1300"/>
      <c r="AS83" s="1300"/>
      <c r="AT83" s="1300"/>
      <c r="AU83" s="1300"/>
      <c r="AV83" s="1300"/>
      <c r="AW83" s="1300"/>
      <c r="AX83" s="1300"/>
      <c r="AY83" s="1300"/>
      <c r="AZ83" s="1300"/>
      <c r="BA83" s="1300"/>
      <c r="BB83" s="1300"/>
      <c r="BC83" s="1300"/>
      <c r="BD83" s="1300"/>
      <c r="BE83" s="1300"/>
      <c r="BF83" s="1300"/>
      <c r="BG83" s="1300"/>
      <c r="BH83" s="1300"/>
      <c r="BI83" s="1300"/>
      <c r="BJ83" s="1300"/>
      <c r="BK83" s="1300"/>
      <c r="BL83" s="1300"/>
      <c r="BM83" s="1300"/>
      <c r="BN83" s="1300"/>
      <c r="BO83" s="1300"/>
      <c r="BP83" s="1300"/>
      <c r="BQ83" s="1300"/>
      <c r="BR83" s="1300"/>
      <c r="BS83" s="1300"/>
      <c r="BT83" s="1300"/>
      <c r="BU83" s="1300"/>
      <c r="BV83" s="1300"/>
      <c r="BW83" s="1300"/>
      <c r="BX83" s="1300"/>
      <c r="BY83" s="1300"/>
      <c r="BZ83" s="1300"/>
      <c r="CA83" s="1300"/>
      <c r="CB83" s="1300"/>
      <c r="CC83" s="1300"/>
      <c r="CD83" s="1300"/>
      <c r="CE83" s="1300"/>
      <c r="CF83" s="1300"/>
      <c r="CG83" s="1300"/>
      <c r="CH83" s="1300"/>
      <c r="CI83" s="1300"/>
      <c r="CJ83" s="1300"/>
      <c r="CK83" s="1300"/>
      <c r="CL83" s="1300"/>
      <c r="CM83" s="1300"/>
      <c r="CN83" s="1300"/>
      <c r="CO83" s="1300"/>
      <c r="CP83" s="1300"/>
      <c r="CQ83" s="1300"/>
      <c r="CR83" s="1300"/>
      <c r="CS83" s="1300"/>
      <c r="CT83" s="1300"/>
      <c r="CU83" s="1300"/>
      <c r="CV83" s="1300"/>
      <c r="CW83" s="1300"/>
      <c r="CX83" s="1300"/>
      <c r="CY83" s="1300"/>
      <c r="CZ83" s="1300"/>
      <c r="DA83" s="1300"/>
      <c r="DB83" s="1300"/>
      <c r="DC83" s="1300"/>
      <c r="DD83" s="1301"/>
    </row>
    <row r="84" spans="2:109">
      <c r="DD84" s="1290"/>
      <c r="DE84" s="1290"/>
    </row>
    <row r="85" spans="2:109">
      <c r="DD85" s="1290"/>
      <c r="DE85" s="1290"/>
    </row>
    <row r="86" spans="2:109" hidden="1">
      <c r="DD86" s="1290"/>
      <c r="DE86" s="1290"/>
    </row>
    <row r="87" spans="2:109" hidden="1">
      <c r="K87" s="1348"/>
      <c r="AQ87" s="1348"/>
      <c r="BC87" s="1348"/>
      <c r="BO87" s="1348"/>
      <c r="CA87" s="1348"/>
      <c r="CM87" s="1348"/>
      <c r="CY87" s="1348"/>
      <c r="DD87" s="1290"/>
      <c r="DE87" s="1290"/>
    </row>
    <row r="88" spans="2:109" hidden="1">
      <c r="DD88" s="1290"/>
      <c r="DE88" s="1290"/>
    </row>
    <row r="89" spans="2:109" hidden="1">
      <c r="DD89" s="1290"/>
      <c r="DE89" s="1290"/>
    </row>
    <row r="90" spans="2:109" hidden="1">
      <c r="DD90" s="1290"/>
      <c r="DE90" s="1290"/>
    </row>
    <row r="91" spans="2:109" hidden="1">
      <c r="DD91" s="1290"/>
      <c r="DE91" s="1290"/>
    </row>
    <row r="92" spans="2:109" ht="13.5" hidden="1" customHeight="1">
      <c r="DD92" s="1290"/>
      <c r="DE92" s="1290"/>
    </row>
    <row r="93" spans="2:109" ht="13.5" hidden="1" customHeight="1">
      <c r="DD93" s="1290"/>
      <c r="DE93" s="1290"/>
    </row>
    <row r="94" spans="2:109" ht="13.5" hidden="1" customHeight="1">
      <c r="DD94" s="1290"/>
      <c r="DE94" s="1290"/>
    </row>
    <row r="95" spans="2:109" ht="13.5" hidden="1" customHeight="1">
      <c r="DD95" s="1290"/>
      <c r="DE95" s="1290"/>
    </row>
    <row r="96" spans="2:109" ht="13.5" hidden="1" customHeight="1">
      <c r="DD96" s="1290"/>
      <c r="DE96" s="1290"/>
    </row>
    <row r="97" spans="108:109" ht="13.5" hidden="1" customHeight="1">
      <c r="DD97" s="1290"/>
      <c r="DE97" s="1290"/>
    </row>
    <row r="98" spans="108:109" ht="13.5" hidden="1" customHeight="1">
      <c r="DD98" s="1290"/>
      <c r="DE98" s="1290"/>
    </row>
    <row r="99" spans="108:109" ht="13.5" hidden="1" customHeight="1">
      <c r="DD99" s="1290"/>
      <c r="DE99" s="1290"/>
    </row>
    <row r="100" spans="108:109" ht="13.5" hidden="1" customHeight="1">
      <c r="DD100" s="1290"/>
      <c r="DE100" s="1290"/>
    </row>
    <row r="101" spans="108:109" ht="13.5" hidden="1" customHeight="1">
      <c r="DD101" s="1290"/>
      <c r="DE101" s="1290"/>
    </row>
    <row r="102" spans="108:109" ht="13.5" hidden="1" customHeight="1">
      <c r="DD102" s="1290"/>
      <c r="DE102" s="1290"/>
    </row>
    <row r="103" spans="108:109" ht="13.5" hidden="1" customHeight="1">
      <c r="DD103" s="1290"/>
      <c r="DE103" s="1290"/>
    </row>
    <row r="104" spans="108:109" ht="13.5" hidden="1" customHeight="1">
      <c r="DD104" s="1290"/>
      <c r="DE104" s="1290"/>
    </row>
    <row r="105" spans="108:109" ht="13.5" hidden="1" customHeight="1">
      <c r="DD105" s="1290"/>
      <c r="DE105" s="1290"/>
    </row>
    <row r="106" spans="108:109" ht="13.5" hidden="1" customHeight="1">
      <c r="DD106" s="1290"/>
      <c r="DE106" s="1290"/>
    </row>
    <row r="107" spans="108:109" ht="13.5" hidden="1" customHeight="1">
      <c r="DD107" s="1290"/>
      <c r="DE107" s="1290"/>
    </row>
    <row r="108" spans="108:109" ht="13.5" hidden="1" customHeight="1">
      <c r="DD108" s="1290"/>
      <c r="DE108" s="1290"/>
    </row>
    <row r="109" spans="108:109" ht="13.5" hidden="1" customHeight="1">
      <c r="DD109" s="1290"/>
      <c r="DE109" s="1290"/>
    </row>
    <row r="110" spans="108:109" ht="13.5" hidden="1" customHeight="1">
      <c r="DD110" s="1290"/>
      <c r="DE110" s="1290"/>
    </row>
    <row r="111" spans="108:109" ht="13.5" hidden="1" customHeight="1">
      <c r="DD111" s="1290"/>
      <c r="DE111" s="1290"/>
    </row>
    <row r="112" spans="108:109" ht="13.5" hidden="1" customHeight="1">
      <c r="DD112" s="1290"/>
      <c r="DE112" s="1290"/>
    </row>
    <row r="113" spans="108:109" ht="13.5" hidden="1" customHeight="1">
      <c r="DD113" s="1290"/>
      <c r="DE113" s="1290"/>
    </row>
    <row r="114" spans="108:109" ht="13.5" hidden="1" customHeight="1">
      <c r="DD114" s="1290"/>
      <c r="DE114" s="1290"/>
    </row>
    <row r="115" spans="108:109" ht="13.5" hidden="1" customHeight="1">
      <c r="DD115" s="1290"/>
      <c r="DE115" s="1290"/>
    </row>
    <row r="116" spans="108:109" ht="13.5" hidden="1" customHeight="1">
      <c r="DD116" s="1290"/>
      <c r="DE116" s="1290"/>
    </row>
    <row r="117" spans="108:109" ht="13.5" hidden="1" customHeight="1">
      <c r="DD117" s="1290"/>
      <c r="DE117" s="1290"/>
    </row>
    <row r="118" spans="108:109" ht="13.5" hidden="1" customHeight="1">
      <c r="DD118" s="1290"/>
      <c r="DE118" s="1290"/>
    </row>
    <row r="119" spans="108:109" ht="13.5" hidden="1" customHeight="1">
      <c r="DD119" s="1290"/>
      <c r="DE119" s="1290"/>
    </row>
    <row r="120" spans="108:109" ht="13.5" hidden="1" customHeight="1">
      <c r="DD120" s="1290"/>
      <c r="DE120" s="1290"/>
    </row>
    <row r="121" spans="108:109" ht="13.5" hidden="1" customHeight="1">
      <c r="DD121" s="1290"/>
      <c r="DE121" s="1290"/>
    </row>
    <row r="122" spans="108:109" ht="13.5" hidden="1" customHeight="1">
      <c r="DD122" s="1290"/>
      <c r="DE122" s="1290"/>
    </row>
    <row r="123" spans="108:109" ht="13.5" hidden="1" customHeight="1">
      <c r="DD123" s="1290"/>
      <c r="DE123" s="1290"/>
    </row>
    <row r="124" spans="108:109" ht="13.5" hidden="1" customHeight="1">
      <c r="DD124" s="1290"/>
      <c r="DE124" s="1290"/>
    </row>
    <row r="125" spans="108:109" ht="13.5" hidden="1" customHeight="1">
      <c r="DD125" s="1290"/>
      <c r="DE125" s="1290"/>
    </row>
    <row r="126" spans="108:109" ht="13.5" hidden="1" customHeight="1">
      <c r="DD126" s="1290"/>
      <c r="DE126" s="1290"/>
    </row>
    <row r="127" spans="108:109" ht="13.5" hidden="1" customHeight="1">
      <c r="DD127" s="1290"/>
      <c r="DE127" s="1290"/>
    </row>
    <row r="128" spans="108:109" ht="13.5" hidden="1" customHeight="1">
      <c r="DD128" s="1290"/>
      <c r="DE128" s="1290"/>
    </row>
    <row r="129" spans="108:109" ht="13.5" hidden="1" customHeight="1">
      <c r="DD129" s="1290"/>
      <c r="DE129" s="1290"/>
    </row>
    <row r="130" spans="108:109" ht="13.5" hidden="1" customHeight="1">
      <c r="DD130" s="1290"/>
      <c r="DE130" s="1290"/>
    </row>
    <row r="131" spans="108:109" ht="13.5" hidden="1" customHeight="1">
      <c r="DD131" s="1290"/>
      <c r="DE131" s="1290"/>
    </row>
    <row r="132" spans="108:109" ht="13.5" hidden="1" customHeight="1">
      <c r="DD132" s="1290"/>
      <c r="DE132" s="1290"/>
    </row>
    <row r="133" spans="108:109" ht="13.5" hidden="1" customHeight="1">
      <c r="DD133" s="1290"/>
      <c r="DE133" s="1290"/>
    </row>
    <row r="134" spans="108:109" ht="13.5" hidden="1" customHeight="1">
      <c r="DD134" s="1290"/>
      <c r="DE134" s="1290"/>
    </row>
    <row r="135" spans="108:109" ht="13.5" hidden="1" customHeight="1">
      <c r="DD135" s="1290"/>
      <c r="DE135" s="1290"/>
    </row>
    <row r="136" spans="108:109" ht="13.5" hidden="1" customHeight="1">
      <c r="DD136" s="1290"/>
      <c r="DE136" s="1290"/>
    </row>
    <row r="137" spans="108:109" ht="13.5" hidden="1" customHeight="1">
      <c r="DD137" s="1290"/>
      <c r="DE137" s="1290"/>
    </row>
    <row r="138" spans="108:109" ht="13.5" hidden="1" customHeight="1">
      <c r="DD138" s="1290"/>
      <c r="DE138" s="1290"/>
    </row>
    <row r="139" spans="108:109" ht="13.5" hidden="1" customHeight="1">
      <c r="DD139" s="1290"/>
      <c r="DE139" s="1290"/>
    </row>
    <row r="140" spans="108:109" ht="13.5" hidden="1" customHeight="1">
      <c r="DD140" s="1290"/>
      <c r="DE140" s="1290"/>
    </row>
    <row r="141" spans="108:109" ht="13.5" hidden="1" customHeight="1">
      <c r="DD141" s="1290"/>
      <c r="DE141" s="1290"/>
    </row>
    <row r="142" spans="108:109" ht="13.5" hidden="1" customHeight="1">
      <c r="DD142" s="1290"/>
      <c r="DE142" s="1290"/>
    </row>
    <row r="143" spans="108:109" ht="13.5" hidden="1" customHeight="1">
      <c r="DD143" s="1290"/>
      <c r="DE143" s="1290"/>
    </row>
    <row r="144" spans="108:109" ht="13.5" hidden="1" customHeight="1">
      <c r="DD144" s="1290"/>
      <c r="DE144" s="1290"/>
    </row>
    <row r="145" spans="108:109" ht="13.5" hidden="1" customHeight="1">
      <c r="DD145" s="1290"/>
      <c r="DE145" s="1290"/>
    </row>
    <row r="146" spans="108:109" ht="13.5" hidden="1" customHeight="1">
      <c r="DD146" s="1290"/>
      <c r="DE146" s="1290"/>
    </row>
    <row r="147" spans="108:109" ht="13.5" hidden="1" customHeight="1">
      <c r="DD147" s="1290"/>
      <c r="DE147" s="1290"/>
    </row>
    <row r="148" spans="108:109" ht="13.5" hidden="1" customHeight="1">
      <c r="DD148" s="1290"/>
      <c r="DE148" s="1290"/>
    </row>
    <row r="149" spans="108:109" ht="13.5" hidden="1" customHeight="1">
      <c r="DD149" s="1290"/>
      <c r="DE149" s="1290"/>
    </row>
    <row r="150" spans="108:109" ht="13.5" hidden="1" customHeight="1">
      <c r="DD150" s="1290"/>
      <c r="DE150" s="1290"/>
    </row>
    <row r="151" spans="108:109" ht="13.5" hidden="1" customHeight="1">
      <c r="DD151" s="1290"/>
      <c r="DE151" s="1290"/>
    </row>
    <row r="152" spans="108:109" ht="13.5" hidden="1" customHeight="1">
      <c r="DD152" s="1290"/>
      <c r="DE152" s="1290"/>
    </row>
    <row r="153" spans="108:109" ht="13.5" hidden="1" customHeight="1">
      <c r="DD153" s="1290"/>
      <c r="DE153" s="1290"/>
    </row>
    <row r="154" spans="108:109" ht="13.5" hidden="1" customHeight="1">
      <c r="DD154" s="1290"/>
      <c r="DE154" s="1290"/>
    </row>
    <row r="155" spans="108:109" ht="13.5" hidden="1" customHeight="1">
      <c r="DD155" s="1290"/>
      <c r="DE155" s="1290"/>
    </row>
    <row r="156" spans="108:109" ht="13.5" hidden="1" customHeight="1">
      <c r="DD156" s="1290"/>
      <c r="DE156" s="1290"/>
    </row>
    <row r="157" spans="108:109" ht="13.5" hidden="1" customHeight="1">
      <c r="DD157" s="1290"/>
      <c r="DE157" s="1290"/>
    </row>
    <row r="158" spans="108:109" ht="13.5" hidden="1" customHeight="1">
      <c r="DD158" s="1290"/>
      <c r="DE158" s="1290"/>
    </row>
    <row r="159" spans="108:109" ht="13.5" hidden="1" customHeight="1">
      <c r="DD159" s="1290"/>
      <c r="DE159" s="1290"/>
    </row>
    <row r="160" spans="108:109" ht="13.5" hidden="1" customHeight="1">
      <c r="DD160" s="1290"/>
      <c r="DE160" s="129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viQeCpUyo0F0kewPO4S18s4KYYmzOtEt8hYQ88aUWPXbDxKkR06zQWwPAGHPxSlpAi4QbgGBnWEyA0RTmjiBQ==" saltValue="+9SOGc6i18WL3TxS+BMy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0" zoomScaleNormal="70" zoomScaleSheetLayoutView="70" workbookViewId="0">
      <selection activeCell="BJ102" sqref="BJ10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xjVOjdhcz+yUsvBmQ5bhwYnSaC+cih8pDIxpbEpnzxeBmB9+qJQf2CAu36g+/PU6342vFwfyo6FdS3yRYjxg==" saltValue="RSgfCTC3deTpRC7GdFtq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E1" zoomScale="70" zoomScaleNormal="70" zoomScaleSheetLayoutView="55" workbookViewId="0">
      <selection activeCell="Q125" sqref="Q12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SvFgqFGKMg8QgHLmx6vP5xoVu8juyggun3v60G+d6o0rCAbr0+7osPaGvZqFmzD6771g7PFDlXW6BgIW+qmQ==" saltValue="dCDA7GgOaSQ48sqYVv04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539</v>
      </c>
      <c r="G2" s="156"/>
      <c r="H2" s="157"/>
    </row>
    <row r="3" spans="1:8">
      <c r="A3" s="153" t="s">
        <v>532</v>
      </c>
      <c r="B3" s="158"/>
      <c r="C3" s="159"/>
      <c r="D3" s="160">
        <v>52613</v>
      </c>
      <c r="E3" s="161"/>
      <c r="F3" s="162">
        <v>47064</v>
      </c>
      <c r="G3" s="163"/>
      <c r="H3" s="164"/>
    </row>
    <row r="4" spans="1:8">
      <c r="A4" s="165"/>
      <c r="B4" s="166"/>
      <c r="C4" s="167"/>
      <c r="D4" s="168">
        <v>36604</v>
      </c>
      <c r="E4" s="169"/>
      <c r="F4" s="170">
        <v>32508</v>
      </c>
      <c r="G4" s="171"/>
      <c r="H4" s="172"/>
    </row>
    <row r="5" spans="1:8">
      <c r="A5" s="153" t="s">
        <v>534</v>
      </c>
      <c r="B5" s="158"/>
      <c r="C5" s="159"/>
      <c r="D5" s="160">
        <v>49002</v>
      </c>
      <c r="E5" s="161"/>
      <c r="F5" s="162">
        <v>43773</v>
      </c>
      <c r="G5" s="163"/>
      <c r="H5" s="164"/>
    </row>
    <row r="6" spans="1:8">
      <c r="A6" s="165"/>
      <c r="B6" s="166"/>
      <c r="C6" s="167"/>
      <c r="D6" s="168">
        <v>32616</v>
      </c>
      <c r="E6" s="169"/>
      <c r="F6" s="170">
        <v>30346</v>
      </c>
      <c r="G6" s="171"/>
      <c r="H6" s="172"/>
    </row>
    <row r="7" spans="1:8">
      <c r="A7" s="153" t="s">
        <v>535</v>
      </c>
      <c r="B7" s="158"/>
      <c r="C7" s="159"/>
      <c r="D7" s="160">
        <v>54942</v>
      </c>
      <c r="E7" s="161"/>
      <c r="F7" s="162">
        <v>51565</v>
      </c>
      <c r="G7" s="163"/>
      <c r="H7" s="164"/>
    </row>
    <row r="8" spans="1:8">
      <c r="A8" s="165"/>
      <c r="B8" s="166"/>
      <c r="C8" s="167"/>
      <c r="D8" s="168">
        <v>36916</v>
      </c>
      <c r="E8" s="169"/>
      <c r="F8" s="170">
        <v>35359</v>
      </c>
      <c r="G8" s="171"/>
      <c r="H8" s="172"/>
    </row>
    <row r="9" spans="1:8">
      <c r="A9" s="153" t="s">
        <v>536</v>
      </c>
      <c r="B9" s="158"/>
      <c r="C9" s="159"/>
      <c r="D9" s="160">
        <v>45931</v>
      </c>
      <c r="E9" s="161"/>
      <c r="F9" s="162">
        <v>46686</v>
      </c>
      <c r="G9" s="163"/>
      <c r="H9" s="164"/>
    </row>
    <row r="10" spans="1:8">
      <c r="A10" s="165"/>
      <c r="B10" s="166"/>
      <c r="C10" s="167"/>
      <c r="D10" s="168">
        <v>31496</v>
      </c>
      <c r="E10" s="169"/>
      <c r="F10" s="170">
        <v>32595</v>
      </c>
      <c r="G10" s="171"/>
      <c r="H10" s="172"/>
    </row>
    <row r="11" spans="1:8">
      <c r="A11" s="153" t="s">
        <v>537</v>
      </c>
      <c r="B11" s="158"/>
      <c r="C11" s="159"/>
      <c r="D11" s="160">
        <v>52901</v>
      </c>
      <c r="E11" s="161"/>
      <c r="F11" s="162">
        <v>49796</v>
      </c>
      <c r="G11" s="163"/>
      <c r="H11" s="164"/>
    </row>
    <row r="12" spans="1:8">
      <c r="A12" s="165"/>
      <c r="B12" s="166"/>
      <c r="C12" s="173"/>
      <c r="D12" s="168">
        <v>41628</v>
      </c>
      <c r="E12" s="169"/>
      <c r="F12" s="170">
        <v>37281</v>
      </c>
      <c r="G12" s="171"/>
      <c r="H12" s="172"/>
    </row>
    <row r="13" spans="1:8">
      <c r="A13" s="153"/>
      <c r="B13" s="158"/>
      <c r="C13" s="174"/>
      <c r="D13" s="175">
        <v>51078</v>
      </c>
      <c r="E13" s="176"/>
      <c r="F13" s="177">
        <v>47777</v>
      </c>
      <c r="G13" s="178"/>
      <c r="H13" s="164"/>
    </row>
    <row r="14" spans="1:8">
      <c r="A14" s="165"/>
      <c r="B14" s="166"/>
      <c r="C14" s="167"/>
      <c r="D14" s="168">
        <v>35852</v>
      </c>
      <c r="E14" s="169"/>
      <c r="F14" s="170">
        <v>33618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3.66</v>
      </c>
      <c r="C19" s="179">
        <f>ROUND(VALUE(SUBSTITUTE(実質収支比率等に係る経年分析!G$48,"▲","-")),2)</f>
        <v>4.09</v>
      </c>
      <c r="D19" s="179">
        <f>ROUND(VALUE(SUBSTITUTE(実質収支比率等に係る経年分析!H$48,"▲","-")),2)</f>
        <v>4.46</v>
      </c>
      <c r="E19" s="179">
        <f>ROUND(VALUE(SUBSTITUTE(実質収支比率等に係る経年分析!I$48,"▲","-")),2)</f>
        <v>4.55</v>
      </c>
      <c r="F19" s="179">
        <f>ROUND(VALUE(SUBSTITUTE(実質収支比率等に係る経年分析!J$48,"▲","-")),2)</f>
        <v>4.68</v>
      </c>
    </row>
    <row r="20" spans="1:11">
      <c r="A20" s="179" t="s">
        <v>55</v>
      </c>
      <c r="B20" s="179">
        <f>ROUND(VALUE(SUBSTITUTE(実質収支比率等に係る経年分析!F$47,"▲","-")),2)</f>
        <v>18.21</v>
      </c>
      <c r="C20" s="179">
        <f>ROUND(VALUE(SUBSTITUTE(実質収支比率等に係る経年分析!G$47,"▲","-")),2)</f>
        <v>19.850000000000001</v>
      </c>
      <c r="D20" s="179">
        <f>ROUND(VALUE(SUBSTITUTE(実質収支比率等に係る経年分析!H$47,"▲","-")),2)</f>
        <v>19.02</v>
      </c>
      <c r="E20" s="179">
        <f>ROUND(VALUE(SUBSTITUTE(実質収支比率等に係る経年分析!I$47,"▲","-")),2)</f>
        <v>20.84</v>
      </c>
      <c r="F20" s="179">
        <f>ROUND(VALUE(SUBSTITUTE(実質収支比率等に係る経年分析!J$47,"▲","-")),2)</f>
        <v>19.829999999999998</v>
      </c>
    </row>
    <row r="21" spans="1:11">
      <c r="A21" s="179" t="s">
        <v>56</v>
      </c>
      <c r="B21" s="179">
        <f>IF(ISNUMBER(VALUE(SUBSTITUTE(実質収支比率等に係る経年分析!F$49,"▲","-"))),ROUND(VALUE(SUBSTITUTE(実質収支比率等に係る経年分析!F$49,"▲","-")),2),NA())</f>
        <v>-2.6</v>
      </c>
      <c r="C21" s="179">
        <f>IF(ISNUMBER(VALUE(SUBSTITUTE(実質収支比率等に係る経年分析!G$49,"▲","-"))),ROUND(VALUE(SUBSTITUTE(実質収支比率等に係る経年分析!G$49,"▲","-")),2),NA())</f>
        <v>1.24</v>
      </c>
      <c r="D21" s="179">
        <f>IF(ISNUMBER(VALUE(SUBSTITUTE(実質収支比率等に係る経年分析!H$49,"▲","-"))),ROUND(VALUE(SUBSTITUTE(実質収支比率等に係る経年分析!H$49,"▲","-")),2),NA())</f>
        <v>-1.99</v>
      </c>
      <c r="E21" s="179">
        <f>IF(ISNUMBER(VALUE(SUBSTITUTE(実質収支比率等に係る経年分析!I$49,"▲","-"))),ROUND(VALUE(SUBSTITUTE(実質収支比率等に係る経年分析!I$49,"▲","-")),2),NA())</f>
        <v>-1.2</v>
      </c>
      <c r="F21" s="179">
        <f>IF(ISNUMBER(VALUE(SUBSTITUTE(実質収支比率等に係る経年分析!J$49,"▲","-"))),ROUND(VALUE(SUBSTITUTE(実質収支比率等に係る経年分析!J$49,"▲","-")),2),NA())</f>
        <v>0.34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1.1599999999999999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11883</v>
      </c>
      <c r="E42" s="181"/>
      <c r="F42" s="181"/>
      <c r="G42" s="181">
        <f>'実質公債費比率（分子）の構造'!L$52</f>
        <v>12247</v>
      </c>
      <c r="H42" s="181"/>
      <c r="I42" s="181"/>
      <c r="J42" s="181">
        <f>'実質公債費比率（分子）の構造'!M$52</f>
        <v>11738</v>
      </c>
      <c r="K42" s="181"/>
      <c r="L42" s="181"/>
      <c r="M42" s="181">
        <f>'実質公債費比率（分子）の構造'!N$52</f>
        <v>11391</v>
      </c>
      <c r="N42" s="181"/>
      <c r="O42" s="181"/>
      <c r="P42" s="181">
        <f>'実質公債費比率（分子）の構造'!O$52</f>
        <v>11082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8024</v>
      </c>
      <c r="C44" s="181"/>
      <c r="D44" s="181"/>
      <c r="E44" s="181">
        <f>'実質公債費比率（分子）の構造'!L$50</f>
        <v>4708</v>
      </c>
      <c r="F44" s="181"/>
      <c r="G44" s="181"/>
      <c r="H44" s="181">
        <f>'実質公債費比率（分子）の構造'!M$50</f>
        <v>451</v>
      </c>
      <c r="I44" s="181"/>
      <c r="J44" s="181"/>
      <c r="K44" s="181">
        <f>'実質公債費比率（分子）の構造'!N$50</f>
        <v>617</v>
      </c>
      <c r="L44" s="181"/>
      <c r="M44" s="181"/>
      <c r="N44" s="181">
        <f>'実質公債費比率（分子）の構造'!O$50</f>
        <v>486</v>
      </c>
      <c r="O44" s="181"/>
      <c r="P44" s="181"/>
    </row>
    <row r="45" spans="1:16">
      <c r="A45" s="181" t="s">
        <v>66</v>
      </c>
      <c r="B45" s="181">
        <f>'実質公債費比率（分子）の構造'!K$49</f>
        <v>342</v>
      </c>
      <c r="C45" s="181"/>
      <c r="D45" s="181"/>
      <c r="E45" s="181">
        <f>'実質公債費比率（分子）の構造'!L$49</f>
        <v>328</v>
      </c>
      <c r="F45" s="181"/>
      <c r="G45" s="181"/>
      <c r="H45" s="181">
        <f>'実質公債費比率（分子）の構造'!M$49</f>
        <v>194</v>
      </c>
      <c r="I45" s="181"/>
      <c r="J45" s="181"/>
      <c r="K45" s="181">
        <f>'実質公債費比率（分子）の構造'!N$49</f>
        <v>165</v>
      </c>
      <c r="L45" s="181"/>
      <c r="M45" s="181"/>
      <c r="N45" s="181">
        <f>'実質公債費比率（分子）の構造'!O$49</f>
        <v>183</v>
      </c>
      <c r="O45" s="181"/>
      <c r="P45" s="181"/>
    </row>
    <row r="46" spans="1:16">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68</v>
      </c>
      <c r="B47" s="181">
        <f>'実質公債費比率（分子）の構造'!K$47</f>
        <v>204</v>
      </c>
      <c r="C47" s="181"/>
      <c r="D47" s="181"/>
      <c r="E47" s="181">
        <f>'実質公債費比率（分子）の構造'!L$47</f>
        <v>204</v>
      </c>
      <c r="F47" s="181"/>
      <c r="G47" s="181"/>
      <c r="H47" s="181">
        <f>'実質公債費比率（分子）の構造'!M$47</f>
        <v>204</v>
      </c>
      <c r="I47" s="181"/>
      <c r="J47" s="181"/>
      <c r="K47" s="181">
        <f>'実質公債費比率（分子）の構造'!N$47</f>
        <v>188</v>
      </c>
      <c r="L47" s="181"/>
      <c r="M47" s="181"/>
      <c r="N47" s="181">
        <f>'実質公債費比率（分子）の構造'!O$47</f>
        <v>175</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7373</v>
      </c>
      <c r="C49" s="181"/>
      <c r="D49" s="181"/>
      <c r="E49" s="181">
        <f>'実質公債費比率（分子）の構造'!L$45</f>
        <v>6278</v>
      </c>
      <c r="F49" s="181"/>
      <c r="G49" s="181"/>
      <c r="H49" s="181">
        <f>'実質公債費比率（分子）の構造'!M$45</f>
        <v>5473</v>
      </c>
      <c r="I49" s="181"/>
      <c r="J49" s="181"/>
      <c r="K49" s="181">
        <f>'実質公債費比率（分子）の構造'!N$45</f>
        <v>5235</v>
      </c>
      <c r="L49" s="181"/>
      <c r="M49" s="181"/>
      <c r="N49" s="181">
        <f>'実質公債費比率（分子）の構造'!O$45</f>
        <v>4740</v>
      </c>
      <c r="O49" s="181"/>
      <c r="P49" s="181"/>
    </row>
    <row r="50" spans="1:16">
      <c r="A50" s="181" t="s">
        <v>71</v>
      </c>
      <c r="B50" s="181" t="e">
        <f>NA()</f>
        <v>#N/A</v>
      </c>
      <c r="C50" s="181">
        <f>IF(ISNUMBER('実質公債費比率（分子）の構造'!K$53),'実質公債費比率（分子）の構造'!K$53,NA())</f>
        <v>4060</v>
      </c>
      <c r="D50" s="181" t="e">
        <f>NA()</f>
        <v>#N/A</v>
      </c>
      <c r="E50" s="181" t="e">
        <f>NA()</f>
        <v>#N/A</v>
      </c>
      <c r="F50" s="181">
        <f>IF(ISNUMBER('実質公債費比率（分子）の構造'!L$53),'実質公債費比率（分子）の構造'!L$53,NA())</f>
        <v>-729</v>
      </c>
      <c r="G50" s="181" t="e">
        <f>NA()</f>
        <v>#N/A</v>
      </c>
      <c r="H50" s="181" t="e">
        <f>NA()</f>
        <v>#N/A</v>
      </c>
      <c r="I50" s="181">
        <f>IF(ISNUMBER('実質公債費比率（分子）の構造'!M$53),'実質公債費比率（分子）の構造'!M$53,NA())</f>
        <v>-5416</v>
      </c>
      <c r="J50" s="181" t="e">
        <f>NA()</f>
        <v>#N/A</v>
      </c>
      <c r="K50" s="181" t="e">
        <f>NA()</f>
        <v>#N/A</v>
      </c>
      <c r="L50" s="181">
        <f>IF(ISNUMBER('実質公債費比率（分子）の構造'!N$53),'実質公債費比率（分子）の構造'!N$53,NA())</f>
        <v>-5186</v>
      </c>
      <c r="M50" s="181" t="e">
        <f>NA()</f>
        <v>#N/A</v>
      </c>
      <c r="N50" s="181" t="e">
        <f>NA()</f>
        <v>#N/A</v>
      </c>
      <c r="O50" s="181">
        <f>IF(ISNUMBER('実質公債費比率（分子）の構造'!O$53),'実質公債費比率（分子）の構造'!O$53,NA())</f>
        <v>-5498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139625</v>
      </c>
      <c r="E56" s="180"/>
      <c r="F56" s="180"/>
      <c r="G56" s="180">
        <f>'将来負担比率（分子）の構造'!J$52</f>
        <v>129229</v>
      </c>
      <c r="H56" s="180"/>
      <c r="I56" s="180"/>
      <c r="J56" s="180">
        <f>'将来負担比率（分子）の構造'!K$52</f>
        <v>118959</v>
      </c>
      <c r="K56" s="180"/>
      <c r="L56" s="180"/>
      <c r="M56" s="180">
        <f>'将来負担比率（分子）の構造'!L$52</f>
        <v>109191</v>
      </c>
      <c r="N56" s="180"/>
      <c r="O56" s="180"/>
      <c r="P56" s="180">
        <f>'将来負担比率（分子）の構造'!M$52</f>
        <v>99269</v>
      </c>
    </row>
    <row r="57" spans="1:16">
      <c r="A57" s="180" t="s">
        <v>42</v>
      </c>
      <c r="B57" s="180"/>
      <c r="C57" s="180"/>
      <c r="D57" s="180">
        <f>'将来負担比率（分子）の構造'!I$51</f>
        <v>9058</v>
      </c>
      <c r="E57" s="180"/>
      <c r="F57" s="180"/>
      <c r="G57" s="180">
        <f>'将来負担比率（分子）の構造'!J$51</f>
        <v>3267</v>
      </c>
      <c r="H57" s="180"/>
      <c r="I57" s="180"/>
      <c r="J57" s="180">
        <f>'将来負担比率（分子）の構造'!K$51</f>
        <v>2993</v>
      </c>
      <c r="K57" s="180"/>
      <c r="L57" s="180"/>
      <c r="M57" s="180">
        <f>'将来負担比率（分子）の構造'!L$51</f>
        <v>2631</v>
      </c>
      <c r="N57" s="180"/>
      <c r="O57" s="180"/>
      <c r="P57" s="180">
        <f>'将来負担比率（分子）の構造'!M$51</f>
        <v>2421</v>
      </c>
    </row>
    <row r="58" spans="1:16">
      <c r="A58" s="180" t="s">
        <v>41</v>
      </c>
      <c r="B58" s="180"/>
      <c r="C58" s="180"/>
      <c r="D58" s="180">
        <f>'将来負担比率（分子）の構造'!I$50</f>
        <v>121436</v>
      </c>
      <c r="E58" s="180"/>
      <c r="F58" s="180"/>
      <c r="G58" s="180">
        <f>'将来負担比率（分子）の構造'!J$50</f>
        <v>137383</v>
      </c>
      <c r="H58" s="180"/>
      <c r="I58" s="180"/>
      <c r="J58" s="180">
        <f>'将来負担比率（分子）の構造'!K$50</f>
        <v>144411</v>
      </c>
      <c r="K58" s="180"/>
      <c r="L58" s="180"/>
      <c r="M58" s="180">
        <f>'将来負担比率（分子）の構造'!L$50</f>
        <v>157784</v>
      </c>
      <c r="N58" s="180"/>
      <c r="O58" s="180"/>
      <c r="P58" s="180">
        <f>'将来負担比率（分子）の構造'!M$50</f>
        <v>167186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135</v>
      </c>
      <c r="C61" s="180"/>
      <c r="D61" s="180"/>
      <c r="E61" s="180">
        <f>'将来負担比率（分子）の構造'!J$46</f>
        <v>119</v>
      </c>
      <c r="F61" s="180"/>
      <c r="G61" s="180"/>
      <c r="H61" s="180">
        <f>'将来負担比率（分子）の構造'!K$46</f>
        <v>102</v>
      </c>
      <c r="I61" s="180"/>
      <c r="J61" s="180"/>
      <c r="K61" s="180">
        <f>'将来負担比率（分子）の構造'!L$46</f>
        <v>86</v>
      </c>
      <c r="L61" s="180"/>
      <c r="M61" s="180"/>
      <c r="N61" s="180">
        <f>'将来負担比率（分子）の構造'!M$46</f>
        <v>71</v>
      </c>
      <c r="O61" s="180"/>
      <c r="P61" s="180"/>
    </row>
    <row r="62" spans="1:16">
      <c r="A62" s="180" t="s">
        <v>35</v>
      </c>
      <c r="B62" s="180">
        <f>'将来負担比率（分子）の構造'!I$45</f>
        <v>31639</v>
      </c>
      <c r="C62" s="180"/>
      <c r="D62" s="180"/>
      <c r="E62" s="180">
        <f>'将来負担比率（分子）の構造'!J$45</f>
        <v>27503</v>
      </c>
      <c r="F62" s="180"/>
      <c r="G62" s="180"/>
      <c r="H62" s="180">
        <f>'将来負担比率（分子）の構造'!K$45</f>
        <v>27288</v>
      </c>
      <c r="I62" s="180"/>
      <c r="J62" s="180"/>
      <c r="K62" s="180">
        <f>'将来負担比率（分子）の構造'!L$45</f>
        <v>25856</v>
      </c>
      <c r="L62" s="180"/>
      <c r="M62" s="180"/>
      <c r="N62" s="180">
        <f>'将来負担比率（分子）の構造'!M$45</f>
        <v>26654</v>
      </c>
      <c r="O62" s="180"/>
      <c r="P62" s="180"/>
    </row>
    <row r="63" spans="1:16">
      <c r="A63" s="180" t="s">
        <v>34</v>
      </c>
      <c r="B63" s="180">
        <f>'将来負担比率（分子）の構造'!I$44</f>
        <v>1901</v>
      </c>
      <c r="C63" s="180"/>
      <c r="D63" s="180"/>
      <c r="E63" s="180">
        <f>'将来負担比率（分子）の構造'!J$44</f>
        <v>1784</v>
      </c>
      <c r="F63" s="180"/>
      <c r="G63" s="180"/>
      <c r="H63" s="180">
        <f>'将来負担比率（分子）の構造'!K$44</f>
        <v>1911</v>
      </c>
      <c r="I63" s="180"/>
      <c r="J63" s="180"/>
      <c r="K63" s="180">
        <f>'将来負担比率（分子）の構造'!L$44</f>
        <v>2266</v>
      </c>
      <c r="L63" s="180"/>
      <c r="M63" s="180"/>
      <c r="N63" s="180">
        <f>'将来負担比率（分子）の構造'!M$44</f>
        <v>2266</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f>'将来負担比率（分子）の構造'!I$42</f>
        <v>12025</v>
      </c>
      <c r="C65" s="180"/>
      <c r="D65" s="180"/>
      <c r="E65" s="180">
        <f>'将来負担比率（分子）の構造'!J$42</f>
        <v>5910</v>
      </c>
      <c r="F65" s="180"/>
      <c r="G65" s="180"/>
      <c r="H65" s="180">
        <f>'将来負担比率（分子）の構造'!K$42</f>
        <v>5370</v>
      </c>
      <c r="I65" s="180"/>
      <c r="J65" s="180"/>
      <c r="K65" s="180">
        <f>'将来負担比率（分子）の構造'!L$42</f>
        <v>4724</v>
      </c>
      <c r="L65" s="180"/>
      <c r="M65" s="180"/>
      <c r="N65" s="180">
        <f>'将来負担比率（分子）の構造'!M$42</f>
        <v>4238</v>
      </c>
      <c r="O65" s="180"/>
      <c r="P65" s="180"/>
    </row>
    <row r="66" spans="1:16">
      <c r="A66" s="180" t="s">
        <v>31</v>
      </c>
      <c r="B66" s="180">
        <f>'将来負担比率（分子）の構造'!I$41</f>
        <v>55587</v>
      </c>
      <c r="C66" s="180"/>
      <c r="D66" s="180"/>
      <c r="E66" s="180">
        <f>'将来負担比率（分子）の構造'!J$41</f>
        <v>48835</v>
      </c>
      <c r="F66" s="180"/>
      <c r="G66" s="180"/>
      <c r="H66" s="180">
        <f>'将来負担比率（分子）の構造'!K$41</f>
        <v>45329</v>
      </c>
      <c r="I66" s="180"/>
      <c r="J66" s="180"/>
      <c r="K66" s="180">
        <f>'将来負担比率（分子）の構造'!L$41</f>
        <v>41606</v>
      </c>
      <c r="L66" s="180"/>
      <c r="M66" s="180"/>
      <c r="N66" s="180">
        <f>'将来負担比率（分子）の構造'!M$41</f>
        <v>38294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31771</v>
      </c>
      <c r="C72" s="184">
        <f>基金残高に係る経年分析!G55</f>
        <v>33876</v>
      </c>
      <c r="D72" s="184">
        <f>基金残高に係る経年分析!H55</f>
        <v>33852</v>
      </c>
    </row>
    <row r="73" spans="1:16">
      <c r="A73" s="183" t="s">
        <v>78</v>
      </c>
      <c r="B73" s="184">
        <f>基金残高に係る経年分析!F56</f>
        <v>6814</v>
      </c>
      <c r="C73" s="184">
        <f>基金残高に係る経年分析!G56</f>
        <v>6562</v>
      </c>
      <c r="D73" s="184">
        <f>基金残高に係る経年分析!H56</f>
        <v>10179</v>
      </c>
    </row>
    <row r="74" spans="1:16">
      <c r="A74" s="183" t="s">
        <v>79</v>
      </c>
      <c r="B74" s="184">
        <f>基金残高に係る経年分析!F57</f>
        <v>100980</v>
      </c>
      <c r="C74" s="184">
        <f>基金残高に係る経年分析!G57</f>
        <v>111893</v>
      </c>
      <c r="D74" s="184">
        <f>基金残高に係る経年分析!H57</f>
        <v>117304</v>
      </c>
    </row>
  </sheetData>
  <sheetProtection algorithmName="SHA-512" hashValue="4TCuOaST9EZ6T8oDsn89sKXWHwswCVLgpoquQ2qsnAnyd3T79dwuQEmsTpBaVr5nSLYt/vY6doocYtRuZWVEMQ==" saltValue="z9XWh4M7avymX4jD9jAc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26TSP-1400</cp:lastModifiedBy>
  <dcterms:modified xsi:type="dcterms:W3CDTF">2020-09-04T04:38:24Z</dcterms:modified>
</cp:coreProperties>
</file>