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5265" windowWidth="15330" windowHeight="4335" activeTab="0"/>
  </bookViews>
  <sheets>
    <sheet name="目次" sheetId="1" r:id="rId1"/>
    <sheet name="16-1" sheetId="2" r:id="rId2"/>
    <sheet name="16-2" sheetId="3" r:id="rId3"/>
    <sheet name="16-3" sheetId="4" r:id="rId4"/>
  </sheets>
  <externalReferences>
    <externalReference r:id="rId7"/>
  </externalReferences>
  <definedNames>
    <definedName name="_xlnm.Print_Area" localSheetId="3">'16-3'!$A$1:$K$18</definedName>
    <definedName name="_xlnm.Print_Titles" localSheetId="1">'16-1'!$5:$6</definedName>
  </definedNames>
  <calcPr fullCalcOnLoad="1"/>
</workbook>
</file>

<file path=xl/sharedStrings.xml><?xml version="1.0" encoding="utf-8"?>
<sst xmlns="http://schemas.openxmlformats.org/spreadsheetml/2006/main" count="159" uniqueCount="109">
  <si>
    <t>1．鉄道一日平均乗降客数</t>
  </si>
  <si>
    <t>区　　　　分</t>
  </si>
  <si>
    <t>総　数</t>
  </si>
  <si>
    <t>定　期</t>
  </si>
  <si>
    <t>　　　　　北　千　住</t>
  </si>
  <si>
    <t>　　（乗り換えＪＲ）</t>
  </si>
  <si>
    <t>　　（乗り換え東武）</t>
  </si>
  <si>
    <t>　　（乗り換え東京地下鉄）</t>
  </si>
  <si>
    <t>　　　　　堀　　　切</t>
  </si>
  <si>
    <t>　　　　　牛　　　田</t>
  </si>
  <si>
    <t>　　　　　小　　　菅</t>
  </si>
  <si>
    <t>　　　　　五　反　野</t>
  </si>
  <si>
    <t>　　　　　梅　　　島</t>
  </si>
  <si>
    <t>　　　　　西　新　井</t>
  </si>
  <si>
    <t>　　　　　竹　ノ　塚</t>
  </si>
  <si>
    <t>　　　　　大　師　前</t>
  </si>
  <si>
    <t>（日比谷線）北 千 住</t>
  </si>
  <si>
    <t>（千代田線）北 千 住</t>
  </si>
  <si>
    <t>　　　　　綾　　　瀬</t>
  </si>
  <si>
    <t>　　　　　北　綾　瀬</t>
  </si>
  <si>
    <t>　　　　　青　　　井</t>
  </si>
  <si>
    <t>　　　　　六　　　町</t>
  </si>
  <si>
    <t>日暮里・舎人ライナー</t>
  </si>
  <si>
    <t>資料：ＪＲ東日本、首都圏新都市鉄道、東武鉄道、京成電鉄、東京地下鉄、東京都交通局</t>
  </si>
  <si>
    <t>　　　　　亀　　　有</t>
  </si>
  <si>
    <t>乗  車  人  数　 (人)</t>
  </si>
  <si>
    <t>総　　　計　 (人)</t>
  </si>
  <si>
    <t>降  車  人  数　(人)</t>
  </si>
  <si>
    <t>(注1)ＪＲは参考値。 　　　　　　　　　　　　　　　　　　　　　　　　 　　　　　　　　　　　</t>
  </si>
  <si>
    <t>つくばエクスプレス(TX)</t>
  </si>
  <si>
    <t>　　（乗り換えＴＸ）</t>
  </si>
  <si>
    <t>(注2)つくばエクスプレス(ＴＸ)北千住は乗換を含んだ数である。 　 　　　　　　　　　　　　　　</t>
  </si>
  <si>
    <t>(注4)東京地下鉄北千住(日比谷線・千代田線)は乗換を含んだ数、綾瀬は直通旅客を除いた数である。</t>
  </si>
  <si>
    <t xml:space="preserve">　　　※平成17年8月24日つくばエクスプレス(ＴＸ)開業 　　　　　　　　　　　　　　　　　　　　　　 </t>
  </si>
  <si>
    <t xml:space="preserve">　　　※平成20年3月30日日暮里・舎人ライナー開業 　　　　　　　　　　　　　　　　　　　　　　　　 </t>
  </si>
  <si>
    <r>
      <t>　　　　　足</t>
    </r>
    <r>
      <rPr>
        <sz val="5.5"/>
        <color indexed="8"/>
        <rFont val="ＭＳ 明朝"/>
        <family val="1"/>
      </rPr>
      <t xml:space="preserve"> </t>
    </r>
    <r>
      <rPr>
        <sz val="8"/>
        <color indexed="8"/>
        <rFont val="ＭＳ 明朝"/>
        <family val="1"/>
      </rPr>
      <t>立</t>
    </r>
    <r>
      <rPr>
        <sz val="5"/>
        <color indexed="8"/>
        <rFont val="ＭＳ 明朝"/>
        <family val="1"/>
      </rPr>
      <t xml:space="preserve"> </t>
    </r>
    <r>
      <rPr>
        <sz val="8"/>
        <color indexed="8"/>
        <rFont val="ＭＳ 明朝"/>
        <family val="1"/>
      </rPr>
      <t>小</t>
    </r>
    <r>
      <rPr>
        <sz val="5"/>
        <color indexed="8"/>
        <rFont val="ＭＳ 明朝"/>
        <family val="1"/>
      </rPr>
      <t xml:space="preserve"> </t>
    </r>
    <r>
      <rPr>
        <sz val="8"/>
        <color indexed="8"/>
        <rFont val="ＭＳ 明朝"/>
        <family val="1"/>
      </rPr>
      <t>台</t>
    </r>
  </si>
  <si>
    <t>　　　　　扇　大　橋</t>
  </si>
  <si>
    <t>　　　　　高　　　野</t>
  </si>
  <si>
    <t>　　　　　江　　　北</t>
  </si>
  <si>
    <r>
      <t>　　　　　西</t>
    </r>
    <r>
      <rPr>
        <sz val="3"/>
        <color indexed="8"/>
        <rFont val="ＭＳ 明朝"/>
        <family val="1"/>
      </rPr>
      <t xml:space="preserve"> </t>
    </r>
    <r>
      <rPr>
        <sz val="8"/>
        <color indexed="8"/>
        <rFont val="ＭＳ 明朝"/>
        <family val="1"/>
      </rPr>
      <t>新</t>
    </r>
    <r>
      <rPr>
        <sz val="2"/>
        <color indexed="8"/>
        <rFont val="ＭＳ 明朝"/>
        <family val="1"/>
      </rPr>
      <t xml:space="preserve"> </t>
    </r>
    <r>
      <rPr>
        <sz val="8"/>
        <color indexed="8"/>
        <rFont val="ＭＳ 明朝"/>
        <family val="1"/>
      </rPr>
      <t>井</t>
    </r>
    <r>
      <rPr>
        <sz val="2"/>
        <color indexed="8"/>
        <rFont val="ＭＳ 明朝"/>
        <family val="1"/>
      </rPr>
      <t xml:space="preserve"> </t>
    </r>
    <r>
      <rPr>
        <sz val="8"/>
        <color indexed="8"/>
        <rFont val="ＭＳ 明朝"/>
        <family val="1"/>
      </rPr>
      <t>大</t>
    </r>
    <r>
      <rPr>
        <sz val="3"/>
        <color indexed="8"/>
        <rFont val="ＭＳ 明朝"/>
        <family val="1"/>
      </rPr>
      <t xml:space="preserve"> </t>
    </r>
    <r>
      <rPr>
        <sz val="8"/>
        <color indexed="8"/>
        <rFont val="ＭＳ 明朝"/>
        <family val="1"/>
      </rPr>
      <t>師</t>
    </r>
    <r>
      <rPr>
        <sz val="3"/>
        <color indexed="8"/>
        <rFont val="ＭＳ 明朝"/>
        <family val="1"/>
      </rPr>
      <t xml:space="preserve"> </t>
    </r>
    <r>
      <rPr>
        <sz val="8"/>
        <color indexed="8"/>
        <rFont val="ＭＳ 明朝"/>
        <family val="1"/>
      </rPr>
      <t>西</t>
    </r>
  </si>
  <si>
    <t>　　　　　谷　在　家</t>
  </si>
  <si>
    <r>
      <t>　　　　　舎</t>
    </r>
    <r>
      <rPr>
        <sz val="6"/>
        <color indexed="8"/>
        <rFont val="ＭＳ 明朝"/>
        <family val="1"/>
      </rPr>
      <t xml:space="preserve"> </t>
    </r>
    <r>
      <rPr>
        <sz val="8"/>
        <color indexed="8"/>
        <rFont val="ＭＳ 明朝"/>
        <family val="1"/>
      </rPr>
      <t>人</t>
    </r>
    <r>
      <rPr>
        <sz val="6"/>
        <color indexed="8"/>
        <rFont val="ＭＳ 明朝"/>
        <family val="1"/>
      </rPr>
      <t xml:space="preserve"> </t>
    </r>
    <r>
      <rPr>
        <sz val="8"/>
        <color indexed="8"/>
        <rFont val="ＭＳ 明朝"/>
        <family val="1"/>
      </rPr>
      <t>公</t>
    </r>
    <r>
      <rPr>
        <sz val="6"/>
        <color indexed="8"/>
        <rFont val="ＭＳ 明朝"/>
        <family val="1"/>
      </rPr>
      <t xml:space="preserve"> </t>
    </r>
    <r>
      <rPr>
        <sz val="8"/>
        <color indexed="8"/>
        <rFont val="ＭＳ 明朝"/>
        <family val="1"/>
      </rPr>
      <t>園</t>
    </r>
  </si>
  <si>
    <t>　　　　　舎　　　人</t>
  </si>
  <si>
    <t>　　　　　見沼代親水公園</t>
  </si>
  <si>
    <r>
      <t>　　　　　千</t>
    </r>
    <r>
      <rPr>
        <sz val="6"/>
        <rFont val="ＭＳ 明朝"/>
        <family val="1"/>
      </rPr>
      <t xml:space="preserve"> </t>
    </r>
    <r>
      <rPr>
        <sz val="8"/>
        <rFont val="ＭＳ 明朝"/>
        <family val="1"/>
      </rPr>
      <t>住</t>
    </r>
    <r>
      <rPr>
        <sz val="6"/>
        <rFont val="ＭＳ 明朝"/>
        <family val="1"/>
      </rPr>
      <t xml:space="preserve"> </t>
    </r>
    <r>
      <rPr>
        <sz val="8"/>
        <rFont val="ＭＳ 明朝"/>
        <family val="1"/>
      </rPr>
      <t>大</t>
    </r>
    <r>
      <rPr>
        <sz val="6"/>
        <rFont val="ＭＳ 明朝"/>
        <family val="1"/>
      </rPr>
      <t xml:space="preserve"> </t>
    </r>
    <r>
      <rPr>
        <sz val="8"/>
        <rFont val="ＭＳ 明朝"/>
        <family val="1"/>
      </rPr>
      <t>橋</t>
    </r>
  </si>
  <si>
    <r>
      <t>　　　　　京</t>
    </r>
    <r>
      <rPr>
        <sz val="6"/>
        <rFont val="ＭＳ 明朝"/>
        <family val="1"/>
      </rPr>
      <t xml:space="preserve"> </t>
    </r>
    <r>
      <rPr>
        <sz val="8"/>
        <rFont val="ＭＳ 明朝"/>
        <family val="1"/>
      </rPr>
      <t>成</t>
    </r>
    <r>
      <rPr>
        <sz val="6"/>
        <rFont val="ＭＳ 明朝"/>
        <family val="1"/>
      </rPr>
      <t xml:space="preserve"> </t>
    </r>
    <r>
      <rPr>
        <sz val="8"/>
        <rFont val="ＭＳ 明朝"/>
        <family val="1"/>
      </rPr>
      <t>関</t>
    </r>
    <r>
      <rPr>
        <sz val="6"/>
        <rFont val="ＭＳ 明朝"/>
        <family val="1"/>
      </rPr>
      <t xml:space="preserve"> </t>
    </r>
    <r>
      <rPr>
        <sz val="8"/>
        <rFont val="ＭＳ 明朝"/>
        <family val="1"/>
      </rPr>
      <t>屋</t>
    </r>
  </si>
  <si>
    <t>16 運輸</t>
  </si>
  <si>
    <t>定期外</t>
  </si>
  <si>
    <t>(注3)東武鉄道北千住及び牛田は乗換を含んだ数である。　　　　　　　　　　　　　　　　　　　　</t>
  </si>
  <si>
    <t>(平成25年度)</t>
  </si>
  <si>
    <t>（注）表中ｘは公表を控えた数値。</t>
  </si>
  <si>
    <t>資料：東京都交通局、東武バスセントラル、国際興業、日立自動車交通、朝日自動車、新日本観光自動車</t>
  </si>
  <si>
    <t>新日本観光自動車</t>
  </si>
  <si>
    <t>朝 日 自 動 車</t>
  </si>
  <si>
    <t>日立自動車交通</t>
  </si>
  <si>
    <t>国　際　興　業</t>
  </si>
  <si>
    <t>東武バスセントラル</t>
  </si>
  <si>
    <t>x</t>
  </si>
  <si>
    <t>x</t>
  </si>
  <si>
    <t>都　営　交　通</t>
  </si>
  <si>
    <t>定期外</t>
  </si>
  <si>
    <t>一系統一日平均運送人数(人）</t>
  </si>
  <si>
    <t>平均乗車密度
         (人)</t>
  </si>
  <si>
    <t>平均乗車距離
        (㎞)</t>
  </si>
  <si>
    <t>運行回数</t>
  </si>
  <si>
    <t>路線距離数
      (㎞)</t>
  </si>
  <si>
    <t>系統数</t>
  </si>
  <si>
    <t>(平成25年度)</t>
  </si>
  <si>
    <t>2．バス一日平均運行状況</t>
  </si>
  <si>
    <t>資料：区民部課税課</t>
  </si>
  <si>
    <t>-</t>
  </si>
  <si>
    <t>年度</t>
  </si>
  <si>
    <t>貨 物</t>
  </si>
  <si>
    <t>乗 用</t>
  </si>
  <si>
    <t>91～
125㏄</t>
  </si>
  <si>
    <t>51～
90㏄</t>
  </si>
  <si>
    <t>50㏄
以下</t>
  </si>
  <si>
    <t>総  数</t>
  </si>
  <si>
    <t>小 型
二 輪</t>
  </si>
  <si>
    <t>小 型
特 殊</t>
  </si>
  <si>
    <t>軽四輪</t>
  </si>
  <si>
    <t>原動機付自転車</t>
  </si>
  <si>
    <t>区分</t>
  </si>
  <si>
    <t>＜廃車＞</t>
  </si>
  <si>
    <t>(注)登録台数は各年度末の数値である。</t>
  </si>
  <si>
    <t>年度</t>
  </si>
  <si>
    <t>貨 物</t>
  </si>
  <si>
    <t>乗 用</t>
  </si>
  <si>
    <t>＜登録＞</t>
  </si>
  <si>
    <t>ＪＲ東日本</t>
  </si>
  <si>
    <t>-</t>
  </si>
  <si>
    <t>東武鉄道</t>
  </si>
  <si>
    <t>　　（乗り換え京成）</t>
  </si>
  <si>
    <t>　　（乗り換え東京地下鉄）</t>
  </si>
  <si>
    <t>京成電鉄</t>
  </si>
  <si>
    <t>東京地下鉄</t>
  </si>
  <si>
    <t>軽二輪</t>
  </si>
  <si>
    <t>軽三輪</t>
  </si>
  <si>
    <t>3．軽自動車等登録及び廃車台数</t>
  </si>
  <si>
    <t>区分</t>
  </si>
  <si>
    <t>機関名</t>
  </si>
  <si>
    <t>目　　次</t>
  </si>
  <si>
    <t>シート番号</t>
  </si>
  <si>
    <t>表　　題　　名</t>
  </si>
  <si>
    <t>-</t>
  </si>
  <si>
    <t>＜16　運輸＞</t>
  </si>
  <si>
    <t>鉄道一日平均乗降客数　</t>
  </si>
  <si>
    <t>バス一日平均運行状況　</t>
  </si>
  <si>
    <t>軽自動車等登録及び廃車台数　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</si>
</sst>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_);\(#,##0\)"/>
    <numFmt numFmtId="185" formatCode="0.0_);\(0.0\)"/>
    <numFmt numFmtId="186" formatCode="#,##0.000_);\(#,##0.000\)"/>
    <numFmt numFmtId="187" formatCode="0_);\(0\)"/>
    <numFmt numFmtId="188" formatCode="#,##0;[Red]#,##0"/>
    <numFmt numFmtId="189" formatCode="0;[Red]0"/>
    <numFmt numFmtId="190" formatCode="0.0;[Red]0.0"/>
    <numFmt numFmtId="191" formatCode="#,##0.0"/>
    <numFmt numFmtId="192" formatCode="#,##0.00_);\(#,##0.00\)"/>
    <numFmt numFmtId="193" formatCode="#,##0.0_);\(#,##0.0\)"/>
    <numFmt numFmtId="194" formatCode="#,##0_ "/>
    <numFmt numFmtId="195" formatCode="_ * #,##0.0_ ;_ * \-#,##0.0_ ;_ * &quot;-&quot;?_ ;_ @_ "/>
    <numFmt numFmtId="196" formatCode="#,##0_);[Red]\(#,##0\)"/>
  </numFmts>
  <fonts count="61">
    <font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6"/>
      <name val="ＭＳ 明朝"/>
      <family val="1"/>
    </font>
    <font>
      <b/>
      <sz val="24"/>
      <name val="ＭＳ ゴシック"/>
      <family val="3"/>
    </font>
    <font>
      <b/>
      <sz val="11"/>
      <name val="ＭＳ ゴシック"/>
      <family val="3"/>
    </font>
    <font>
      <sz val="8"/>
      <name val="ＭＳ 明朝"/>
      <family val="1"/>
    </font>
    <font>
      <b/>
      <sz val="8"/>
      <name val="ＭＳ ゴシック"/>
      <family val="3"/>
    </font>
    <font>
      <sz val="11"/>
      <name val="ＭＳ ゴシック"/>
      <family val="3"/>
    </font>
    <font>
      <sz val="11"/>
      <name val="ＭＳ Ｐゴシック"/>
      <family val="3"/>
    </font>
    <font>
      <sz val="8"/>
      <color indexed="8"/>
      <name val="ＭＳ 明朝"/>
      <family val="1"/>
    </font>
    <font>
      <sz val="5.5"/>
      <color indexed="8"/>
      <name val="ＭＳ 明朝"/>
      <family val="1"/>
    </font>
    <font>
      <sz val="5"/>
      <color indexed="8"/>
      <name val="ＭＳ 明朝"/>
      <family val="1"/>
    </font>
    <font>
      <sz val="3"/>
      <color indexed="8"/>
      <name val="ＭＳ 明朝"/>
      <family val="1"/>
    </font>
    <font>
      <sz val="2"/>
      <color indexed="8"/>
      <name val="ＭＳ 明朝"/>
      <family val="1"/>
    </font>
    <font>
      <sz val="6"/>
      <color indexed="8"/>
      <name val="ＭＳ 明朝"/>
      <family val="1"/>
    </font>
    <font>
      <b/>
      <sz val="8"/>
      <color indexed="8"/>
      <name val="ＭＳ ゴシック"/>
      <family val="3"/>
    </font>
    <font>
      <sz val="9"/>
      <name val="ＭＳ 明朝"/>
      <family val="1"/>
    </font>
    <font>
      <b/>
      <sz val="9"/>
      <name val="ＭＳ ゴシック"/>
      <family val="3"/>
    </font>
    <font>
      <sz val="10"/>
      <name val="ＭＳ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0.5"/>
      <name val="ＭＳ ゴシック"/>
      <family val="3"/>
    </font>
    <font>
      <sz val="10.5"/>
      <name val="ＭＳ 明朝"/>
      <family val="1"/>
    </font>
    <font>
      <sz val="14"/>
      <name val="ＭＳ ゴシック"/>
      <family val="3"/>
    </font>
    <font>
      <sz val="14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189">
    <xf numFmtId="0" fontId="0" fillId="0" borderId="0" xfId="0" applyAlignment="1">
      <alignment/>
    </xf>
    <xf numFmtId="0" fontId="5" fillId="0" borderId="10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/>
    </xf>
    <xf numFmtId="3" fontId="7" fillId="0" borderId="15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3" fontId="6" fillId="0" borderId="16" xfId="0" applyNumberFormat="1" applyFont="1" applyBorder="1" applyAlignment="1">
      <alignment vertical="center"/>
    </xf>
    <xf numFmtId="3" fontId="6" fillId="0" borderId="17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3" fontId="7" fillId="0" borderId="19" xfId="0" applyNumberFormat="1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3" fontId="6" fillId="0" borderId="19" xfId="0" applyNumberFormat="1" applyFont="1" applyBorder="1" applyAlignment="1">
      <alignment horizontal="right" vertical="center"/>
    </xf>
    <xf numFmtId="3" fontId="6" fillId="0" borderId="21" xfId="0" applyNumberFormat="1" applyFont="1" applyBorder="1" applyAlignment="1">
      <alignment vertical="center"/>
    </xf>
    <xf numFmtId="3" fontId="6" fillId="0" borderId="2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3" fontId="6" fillId="0" borderId="23" xfId="0" applyNumberFormat="1" applyFont="1" applyFill="1" applyBorder="1" applyAlignment="1">
      <alignment vertical="center"/>
    </xf>
    <xf numFmtId="3" fontId="6" fillId="0" borderId="24" xfId="0" applyNumberFormat="1" applyFont="1" applyFill="1" applyBorder="1" applyAlignment="1">
      <alignment vertical="center"/>
    </xf>
    <xf numFmtId="38" fontId="6" fillId="0" borderId="16" xfId="51" applyFont="1" applyBorder="1" applyAlignment="1">
      <alignment vertical="center"/>
    </xf>
    <xf numFmtId="38" fontId="6" fillId="0" borderId="16" xfId="51" applyFont="1" applyFill="1" applyBorder="1" applyAlignment="1">
      <alignment vertical="center"/>
    </xf>
    <xf numFmtId="38" fontId="6" fillId="0" borderId="19" xfId="51" applyFont="1" applyFill="1" applyBorder="1" applyAlignment="1">
      <alignment vertical="center"/>
    </xf>
    <xf numFmtId="38" fontId="6" fillId="0" borderId="16" xfId="49" applyFont="1" applyFill="1" applyBorder="1" applyAlignment="1">
      <alignment/>
    </xf>
    <xf numFmtId="38" fontId="7" fillId="0" borderId="16" xfId="49" applyFont="1" applyFill="1" applyBorder="1" applyAlignment="1">
      <alignment/>
    </xf>
    <xf numFmtId="0" fontId="6" fillId="0" borderId="10" xfId="0" applyFont="1" applyBorder="1" applyAlignment="1">
      <alignment horizontal="right" vertical="center"/>
    </xf>
    <xf numFmtId="38" fontId="7" fillId="0" borderId="19" xfId="49" applyFont="1" applyFill="1" applyBorder="1" applyAlignment="1">
      <alignment/>
    </xf>
    <xf numFmtId="38" fontId="6" fillId="0" borderId="19" xfId="49" applyFont="1" applyFill="1" applyBorder="1" applyAlignment="1">
      <alignment/>
    </xf>
    <xf numFmtId="0" fontId="4" fillId="0" borderId="0" xfId="0" applyFont="1" applyBorder="1" applyAlignment="1">
      <alignment vertical="center"/>
    </xf>
    <xf numFmtId="3" fontId="8" fillId="0" borderId="0" xfId="0" applyNumberFormat="1" applyFont="1" applyAlignment="1">
      <alignment vertical="center"/>
    </xf>
    <xf numFmtId="38" fontId="7" fillId="0" borderId="16" xfId="51" applyFont="1" applyBorder="1" applyAlignment="1">
      <alignment vertical="center"/>
    </xf>
    <xf numFmtId="38" fontId="7" fillId="0" borderId="19" xfId="51" applyFont="1" applyBorder="1" applyAlignment="1">
      <alignment vertical="center"/>
    </xf>
    <xf numFmtId="3" fontId="7" fillId="0" borderId="16" xfId="0" applyNumberFormat="1" applyFont="1" applyBorder="1" applyAlignment="1">
      <alignment horizontal="right" vertical="center"/>
    </xf>
    <xf numFmtId="3" fontId="7" fillId="0" borderId="25" xfId="0" applyNumberFormat="1" applyFont="1" applyBorder="1" applyAlignment="1">
      <alignment horizontal="right" vertical="center"/>
    </xf>
    <xf numFmtId="3" fontId="7" fillId="0" borderId="15" xfId="0" applyNumberFormat="1" applyFont="1" applyBorder="1" applyAlignment="1">
      <alignment horizontal="right" vertical="center"/>
    </xf>
    <xf numFmtId="3" fontId="6" fillId="0" borderId="16" xfId="0" applyNumberFormat="1" applyFont="1" applyBorder="1" applyAlignment="1">
      <alignment horizontal="right" vertical="center"/>
    </xf>
    <xf numFmtId="0" fontId="6" fillId="0" borderId="17" xfId="0" applyFont="1" applyBorder="1" applyAlignment="1">
      <alignment horizontal="right" vertical="center"/>
    </xf>
    <xf numFmtId="0" fontId="7" fillId="0" borderId="17" xfId="0" applyFont="1" applyBorder="1" applyAlignment="1">
      <alignment vertical="center"/>
    </xf>
    <xf numFmtId="38" fontId="8" fillId="0" borderId="0" xfId="0" applyNumberFormat="1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3" fontId="7" fillId="0" borderId="26" xfId="0" applyNumberFormat="1" applyFont="1" applyBorder="1" applyAlignment="1">
      <alignment vertical="center"/>
    </xf>
    <xf numFmtId="3" fontId="7" fillId="0" borderId="27" xfId="0" applyNumberFormat="1" applyFont="1" applyBorder="1" applyAlignment="1">
      <alignment vertical="center"/>
    </xf>
    <xf numFmtId="3" fontId="6" fillId="0" borderId="19" xfId="0" applyNumberFormat="1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0" fontId="10" fillId="0" borderId="0" xfId="63" applyFont="1" applyBorder="1" applyAlignment="1">
      <alignment vertical="center"/>
      <protection/>
    </xf>
    <xf numFmtId="0" fontId="10" fillId="0" borderId="20" xfId="63" applyFont="1" applyBorder="1" applyAlignment="1">
      <alignment vertical="center"/>
      <protection/>
    </xf>
    <xf numFmtId="0" fontId="10" fillId="0" borderId="22" xfId="63" applyFont="1" applyBorder="1" applyAlignment="1">
      <alignment vertical="center"/>
      <protection/>
    </xf>
    <xf numFmtId="3" fontId="16" fillId="0" borderId="26" xfId="0" applyNumberFormat="1" applyFont="1" applyBorder="1" applyAlignment="1">
      <alignment vertical="center"/>
    </xf>
    <xf numFmtId="3" fontId="16" fillId="0" borderId="26" xfId="0" applyNumberFormat="1" applyFont="1" applyFill="1" applyBorder="1" applyAlignment="1">
      <alignment vertical="center"/>
    </xf>
    <xf numFmtId="3" fontId="16" fillId="0" borderId="27" xfId="0" applyNumberFormat="1" applyFont="1" applyFill="1" applyBorder="1" applyAlignment="1">
      <alignment vertical="center"/>
    </xf>
    <xf numFmtId="3" fontId="10" fillId="0" borderId="28" xfId="0" applyNumberFormat="1" applyFont="1" applyBorder="1" applyAlignment="1">
      <alignment vertical="center"/>
    </xf>
    <xf numFmtId="3" fontId="10" fillId="0" borderId="17" xfId="0" applyNumberFormat="1" applyFont="1" applyBorder="1" applyAlignment="1">
      <alignment vertical="center"/>
    </xf>
    <xf numFmtId="3" fontId="10" fillId="0" borderId="16" xfId="0" applyNumberFormat="1" applyFont="1" applyBorder="1" applyAlignment="1">
      <alignment vertical="center"/>
    </xf>
    <xf numFmtId="3" fontId="10" fillId="0" borderId="24" xfId="0" applyNumberFormat="1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3" fontId="7" fillId="0" borderId="16" xfId="0" applyNumberFormat="1" applyFont="1" applyFill="1" applyBorder="1" applyAlignment="1">
      <alignment vertical="center"/>
    </xf>
    <xf numFmtId="3" fontId="7" fillId="0" borderId="19" xfId="0" applyNumberFormat="1" applyFont="1" applyFill="1" applyBorder="1" applyAlignment="1">
      <alignment vertical="center"/>
    </xf>
    <xf numFmtId="3" fontId="6" fillId="0" borderId="16" xfId="0" applyNumberFormat="1" applyFont="1" applyFill="1" applyBorder="1" applyAlignment="1">
      <alignment vertical="center"/>
    </xf>
    <xf numFmtId="3" fontId="6" fillId="0" borderId="17" xfId="0" applyNumberFormat="1" applyFont="1" applyFill="1" applyBorder="1" applyAlignment="1">
      <alignment horizontal="right" vertical="center"/>
    </xf>
    <xf numFmtId="3" fontId="6" fillId="0" borderId="16" xfId="0" applyNumberFormat="1" applyFont="1" applyFill="1" applyBorder="1" applyAlignment="1">
      <alignment horizontal="right" vertical="center"/>
    </xf>
    <xf numFmtId="3" fontId="6" fillId="0" borderId="21" xfId="0" applyNumberFormat="1" applyFont="1" applyFill="1" applyBorder="1" applyAlignment="1">
      <alignment vertical="center"/>
    </xf>
    <xf numFmtId="3" fontId="6" fillId="0" borderId="19" xfId="0" applyNumberFormat="1" applyFont="1" applyFill="1" applyBorder="1" applyAlignment="1">
      <alignment horizontal="right" vertical="center"/>
    </xf>
    <xf numFmtId="3" fontId="6" fillId="0" borderId="19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3" fontId="6" fillId="0" borderId="17" xfId="0" applyNumberFormat="1" applyFont="1" applyFill="1" applyBorder="1" applyAlignment="1">
      <alignment vertical="center"/>
    </xf>
    <xf numFmtId="3" fontId="6" fillId="0" borderId="24" xfId="0" applyNumberFormat="1" applyFont="1" applyBorder="1" applyAlignment="1">
      <alignment vertical="center"/>
    </xf>
    <xf numFmtId="3" fontId="6" fillId="0" borderId="22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41" fontId="17" fillId="0" borderId="11" xfId="0" applyNumberFormat="1" applyFont="1" applyBorder="1" applyAlignment="1">
      <alignment vertical="center"/>
    </xf>
    <xf numFmtId="195" fontId="17" fillId="0" borderId="29" xfId="0" applyNumberFormat="1" applyFont="1" applyBorder="1" applyAlignment="1">
      <alignment vertical="center"/>
    </xf>
    <xf numFmtId="43" fontId="17" fillId="0" borderId="29" xfId="0" applyNumberFormat="1" applyFont="1" applyBorder="1" applyAlignment="1">
      <alignment vertical="center"/>
    </xf>
    <xf numFmtId="184" fontId="17" fillId="0" borderId="29" xfId="0" applyNumberFormat="1" applyFont="1" applyBorder="1" applyAlignment="1">
      <alignment vertical="center"/>
    </xf>
    <xf numFmtId="0" fontId="17" fillId="0" borderId="30" xfId="0" applyFont="1" applyBorder="1" applyAlignment="1">
      <alignment horizontal="distributed" vertical="center"/>
    </xf>
    <xf numFmtId="41" fontId="17" fillId="0" borderId="31" xfId="0" applyNumberFormat="1" applyFont="1" applyBorder="1" applyAlignment="1">
      <alignment vertical="center"/>
    </xf>
    <xf numFmtId="195" fontId="17" fillId="0" borderId="32" xfId="0" applyNumberFormat="1" applyFont="1" applyBorder="1" applyAlignment="1">
      <alignment vertical="center"/>
    </xf>
    <xf numFmtId="43" fontId="17" fillId="0" borderId="32" xfId="0" applyNumberFormat="1" applyFont="1" applyBorder="1" applyAlignment="1">
      <alignment vertical="center"/>
    </xf>
    <xf numFmtId="184" fontId="17" fillId="0" borderId="32" xfId="0" applyNumberFormat="1" applyFont="1" applyBorder="1" applyAlignment="1">
      <alignment vertical="center"/>
    </xf>
    <xf numFmtId="0" fontId="17" fillId="0" borderId="0" xfId="0" applyFont="1" applyBorder="1" applyAlignment="1">
      <alignment horizontal="distributed" vertical="center"/>
    </xf>
    <xf numFmtId="41" fontId="17" fillId="0" borderId="33" xfId="0" applyNumberFormat="1" applyFont="1" applyBorder="1" applyAlignment="1">
      <alignment horizontal="right" vertical="center"/>
    </xf>
    <xf numFmtId="195" fontId="17" fillId="0" borderId="33" xfId="0" applyNumberFormat="1" applyFont="1" applyBorder="1" applyAlignment="1">
      <alignment horizontal="right" vertical="center"/>
    </xf>
    <xf numFmtId="195" fontId="17" fillId="0" borderId="28" xfId="0" applyNumberFormat="1" applyFont="1" applyBorder="1" applyAlignment="1">
      <alignment vertical="center"/>
    </xf>
    <xf numFmtId="43" fontId="17" fillId="0" borderId="34" xfId="0" applyNumberFormat="1" applyFont="1" applyBorder="1" applyAlignment="1">
      <alignment vertical="center"/>
    </xf>
    <xf numFmtId="184" fontId="17" fillId="0" borderId="34" xfId="0" applyNumberFormat="1" applyFont="1" applyBorder="1" applyAlignment="1">
      <alignment vertical="center"/>
    </xf>
    <xf numFmtId="0" fontId="17" fillId="0" borderId="35" xfId="0" applyFont="1" applyBorder="1" applyAlignment="1">
      <alignment horizontal="distributed" vertical="center"/>
    </xf>
    <xf numFmtId="0" fontId="17" fillId="0" borderId="13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6" fillId="0" borderId="30" xfId="0" applyFont="1" applyBorder="1" applyAlignment="1">
      <alignment vertical="center"/>
    </xf>
    <xf numFmtId="0" fontId="17" fillId="0" borderId="32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7" fillId="0" borderId="36" xfId="0" applyFont="1" applyBorder="1" applyAlignment="1">
      <alignment horizontal="centerContinuous" vertical="center"/>
    </xf>
    <xf numFmtId="0" fontId="17" fillId="0" borderId="37" xfId="0" applyFont="1" applyBorder="1" applyAlignment="1">
      <alignment horizontal="centerContinuous" vertical="center"/>
    </xf>
    <xf numFmtId="0" fontId="17" fillId="0" borderId="38" xfId="0" applyFont="1" applyBorder="1" applyAlignment="1">
      <alignment horizontal="centerContinuous" vertical="center"/>
    </xf>
    <xf numFmtId="0" fontId="17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1" fontId="0" fillId="0" borderId="0" xfId="0" applyNumberFormat="1" applyFont="1" applyAlignment="1">
      <alignment/>
    </xf>
    <xf numFmtId="0" fontId="7" fillId="0" borderId="0" xfId="0" applyFont="1" applyBorder="1" applyAlignment="1">
      <alignment vertical="center"/>
    </xf>
    <xf numFmtId="194" fontId="7" fillId="0" borderId="0" xfId="0" applyNumberFormat="1" applyFont="1" applyBorder="1" applyAlignment="1">
      <alignment vertical="center"/>
    </xf>
    <xf numFmtId="41" fontId="18" fillId="0" borderId="11" xfId="0" applyNumberFormat="1" applyFont="1" applyBorder="1" applyAlignment="1">
      <alignment vertical="center"/>
    </xf>
    <xf numFmtId="41" fontId="18" fillId="0" borderId="29" xfId="0" applyNumberFormat="1" applyFont="1" applyBorder="1" applyAlignment="1">
      <alignment vertical="center"/>
    </xf>
    <xf numFmtId="41" fontId="18" fillId="0" borderId="29" xfId="0" applyNumberFormat="1" applyFont="1" applyBorder="1" applyAlignment="1">
      <alignment horizontal="right" vertical="center"/>
    </xf>
    <xf numFmtId="0" fontId="18" fillId="0" borderId="41" xfId="0" applyFont="1" applyBorder="1" applyAlignment="1">
      <alignment horizontal="center" vertical="center"/>
    </xf>
    <xf numFmtId="41" fontId="17" fillId="0" borderId="32" xfId="0" applyNumberFormat="1" applyFont="1" applyBorder="1" applyAlignment="1">
      <alignment vertical="center"/>
    </xf>
    <xf numFmtId="41" fontId="17" fillId="0" borderId="32" xfId="0" applyNumberFormat="1" applyFont="1" applyBorder="1" applyAlignment="1">
      <alignment horizontal="right" vertical="center"/>
    </xf>
    <xf numFmtId="0" fontId="17" fillId="0" borderId="42" xfId="0" applyFont="1" applyBorder="1" applyAlignment="1">
      <alignment horizontal="center" vertical="center"/>
    </xf>
    <xf numFmtId="41" fontId="17" fillId="0" borderId="33" xfId="0" applyNumberFormat="1" applyFont="1" applyBorder="1" applyAlignment="1">
      <alignment vertical="center"/>
    </xf>
    <xf numFmtId="41" fontId="17" fillId="0" borderId="34" xfId="0" applyNumberFormat="1" applyFont="1" applyBorder="1" applyAlignment="1">
      <alignment vertical="center"/>
    </xf>
    <xf numFmtId="41" fontId="17" fillId="0" borderId="34" xfId="0" applyNumberFormat="1" applyFont="1" applyBorder="1" applyAlignment="1">
      <alignment horizontal="right" vertical="center"/>
    </xf>
    <xf numFmtId="0" fontId="17" fillId="0" borderId="43" xfId="0" applyFont="1" applyBorder="1" applyAlignment="1">
      <alignment horizontal="center" vertical="center"/>
    </xf>
    <xf numFmtId="0" fontId="17" fillId="0" borderId="29" xfId="0" applyFont="1" applyBorder="1" applyAlignment="1">
      <alignment vertical="center"/>
    </xf>
    <xf numFmtId="0" fontId="6" fillId="0" borderId="41" xfId="0" applyFont="1" applyBorder="1" applyAlignment="1">
      <alignment vertical="center"/>
    </xf>
    <xf numFmtId="0" fontId="6" fillId="0" borderId="42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 vertical="center"/>
    </xf>
    <xf numFmtId="0" fontId="1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Continuous" vertical="center"/>
    </xf>
    <xf numFmtId="0" fontId="17" fillId="0" borderId="44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7" fillId="0" borderId="14" xfId="0" applyFont="1" applyBorder="1" applyAlignment="1">
      <alignment horizontal="distributed" vertical="center"/>
    </xf>
    <xf numFmtId="0" fontId="7" fillId="0" borderId="45" xfId="0" applyFont="1" applyBorder="1" applyAlignment="1">
      <alignment vertical="center"/>
    </xf>
    <xf numFmtId="0" fontId="7" fillId="0" borderId="17" xfId="0" applyFont="1" applyBorder="1" applyAlignment="1">
      <alignment horizontal="distributed" vertical="center"/>
    </xf>
    <xf numFmtId="0" fontId="10" fillId="0" borderId="17" xfId="63" applyFont="1" applyBorder="1" applyAlignment="1">
      <alignment vertical="center"/>
      <protection/>
    </xf>
    <xf numFmtId="3" fontId="0" fillId="0" borderId="0" xfId="0" applyNumberFormat="1" applyFont="1" applyBorder="1" applyAlignment="1">
      <alignment vertical="center"/>
    </xf>
    <xf numFmtId="0" fontId="0" fillId="0" borderId="46" xfId="0" applyFont="1" applyBorder="1" applyAlignment="1">
      <alignment vertical="center"/>
    </xf>
    <xf numFmtId="0" fontId="0" fillId="0" borderId="47" xfId="0" applyFont="1" applyBorder="1" applyAlignment="1">
      <alignment vertical="center"/>
    </xf>
    <xf numFmtId="0" fontId="4" fillId="0" borderId="47" xfId="0" applyFont="1" applyBorder="1" applyAlignment="1">
      <alignment vertical="center"/>
    </xf>
    <xf numFmtId="0" fontId="6" fillId="0" borderId="17" xfId="0" applyFont="1" applyBorder="1" applyAlignment="1">
      <alignment horizontal="right" vertical="center"/>
    </xf>
    <xf numFmtId="0" fontId="6" fillId="0" borderId="20" xfId="0" applyFont="1" applyBorder="1" applyAlignment="1">
      <alignment horizontal="right" vertical="center"/>
    </xf>
    <xf numFmtId="0" fontId="7" fillId="0" borderId="17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6" fillId="0" borderId="48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17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38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17" fillId="0" borderId="32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7" fillId="0" borderId="39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/>
    </xf>
    <xf numFmtId="0" fontId="17" fillId="0" borderId="44" xfId="0" applyFont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39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 wrapText="1"/>
    </xf>
    <xf numFmtId="0" fontId="37" fillId="0" borderId="0" xfId="62" applyFont="1" applyAlignment="1">
      <alignment horizontal="center"/>
      <protection/>
    </xf>
    <xf numFmtId="0" fontId="37" fillId="0" borderId="0" xfId="62" applyFont="1" applyBorder="1" applyAlignment="1">
      <alignment horizontal="center"/>
      <protection/>
    </xf>
    <xf numFmtId="0" fontId="38" fillId="0" borderId="0" xfId="62" applyFont="1" applyAlignment="1">
      <alignment horizontal="left" indent="1"/>
      <protection/>
    </xf>
    <xf numFmtId="0" fontId="38" fillId="0" borderId="0" xfId="62" applyFont="1">
      <alignment/>
      <protection/>
    </xf>
    <xf numFmtId="0" fontId="39" fillId="0" borderId="0" xfId="62" applyFont="1" applyBorder="1" applyAlignment="1">
      <alignment horizontal="centerContinuous" vertical="center"/>
      <protection/>
    </xf>
    <xf numFmtId="0" fontId="40" fillId="0" borderId="0" xfId="62" applyFont="1" applyBorder="1" applyAlignment="1">
      <alignment horizontal="centerContinuous" vertical="center"/>
      <protection/>
    </xf>
    <xf numFmtId="0" fontId="37" fillId="0" borderId="0" xfId="62" applyFont="1" applyBorder="1" applyAlignment="1">
      <alignment horizontal="center" vertical="center"/>
      <protection/>
    </xf>
    <xf numFmtId="0" fontId="41" fillId="0" borderId="0" xfId="62" applyFont="1" applyBorder="1" applyAlignment="1">
      <alignment vertical="center"/>
      <protection/>
    </xf>
    <xf numFmtId="0" fontId="8" fillId="0" borderId="0" xfId="62" applyFont="1" applyFill="1" applyBorder="1" applyAlignment="1">
      <alignment vertical="center"/>
      <protection/>
    </xf>
    <xf numFmtId="0" fontId="37" fillId="0" borderId="0" xfId="62" applyFont="1" applyFill="1" applyBorder="1" applyAlignment="1">
      <alignment vertical="center"/>
      <protection/>
    </xf>
    <xf numFmtId="0" fontId="38" fillId="0" borderId="0" xfId="62" applyFont="1" applyFill="1" applyBorder="1" applyAlignment="1">
      <alignment horizontal="left" vertical="center" indent="1"/>
      <protection/>
    </xf>
    <xf numFmtId="0" fontId="38" fillId="0" borderId="0" xfId="62" applyFont="1" applyFill="1">
      <alignment/>
      <protection/>
    </xf>
    <xf numFmtId="0" fontId="38" fillId="0" borderId="0" xfId="0" applyFont="1" applyBorder="1" applyAlignment="1">
      <alignment/>
    </xf>
    <xf numFmtId="0" fontId="38" fillId="0" borderId="13" xfId="0" applyFont="1" applyFill="1" applyBorder="1" applyAlignment="1">
      <alignment horizontal="center" vertical="center"/>
    </xf>
    <xf numFmtId="0" fontId="38" fillId="0" borderId="47" xfId="0" applyFont="1" applyFill="1" applyBorder="1" applyAlignment="1">
      <alignment horizontal="center" vertical="center"/>
    </xf>
    <xf numFmtId="0" fontId="38" fillId="0" borderId="12" xfId="62" applyFont="1" applyFill="1" applyBorder="1" applyAlignment="1">
      <alignment horizontal="center" vertical="center"/>
      <protection/>
    </xf>
    <xf numFmtId="0" fontId="38" fillId="0" borderId="0" xfId="0" applyFont="1" applyAlignment="1">
      <alignment/>
    </xf>
    <xf numFmtId="0" fontId="38" fillId="0" borderId="13" xfId="0" applyFont="1" applyBorder="1" applyAlignment="1">
      <alignment horizontal="center" vertical="center"/>
    </xf>
    <xf numFmtId="0" fontId="38" fillId="0" borderId="47" xfId="0" applyFont="1" applyBorder="1" applyAlignment="1">
      <alignment horizontal="center" vertical="center"/>
    </xf>
    <xf numFmtId="0" fontId="38" fillId="0" borderId="12" xfId="0" applyFont="1" applyBorder="1" applyAlignment="1">
      <alignment horizontal="left" vertical="center" indent="1"/>
    </xf>
    <xf numFmtId="0" fontId="37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left" vertical="center" indent="1"/>
    </xf>
    <xf numFmtId="0" fontId="37" fillId="0" borderId="0" xfId="0" applyFont="1" applyAlignment="1">
      <alignment horizontal="center"/>
    </xf>
    <xf numFmtId="0" fontId="37" fillId="0" borderId="0" xfId="0" applyFont="1" applyBorder="1" applyAlignment="1">
      <alignment horizontal="center"/>
    </xf>
    <xf numFmtId="0" fontId="38" fillId="0" borderId="0" xfId="0" applyFont="1" applyAlignment="1">
      <alignment horizontal="left" inden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鉄道Graph17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0</xdr:colOff>
      <xdr:row>3</xdr:row>
      <xdr:rowOff>190500</xdr:rowOff>
    </xdr:to>
    <xdr:sp>
      <xdr:nvSpPr>
        <xdr:cNvPr id="1" name="Line 1"/>
        <xdr:cNvSpPr>
          <a:spLocks/>
        </xdr:cNvSpPr>
      </xdr:nvSpPr>
      <xdr:spPr>
        <a:xfrm>
          <a:off x="9525" y="361950"/>
          <a:ext cx="156210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9525</xdr:colOff>
      <xdr:row>5</xdr:row>
      <xdr:rowOff>0</xdr:rowOff>
    </xdr:to>
    <xdr:sp>
      <xdr:nvSpPr>
        <xdr:cNvPr id="1" name="Line 21"/>
        <xdr:cNvSpPr>
          <a:spLocks/>
        </xdr:cNvSpPr>
      </xdr:nvSpPr>
      <xdr:spPr>
        <a:xfrm>
          <a:off x="9525" y="390525"/>
          <a:ext cx="771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38100</xdr:colOff>
      <xdr:row>11</xdr:row>
      <xdr:rowOff>28575</xdr:rowOff>
    </xdr:from>
    <xdr:to>
      <xdr:col>1</xdr:col>
      <xdr:colOff>9525</xdr:colOff>
      <xdr:row>14</xdr:row>
      <xdr:rowOff>0</xdr:rowOff>
    </xdr:to>
    <xdr:sp>
      <xdr:nvSpPr>
        <xdr:cNvPr id="2" name="Line 29"/>
        <xdr:cNvSpPr>
          <a:spLocks/>
        </xdr:cNvSpPr>
      </xdr:nvSpPr>
      <xdr:spPr>
        <a:xfrm>
          <a:off x="38100" y="2286000"/>
          <a:ext cx="74295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0&#12288;26&#30446;&#2742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目次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0"/>
  <sheetViews>
    <sheetView tabSelected="1" zoomScalePageLayoutView="0" workbookViewId="0" topLeftCell="A1">
      <selection activeCell="A1" sqref="A1"/>
    </sheetView>
  </sheetViews>
  <sheetFormatPr defaultColWidth="8.796875" defaultRowHeight="15" customHeight="1"/>
  <cols>
    <col min="1" max="1" width="6" style="180" customWidth="1"/>
    <col min="2" max="2" width="3.59765625" style="186" customWidth="1"/>
    <col min="3" max="3" width="2.09765625" style="187" customWidth="1"/>
    <col min="4" max="4" width="3.59765625" style="186" customWidth="1"/>
    <col min="5" max="5" width="70.59765625" style="188" customWidth="1"/>
    <col min="6" max="16384" width="9" style="180" customWidth="1"/>
  </cols>
  <sheetData>
    <row r="1" spans="2:5" s="167" customFormat="1" ht="15" customHeight="1">
      <c r="B1" s="164"/>
      <c r="C1" s="165"/>
      <c r="D1" s="164"/>
      <c r="E1" s="166"/>
    </row>
    <row r="2" spans="2:5" s="167" customFormat="1" ht="15" customHeight="1">
      <c r="B2" s="168" t="s">
        <v>101</v>
      </c>
      <c r="C2" s="168"/>
      <c r="D2" s="168"/>
      <c r="E2" s="169"/>
    </row>
    <row r="3" spans="2:5" s="167" customFormat="1" ht="15" customHeight="1">
      <c r="B3" s="170"/>
      <c r="C3" s="170"/>
      <c r="D3" s="170"/>
      <c r="E3" s="171"/>
    </row>
    <row r="4" spans="2:5" s="175" customFormat="1" ht="15" customHeight="1">
      <c r="B4" s="172" t="s">
        <v>105</v>
      </c>
      <c r="C4" s="173"/>
      <c r="D4" s="173"/>
      <c r="E4" s="174"/>
    </row>
    <row r="5" spans="2:5" s="175" customFormat="1" ht="7.5" customHeight="1">
      <c r="B5" s="173"/>
      <c r="C5" s="173"/>
      <c r="D5" s="173"/>
      <c r="E5" s="174"/>
    </row>
    <row r="6" spans="2:5" ht="18" customHeight="1">
      <c r="B6" s="177" t="s">
        <v>102</v>
      </c>
      <c r="C6" s="178"/>
      <c r="D6" s="178"/>
      <c r="E6" s="179" t="s">
        <v>103</v>
      </c>
    </row>
    <row r="7" spans="2:5" ht="18" customHeight="1">
      <c r="B7" s="181">
        <v>16</v>
      </c>
      <c r="C7" s="182" t="s">
        <v>104</v>
      </c>
      <c r="D7" s="182">
        <v>1</v>
      </c>
      <c r="E7" s="183" t="s">
        <v>106</v>
      </c>
    </row>
    <row r="8" spans="2:5" ht="18" customHeight="1">
      <c r="B8" s="181">
        <v>16</v>
      </c>
      <c r="C8" s="182" t="s">
        <v>104</v>
      </c>
      <c r="D8" s="182">
        <v>2</v>
      </c>
      <c r="E8" s="183" t="s">
        <v>107</v>
      </c>
    </row>
    <row r="9" spans="2:5" ht="18" customHeight="1">
      <c r="B9" s="181">
        <v>16</v>
      </c>
      <c r="C9" s="182" t="s">
        <v>104</v>
      </c>
      <c r="D9" s="182">
        <v>3</v>
      </c>
      <c r="E9" s="183" t="s">
        <v>108</v>
      </c>
    </row>
    <row r="10" spans="2:5" s="176" customFormat="1" ht="18" customHeight="1">
      <c r="B10" s="184"/>
      <c r="C10" s="184"/>
      <c r="D10" s="184"/>
      <c r="E10" s="185"/>
    </row>
  </sheetData>
  <sheetProtection/>
  <mergeCells count="1">
    <mergeCell ref="B6:D6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2"/>
  <sheetViews>
    <sheetView zoomScaleSheetLayoutView="100" zoomScalePageLayoutView="0" workbookViewId="0" topLeftCell="A1">
      <selection activeCell="K1" sqref="K1"/>
    </sheetView>
  </sheetViews>
  <sheetFormatPr defaultColWidth="8.796875" defaultRowHeight="24.75" customHeight="1"/>
  <cols>
    <col min="1" max="1" width="13.59765625" style="94" customWidth="1"/>
    <col min="2" max="2" width="5.59765625" style="70" customWidth="1"/>
    <col min="3" max="10" width="8.09765625" style="70" customWidth="1"/>
    <col min="11" max="11" width="7.8984375" style="70" customWidth="1"/>
    <col min="12" max="12" width="10.5" style="70" bestFit="1" customWidth="1"/>
    <col min="13" max="13" width="10.19921875" style="70" customWidth="1"/>
    <col min="14" max="16384" width="9" style="70" customWidth="1"/>
  </cols>
  <sheetData>
    <row r="1" spans="1:11" ht="42" customHeight="1">
      <c r="A1" s="57" t="s">
        <v>46</v>
      </c>
      <c r="B1" s="135"/>
      <c r="C1" s="134"/>
      <c r="D1" s="134"/>
      <c r="E1" s="134"/>
      <c r="F1" s="134"/>
      <c r="G1" s="134"/>
      <c r="H1" s="134"/>
      <c r="I1" s="134"/>
      <c r="J1" s="134"/>
      <c r="K1" s="133"/>
    </row>
    <row r="2" spans="1:11" ht="15" customHeight="1">
      <c r="A2" s="31"/>
      <c r="B2" s="31"/>
      <c r="C2" s="94"/>
      <c r="D2" s="94"/>
      <c r="E2" s="94"/>
      <c r="F2" s="94"/>
      <c r="G2" s="94"/>
      <c r="H2" s="94"/>
      <c r="I2" s="94"/>
      <c r="J2" s="94"/>
      <c r="K2" s="94"/>
    </row>
    <row r="3" spans="1:10" ht="15" customHeight="1">
      <c r="A3" s="66" t="s">
        <v>0</v>
      </c>
      <c r="B3" s="66"/>
      <c r="C3" s="94"/>
      <c r="D3" s="94"/>
      <c r="E3" s="94"/>
      <c r="F3" s="94"/>
      <c r="G3" s="94"/>
      <c r="H3" s="94"/>
      <c r="I3" s="94"/>
      <c r="J3" s="94"/>
    </row>
    <row r="4" spans="1:11" ht="12.75" customHeight="1" thickBot="1">
      <c r="A4" s="1"/>
      <c r="B4" s="1"/>
      <c r="C4" s="91"/>
      <c r="D4" s="91"/>
      <c r="E4" s="91"/>
      <c r="F4" s="91"/>
      <c r="G4" s="91"/>
      <c r="H4" s="91"/>
      <c r="I4" s="91"/>
      <c r="J4" s="91"/>
      <c r="K4" s="28" t="s">
        <v>49</v>
      </c>
    </row>
    <row r="5" spans="1:11" ht="12.75" customHeight="1" thickTop="1">
      <c r="A5" s="140" t="s">
        <v>1</v>
      </c>
      <c r="B5" s="141"/>
      <c r="C5" s="146" t="s">
        <v>26</v>
      </c>
      <c r="D5" s="147"/>
      <c r="E5" s="148"/>
      <c r="F5" s="146" t="s">
        <v>25</v>
      </c>
      <c r="G5" s="147"/>
      <c r="H5" s="148"/>
      <c r="I5" s="146" t="s">
        <v>27</v>
      </c>
      <c r="J5" s="147"/>
      <c r="K5" s="147"/>
    </row>
    <row r="6" spans="1:12" ht="12.75" customHeight="1">
      <c r="A6" s="142"/>
      <c r="B6" s="143"/>
      <c r="C6" s="2" t="s">
        <v>2</v>
      </c>
      <c r="D6" s="3" t="s">
        <v>3</v>
      </c>
      <c r="E6" s="3" t="s">
        <v>47</v>
      </c>
      <c r="F6" s="2" t="s">
        <v>2</v>
      </c>
      <c r="G6" s="3" t="s">
        <v>3</v>
      </c>
      <c r="H6" s="3" t="s">
        <v>47</v>
      </c>
      <c r="I6" s="2" t="s">
        <v>2</v>
      </c>
      <c r="J6" s="4" t="s">
        <v>3</v>
      </c>
      <c r="K6" s="4" t="s">
        <v>47</v>
      </c>
      <c r="L6" s="94"/>
    </row>
    <row r="7" spans="1:15" s="8" customFormat="1" ht="12.75" customHeight="1">
      <c r="A7" s="128" t="s">
        <v>89</v>
      </c>
      <c r="B7" s="5"/>
      <c r="C7" s="35" t="s">
        <v>90</v>
      </c>
      <c r="D7" s="35" t="s">
        <v>90</v>
      </c>
      <c r="E7" s="35" t="s">
        <v>90</v>
      </c>
      <c r="F7" s="6">
        <v>243699</v>
      </c>
      <c r="G7" s="6">
        <v>177643</v>
      </c>
      <c r="H7" s="6">
        <v>66055</v>
      </c>
      <c r="I7" s="36" t="s">
        <v>90</v>
      </c>
      <c r="J7" s="36" t="s">
        <v>90</v>
      </c>
      <c r="K7" s="37" t="s">
        <v>90</v>
      </c>
      <c r="L7" s="7"/>
      <c r="M7" s="32"/>
      <c r="N7" s="32"/>
      <c r="O7" s="32"/>
    </row>
    <row r="8" spans="1:13" ht="12.75" customHeight="1">
      <c r="A8" s="42" t="s">
        <v>4</v>
      </c>
      <c r="B8" s="14"/>
      <c r="C8" s="38" t="s">
        <v>90</v>
      </c>
      <c r="D8" s="38" t="s">
        <v>90</v>
      </c>
      <c r="E8" s="38" t="s">
        <v>90</v>
      </c>
      <c r="F8" s="38">
        <v>203428</v>
      </c>
      <c r="G8" s="10">
        <v>151548</v>
      </c>
      <c r="H8" s="9">
        <v>51879</v>
      </c>
      <c r="I8" s="38" t="s">
        <v>90</v>
      </c>
      <c r="J8" s="38" t="s">
        <v>90</v>
      </c>
      <c r="K8" s="15" t="s">
        <v>90</v>
      </c>
      <c r="L8" s="94"/>
      <c r="M8" s="11"/>
    </row>
    <row r="9" spans="1:12" ht="12.75" customHeight="1">
      <c r="A9" s="42" t="s">
        <v>24</v>
      </c>
      <c r="B9" s="14"/>
      <c r="C9" s="38" t="s">
        <v>90</v>
      </c>
      <c r="D9" s="38" t="s">
        <v>90</v>
      </c>
      <c r="E9" s="38" t="s">
        <v>90</v>
      </c>
      <c r="F9" s="9">
        <v>40271</v>
      </c>
      <c r="G9" s="10">
        <v>26095</v>
      </c>
      <c r="H9" s="9">
        <v>14176</v>
      </c>
      <c r="I9" s="38" t="s">
        <v>90</v>
      </c>
      <c r="J9" s="38" t="s">
        <v>90</v>
      </c>
      <c r="K9" s="15" t="s">
        <v>90</v>
      </c>
      <c r="L9" s="94"/>
    </row>
    <row r="10" spans="1:18" ht="12.75" customHeight="1">
      <c r="A10" s="129" t="s">
        <v>29</v>
      </c>
      <c r="B10" s="12"/>
      <c r="C10" s="58">
        <v>121052</v>
      </c>
      <c r="D10" s="58">
        <v>79796</v>
      </c>
      <c r="E10" s="58">
        <v>41256</v>
      </c>
      <c r="F10" s="58">
        <v>60279</v>
      </c>
      <c r="G10" s="58">
        <v>39898</v>
      </c>
      <c r="H10" s="58">
        <v>20381</v>
      </c>
      <c r="I10" s="58">
        <v>60773</v>
      </c>
      <c r="J10" s="58">
        <v>39898</v>
      </c>
      <c r="K10" s="59">
        <v>20875</v>
      </c>
      <c r="L10" s="132"/>
      <c r="M10" s="132"/>
      <c r="N10" s="132"/>
      <c r="O10" s="132"/>
      <c r="P10" s="132"/>
      <c r="Q10" s="132"/>
      <c r="R10" s="132"/>
    </row>
    <row r="11" spans="1:12" ht="12.75" customHeight="1">
      <c r="A11" s="42" t="s">
        <v>4</v>
      </c>
      <c r="B11" s="14"/>
      <c r="C11" s="60">
        <v>84521</v>
      </c>
      <c r="D11" s="60">
        <v>54042</v>
      </c>
      <c r="E11" s="60">
        <v>30479</v>
      </c>
      <c r="F11" s="60">
        <v>41760</v>
      </c>
      <c r="G11" s="61">
        <v>27021</v>
      </c>
      <c r="H11" s="60">
        <v>14739</v>
      </c>
      <c r="I11" s="60">
        <v>42761</v>
      </c>
      <c r="J11" s="62">
        <v>27021</v>
      </c>
      <c r="K11" s="63">
        <v>15740</v>
      </c>
      <c r="L11" s="94"/>
    </row>
    <row r="12" spans="1:12" ht="12.75" customHeight="1">
      <c r="A12" s="136" t="s">
        <v>5</v>
      </c>
      <c r="B12" s="137"/>
      <c r="C12" s="60">
        <v>9086</v>
      </c>
      <c r="D12" s="60">
        <v>9086</v>
      </c>
      <c r="E12" s="60">
        <v>0</v>
      </c>
      <c r="F12" s="60">
        <v>4543</v>
      </c>
      <c r="G12" s="61">
        <v>4543</v>
      </c>
      <c r="H12" s="64">
        <v>0</v>
      </c>
      <c r="I12" s="60">
        <v>4543</v>
      </c>
      <c r="J12" s="62">
        <v>4543</v>
      </c>
      <c r="K12" s="61">
        <v>0</v>
      </c>
      <c r="L12" s="94"/>
    </row>
    <row r="13" spans="1:12" ht="12.75" customHeight="1">
      <c r="A13" s="136" t="s">
        <v>6</v>
      </c>
      <c r="B13" s="137"/>
      <c r="C13" s="60">
        <v>7914</v>
      </c>
      <c r="D13" s="60">
        <v>7908</v>
      </c>
      <c r="E13" s="60">
        <v>6</v>
      </c>
      <c r="F13" s="60">
        <v>3957</v>
      </c>
      <c r="G13" s="61">
        <v>3954</v>
      </c>
      <c r="H13" s="65">
        <v>3</v>
      </c>
      <c r="I13" s="60">
        <v>3957</v>
      </c>
      <c r="J13" s="62">
        <v>3954</v>
      </c>
      <c r="K13" s="61">
        <v>3</v>
      </c>
      <c r="L13" s="94"/>
    </row>
    <row r="14" spans="1:12" ht="12.75" customHeight="1">
      <c r="A14" s="42" t="s">
        <v>7</v>
      </c>
      <c r="B14" s="39"/>
      <c r="C14" s="60">
        <v>26456</v>
      </c>
      <c r="D14" s="60">
        <v>26340</v>
      </c>
      <c r="E14" s="60">
        <v>116</v>
      </c>
      <c r="F14" s="60">
        <v>13228</v>
      </c>
      <c r="G14" s="61">
        <v>13170</v>
      </c>
      <c r="H14" s="60">
        <v>58</v>
      </c>
      <c r="I14" s="60">
        <v>13228</v>
      </c>
      <c r="J14" s="62">
        <v>13170</v>
      </c>
      <c r="K14" s="61">
        <v>58</v>
      </c>
      <c r="L14" s="94"/>
    </row>
    <row r="15" spans="1:12" ht="12.75" customHeight="1">
      <c r="A15" s="42" t="s">
        <v>20</v>
      </c>
      <c r="B15" s="14"/>
      <c r="C15" s="60">
        <v>12016</v>
      </c>
      <c r="D15" s="60">
        <v>8326</v>
      </c>
      <c r="E15" s="60">
        <v>3690</v>
      </c>
      <c r="F15" s="60">
        <v>6141</v>
      </c>
      <c r="G15" s="61">
        <v>4163</v>
      </c>
      <c r="H15" s="60">
        <v>1978</v>
      </c>
      <c r="I15" s="60">
        <v>5875</v>
      </c>
      <c r="J15" s="62">
        <v>4163</v>
      </c>
      <c r="K15" s="21">
        <v>1712</v>
      </c>
      <c r="L15" s="94"/>
    </row>
    <row r="16" spans="1:12" ht="12.75" customHeight="1">
      <c r="A16" s="42" t="s">
        <v>21</v>
      </c>
      <c r="B16" s="14"/>
      <c r="C16" s="60">
        <v>24515</v>
      </c>
      <c r="D16" s="60">
        <v>17428</v>
      </c>
      <c r="E16" s="60">
        <v>7087</v>
      </c>
      <c r="F16" s="60">
        <v>12378</v>
      </c>
      <c r="G16" s="61">
        <v>8714</v>
      </c>
      <c r="H16" s="60">
        <v>3664</v>
      </c>
      <c r="I16" s="60">
        <v>12137</v>
      </c>
      <c r="J16" s="62">
        <v>8714</v>
      </c>
      <c r="K16" s="21">
        <v>3423</v>
      </c>
      <c r="L16" s="94"/>
    </row>
    <row r="17" spans="1:12" s="8" customFormat="1" ht="12.75" customHeight="1">
      <c r="A17" s="130" t="s">
        <v>91</v>
      </c>
      <c r="B17" s="40"/>
      <c r="C17" s="50">
        <f aca="true" t="shared" si="0" ref="C17:K17">SUM(C18:C19,C21,C25:C30)</f>
        <v>689836</v>
      </c>
      <c r="D17" s="27">
        <f t="shared" si="0"/>
        <v>456064</v>
      </c>
      <c r="E17" s="27">
        <f t="shared" si="0"/>
        <v>233772</v>
      </c>
      <c r="F17" s="27">
        <f t="shared" si="0"/>
        <v>343984</v>
      </c>
      <c r="G17" s="27">
        <f t="shared" si="0"/>
        <v>228032</v>
      </c>
      <c r="H17" s="27">
        <f t="shared" si="0"/>
        <v>115952</v>
      </c>
      <c r="I17" s="27">
        <f t="shared" si="0"/>
        <v>345852</v>
      </c>
      <c r="J17" s="27">
        <f t="shared" si="0"/>
        <v>228032</v>
      </c>
      <c r="K17" s="29">
        <f t="shared" si="0"/>
        <v>117820</v>
      </c>
      <c r="L17" s="41"/>
    </row>
    <row r="18" spans="1:12" ht="12.75" customHeight="1">
      <c r="A18" s="42" t="s">
        <v>8</v>
      </c>
      <c r="B18" s="42"/>
      <c r="C18" s="26">
        <f aca="true" t="shared" si="1" ref="C18:C30">SUM(D18:E18)</f>
        <v>3956</v>
      </c>
      <c r="D18" s="26">
        <f aca="true" t="shared" si="2" ref="D18:D30">G18+J18</f>
        <v>2450</v>
      </c>
      <c r="E18" s="26">
        <f aca="true" t="shared" si="3" ref="E18:E30">H18+K18</f>
        <v>1506</v>
      </c>
      <c r="F18" s="26">
        <f aca="true" t="shared" si="4" ref="F18:F30">SUM(G18:H18)</f>
        <v>1976</v>
      </c>
      <c r="G18" s="26">
        <v>1225</v>
      </c>
      <c r="H18" s="26">
        <v>751</v>
      </c>
      <c r="I18" s="26">
        <f aca="true" t="shared" si="5" ref="I18:I30">SUM(J18:K18)</f>
        <v>1980</v>
      </c>
      <c r="J18" s="26">
        <v>1225</v>
      </c>
      <c r="K18" s="30">
        <v>755</v>
      </c>
      <c r="L18" s="94"/>
    </row>
    <row r="19" spans="1:11" ht="12.75" customHeight="1">
      <c r="A19" s="42" t="s">
        <v>9</v>
      </c>
      <c r="B19" s="42"/>
      <c r="C19" s="26">
        <f t="shared" si="1"/>
        <v>23318</v>
      </c>
      <c r="D19" s="26">
        <f t="shared" si="2"/>
        <v>13804</v>
      </c>
      <c r="E19" s="26">
        <f t="shared" si="3"/>
        <v>9514</v>
      </c>
      <c r="F19" s="26">
        <f t="shared" si="4"/>
        <v>11591</v>
      </c>
      <c r="G19" s="26">
        <v>6902</v>
      </c>
      <c r="H19" s="26">
        <v>4689</v>
      </c>
      <c r="I19" s="26">
        <f t="shared" si="5"/>
        <v>11727</v>
      </c>
      <c r="J19" s="26">
        <v>6902</v>
      </c>
      <c r="K19" s="30">
        <v>4825</v>
      </c>
    </row>
    <row r="20" spans="1:11" ht="12.75" customHeight="1">
      <c r="A20" s="136" t="s">
        <v>92</v>
      </c>
      <c r="B20" s="137"/>
      <c r="C20" s="26">
        <f t="shared" si="1"/>
        <v>10719</v>
      </c>
      <c r="D20" s="26">
        <f t="shared" si="2"/>
        <v>9138</v>
      </c>
      <c r="E20" s="26">
        <f t="shared" si="3"/>
        <v>1581</v>
      </c>
      <c r="F20" s="26">
        <f t="shared" si="4"/>
        <v>5336</v>
      </c>
      <c r="G20" s="26">
        <v>4569</v>
      </c>
      <c r="H20" s="26">
        <v>767</v>
      </c>
      <c r="I20" s="26">
        <f t="shared" si="5"/>
        <v>5383</v>
      </c>
      <c r="J20" s="26">
        <v>4569</v>
      </c>
      <c r="K20" s="30">
        <v>814</v>
      </c>
    </row>
    <row r="21" spans="1:11" ht="12.75" customHeight="1">
      <c r="A21" s="42" t="s">
        <v>4</v>
      </c>
      <c r="B21" s="42"/>
      <c r="C21" s="26">
        <f t="shared" si="1"/>
        <v>440711</v>
      </c>
      <c r="D21" s="26">
        <f t="shared" si="2"/>
        <v>301300</v>
      </c>
      <c r="E21" s="26">
        <f t="shared" si="3"/>
        <v>139411</v>
      </c>
      <c r="F21" s="26">
        <f t="shared" si="4"/>
        <v>219110</v>
      </c>
      <c r="G21" s="26">
        <v>150650</v>
      </c>
      <c r="H21" s="26">
        <v>68460</v>
      </c>
      <c r="I21" s="26">
        <f t="shared" si="5"/>
        <v>221601</v>
      </c>
      <c r="J21" s="26">
        <v>150650</v>
      </c>
      <c r="K21" s="30">
        <v>70951</v>
      </c>
    </row>
    <row r="22" spans="1:11" ht="12.75" customHeight="1">
      <c r="A22" s="136" t="s">
        <v>5</v>
      </c>
      <c r="B22" s="137"/>
      <c r="C22" s="26">
        <f t="shared" si="1"/>
        <v>50733</v>
      </c>
      <c r="D22" s="26">
        <f t="shared" si="2"/>
        <v>46816</v>
      </c>
      <c r="E22" s="26">
        <f t="shared" si="3"/>
        <v>3917</v>
      </c>
      <c r="F22" s="26">
        <f t="shared" si="4"/>
        <v>25360</v>
      </c>
      <c r="G22" s="26">
        <v>23408</v>
      </c>
      <c r="H22" s="26">
        <v>1952</v>
      </c>
      <c r="I22" s="26">
        <f t="shared" si="5"/>
        <v>25373</v>
      </c>
      <c r="J22" s="26">
        <v>23408</v>
      </c>
      <c r="K22" s="30">
        <v>1965</v>
      </c>
    </row>
    <row r="23" spans="1:11" ht="12.75" customHeight="1">
      <c r="A23" s="149" t="s">
        <v>93</v>
      </c>
      <c r="B23" s="150"/>
      <c r="C23" s="26">
        <f t="shared" si="1"/>
        <v>295244</v>
      </c>
      <c r="D23" s="26">
        <f t="shared" si="2"/>
        <v>216166</v>
      </c>
      <c r="E23" s="26">
        <f t="shared" si="3"/>
        <v>79078</v>
      </c>
      <c r="F23" s="26">
        <f t="shared" si="4"/>
        <v>146556</v>
      </c>
      <c r="G23" s="26">
        <v>108083</v>
      </c>
      <c r="H23" s="26">
        <v>38473</v>
      </c>
      <c r="I23" s="26">
        <f t="shared" si="5"/>
        <v>148688</v>
      </c>
      <c r="J23" s="26">
        <v>108083</v>
      </c>
      <c r="K23" s="30">
        <v>40605</v>
      </c>
    </row>
    <row r="24" spans="1:11" ht="12.75" customHeight="1">
      <c r="A24" s="136" t="s">
        <v>30</v>
      </c>
      <c r="B24" s="137"/>
      <c r="C24" s="26">
        <f t="shared" si="1"/>
        <v>7634</v>
      </c>
      <c r="D24" s="26">
        <f t="shared" si="2"/>
        <v>7634</v>
      </c>
      <c r="E24" s="62">
        <f t="shared" si="3"/>
        <v>0</v>
      </c>
      <c r="F24" s="26">
        <f t="shared" si="4"/>
        <v>3817</v>
      </c>
      <c r="G24" s="26">
        <v>3817</v>
      </c>
      <c r="H24" s="62">
        <v>0</v>
      </c>
      <c r="I24" s="26">
        <f t="shared" si="5"/>
        <v>3817</v>
      </c>
      <c r="J24" s="26">
        <v>3817</v>
      </c>
      <c r="K24" s="61">
        <v>0</v>
      </c>
    </row>
    <row r="25" spans="1:11" ht="12.75" customHeight="1">
      <c r="A25" s="42" t="s">
        <v>10</v>
      </c>
      <c r="B25" s="42"/>
      <c r="C25" s="26">
        <f t="shared" si="1"/>
        <v>5531</v>
      </c>
      <c r="D25" s="26">
        <f t="shared" si="2"/>
        <v>2864</v>
      </c>
      <c r="E25" s="26">
        <f t="shared" si="3"/>
        <v>2667</v>
      </c>
      <c r="F25" s="26">
        <f t="shared" si="4"/>
        <v>2819</v>
      </c>
      <c r="G25" s="26">
        <v>1432</v>
      </c>
      <c r="H25" s="26">
        <v>1387</v>
      </c>
      <c r="I25" s="26">
        <f t="shared" si="5"/>
        <v>2712</v>
      </c>
      <c r="J25" s="26">
        <v>1432</v>
      </c>
      <c r="K25" s="30">
        <v>1280</v>
      </c>
    </row>
    <row r="26" spans="1:11" ht="12.75" customHeight="1">
      <c r="A26" s="42" t="s">
        <v>11</v>
      </c>
      <c r="B26" s="42"/>
      <c r="C26" s="26">
        <f t="shared" si="1"/>
        <v>34878</v>
      </c>
      <c r="D26" s="26">
        <f t="shared" si="2"/>
        <v>22868</v>
      </c>
      <c r="E26" s="26">
        <f t="shared" si="3"/>
        <v>12010</v>
      </c>
      <c r="F26" s="26">
        <f t="shared" si="4"/>
        <v>17528</v>
      </c>
      <c r="G26" s="26">
        <v>11434</v>
      </c>
      <c r="H26" s="26">
        <v>6094</v>
      </c>
      <c r="I26" s="26">
        <f t="shared" si="5"/>
        <v>17350</v>
      </c>
      <c r="J26" s="26">
        <v>11434</v>
      </c>
      <c r="K26" s="30">
        <v>5916</v>
      </c>
    </row>
    <row r="27" spans="1:11" ht="12.75" customHeight="1">
      <c r="A27" s="42" t="s">
        <v>12</v>
      </c>
      <c r="B27" s="42"/>
      <c r="C27" s="26">
        <f t="shared" si="1"/>
        <v>31232</v>
      </c>
      <c r="D27" s="26">
        <f t="shared" si="2"/>
        <v>20446</v>
      </c>
      <c r="E27" s="26">
        <f t="shared" si="3"/>
        <v>10786</v>
      </c>
      <c r="F27" s="26">
        <f t="shared" si="4"/>
        <v>15652</v>
      </c>
      <c r="G27" s="26">
        <v>10223</v>
      </c>
      <c r="H27" s="26">
        <v>5429</v>
      </c>
      <c r="I27" s="26">
        <f t="shared" si="5"/>
        <v>15580</v>
      </c>
      <c r="J27" s="26">
        <v>10223</v>
      </c>
      <c r="K27" s="30">
        <v>5357</v>
      </c>
    </row>
    <row r="28" spans="1:11" ht="12.75" customHeight="1">
      <c r="A28" s="42" t="s">
        <v>13</v>
      </c>
      <c r="B28" s="42"/>
      <c r="C28" s="26">
        <f t="shared" si="1"/>
        <v>63920</v>
      </c>
      <c r="D28" s="26">
        <f t="shared" si="2"/>
        <v>37828</v>
      </c>
      <c r="E28" s="26">
        <f t="shared" si="3"/>
        <v>26092</v>
      </c>
      <c r="F28" s="26">
        <f t="shared" si="4"/>
        <v>32283</v>
      </c>
      <c r="G28" s="26">
        <v>18914</v>
      </c>
      <c r="H28" s="26">
        <v>13369</v>
      </c>
      <c r="I28" s="26">
        <f t="shared" si="5"/>
        <v>31637</v>
      </c>
      <c r="J28" s="26">
        <v>18914</v>
      </c>
      <c r="K28" s="30">
        <v>12723</v>
      </c>
    </row>
    <row r="29" spans="1:11" ht="12.75" customHeight="1">
      <c r="A29" s="42" t="s">
        <v>14</v>
      </c>
      <c r="B29" s="42"/>
      <c r="C29" s="26">
        <f t="shared" si="1"/>
        <v>72677</v>
      </c>
      <c r="D29" s="26">
        <f t="shared" si="2"/>
        <v>45768</v>
      </c>
      <c r="E29" s="26">
        <f t="shared" si="3"/>
        <v>26909</v>
      </c>
      <c r="F29" s="26">
        <f t="shared" si="4"/>
        <v>36207</v>
      </c>
      <c r="G29" s="26">
        <v>22884</v>
      </c>
      <c r="H29" s="26">
        <v>13323</v>
      </c>
      <c r="I29" s="26">
        <f t="shared" si="5"/>
        <v>36470</v>
      </c>
      <c r="J29" s="26">
        <v>22884</v>
      </c>
      <c r="K29" s="30">
        <v>13586</v>
      </c>
    </row>
    <row r="30" spans="1:13" ht="12.75" customHeight="1">
      <c r="A30" s="42" t="s">
        <v>15</v>
      </c>
      <c r="B30" s="42"/>
      <c r="C30" s="26">
        <f t="shared" si="1"/>
        <v>13613</v>
      </c>
      <c r="D30" s="26">
        <f t="shared" si="2"/>
        <v>8736</v>
      </c>
      <c r="E30" s="26">
        <f t="shared" si="3"/>
        <v>4877</v>
      </c>
      <c r="F30" s="26">
        <f t="shared" si="4"/>
        <v>6818</v>
      </c>
      <c r="G30" s="26">
        <v>4368</v>
      </c>
      <c r="H30" s="26">
        <v>2450</v>
      </c>
      <c r="I30" s="26">
        <f t="shared" si="5"/>
        <v>6795</v>
      </c>
      <c r="J30" s="26">
        <v>4368</v>
      </c>
      <c r="K30" s="30">
        <v>2427</v>
      </c>
      <c r="L30" s="94"/>
      <c r="M30" s="94"/>
    </row>
    <row r="31" spans="1:12" s="8" customFormat="1" ht="12.75" customHeight="1">
      <c r="A31" s="130" t="s">
        <v>94</v>
      </c>
      <c r="B31" s="40"/>
      <c r="C31" s="43">
        <v>36481</v>
      </c>
      <c r="D31" s="43">
        <v>21988</v>
      </c>
      <c r="E31" s="13">
        <v>14493</v>
      </c>
      <c r="F31" s="43">
        <v>18242</v>
      </c>
      <c r="G31" s="43">
        <v>10994</v>
      </c>
      <c r="H31" s="44">
        <v>7248</v>
      </c>
      <c r="I31" s="43">
        <v>18239</v>
      </c>
      <c r="J31" s="43">
        <v>10994</v>
      </c>
      <c r="K31" s="44">
        <v>7245</v>
      </c>
      <c r="L31" s="7"/>
    </row>
    <row r="32" spans="1:12" ht="12.75" customHeight="1">
      <c r="A32" s="42" t="s">
        <v>44</v>
      </c>
      <c r="B32" s="14"/>
      <c r="C32" s="26">
        <f>SUM(D32:E32)</f>
        <v>11326</v>
      </c>
      <c r="D32" s="9">
        <f>G32+J32</f>
        <v>6692</v>
      </c>
      <c r="E32" s="45">
        <f>H32+K32</f>
        <v>4634</v>
      </c>
      <c r="F32" s="9">
        <f>SUM(G32:H32)</f>
        <v>5707</v>
      </c>
      <c r="G32" s="9">
        <v>3346</v>
      </c>
      <c r="H32" s="45">
        <v>2361</v>
      </c>
      <c r="I32" s="9">
        <f>SUM(J32:K32)</f>
        <v>5619</v>
      </c>
      <c r="J32" s="9">
        <v>3346</v>
      </c>
      <c r="K32" s="45">
        <v>2273</v>
      </c>
      <c r="L32" s="94"/>
    </row>
    <row r="33" spans="1:12" ht="12.75" customHeight="1">
      <c r="A33" s="42" t="s">
        <v>45</v>
      </c>
      <c r="B33" s="14"/>
      <c r="C33" s="26">
        <f>SUM(D33:E33)</f>
        <v>25155</v>
      </c>
      <c r="D33" s="9">
        <f>G33+J33</f>
        <v>15296</v>
      </c>
      <c r="E33" s="45">
        <f>H33+K33</f>
        <v>9859</v>
      </c>
      <c r="F33" s="9">
        <f>SUM(G33:H33)</f>
        <v>12535</v>
      </c>
      <c r="G33" s="9">
        <v>7648</v>
      </c>
      <c r="H33" s="45">
        <v>4887</v>
      </c>
      <c r="I33" s="9">
        <f>SUM(J33:K33)</f>
        <v>12620</v>
      </c>
      <c r="J33" s="9">
        <v>7648</v>
      </c>
      <c r="K33" s="45">
        <v>4972</v>
      </c>
      <c r="L33" s="94"/>
    </row>
    <row r="34" spans="1:13" s="8" customFormat="1" ht="12.75" customHeight="1">
      <c r="A34" s="130" t="s">
        <v>95</v>
      </c>
      <c r="B34" s="40"/>
      <c r="C34" s="33">
        <v>689075</v>
      </c>
      <c r="D34" s="33">
        <v>486522</v>
      </c>
      <c r="E34" s="33">
        <v>202553</v>
      </c>
      <c r="F34" s="33">
        <v>346451</v>
      </c>
      <c r="G34" s="33">
        <v>243261</v>
      </c>
      <c r="H34" s="33">
        <v>103190</v>
      </c>
      <c r="I34" s="33">
        <v>342624</v>
      </c>
      <c r="J34" s="33">
        <v>243261</v>
      </c>
      <c r="K34" s="34">
        <v>99363</v>
      </c>
      <c r="L34" s="41"/>
      <c r="M34" s="46"/>
    </row>
    <row r="35" spans="1:11" ht="12.75" customHeight="1">
      <c r="A35" s="144" t="s">
        <v>16</v>
      </c>
      <c r="B35" s="145"/>
      <c r="C35" s="23">
        <f aca="true" t="shared" si="6" ref="C35:C44">SUM(D35:E35)</f>
        <v>291466</v>
      </c>
      <c r="D35" s="23">
        <f aca="true" t="shared" si="7" ref="D35:D44">G35+J35</f>
        <v>210306</v>
      </c>
      <c r="E35" s="23">
        <f aca="true" t="shared" si="8" ref="E35:E44">H35+K35</f>
        <v>81160</v>
      </c>
      <c r="F35" s="23">
        <f aca="true" t="shared" si="9" ref="F35:F44">SUM(G35:H35)</f>
        <v>145876</v>
      </c>
      <c r="G35" s="24">
        <v>105153</v>
      </c>
      <c r="H35" s="24">
        <v>40723</v>
      </c>
      <c r="I35" s="24">
        <f aca="true" t="shared" si="10" ref="I35:I44">SUM(J35:K35)</f>
        <v>145590</v>
      </c>
      <c r="J35" s="24">
        <v>105153</v>
      </c>
      <c r="K35" s="25">
        <v>40437</v>
      </c>
    </row>
    <row r="36" spans="1:11" ht="12.75" customHeight="1">
      <c r="A36" s="136" t="s">
        <v>5</v>
      </c>
      <c r="B36" s="137"/>
      <c r="C36" s="23">
        <f t="shared" si="6"/>
        <v>17515</v>
      </c>
      <c r="D36" s="23">
        <f t="shared" si="7"/>
        <v>15556</v>
      </c>
      <c r="E36" s="23">
        <f t="shared" si="8"/>
        <v>1959</v>
      </c>
      <c r="F36" s="23">
        <f t="shared" si="9"/>
        <v>8818</v>
      </c>
      <c r="G36" s="24">
        <v>7778</v>
      </c>
      <c r="H36" s="24">
        <v>1040</v>
      </c>
      <c r="I36" s="24">
        <f t="shared" si="10"/>
        <v>8697</v>
      </c>
      <c r="J36" s="24">
        <v>7778</v>
      </c>
      <c r="K36" s="25">
        <v>919</v>
      </c>
    </row>
    <row r="37" spans="1:11" ht="12.75" customHeight="1">
      <c r="A37" s="136" t="s">
        <v>6</v>
      </c>
      <c r="B37" s="137"/>
      <c r="C37" s="23">
        <f t="shared" si="6"/>
        <v>210847</v>
      </c>
      <c r="D37" s="23">
        <f t="shared" si="7"/>
        <v>161708</v>
      </c>
      <c r="E37" s="23">
        <f t="shared" si="8"/>
        <v>49139</v>
      </c>
      <c r="F37" s="23">
        <f t="shared" si="9"/>
        <v>106038</v>
      </c>
      <c r="G37" s="24">
        <v>80854</v>
      </c>
      <c r="H37" s="24">
        <v>25184</v>
      </c>
      <c r="I37" s="24">
        <f t="shared" si="10"/>
        <v>104809</v>
      </c>
      <c r="J37" s="24">
        <v>80854</v>
      </c>
      <c r="K37" s="25">
        <v>23955</v>
      </c>
    </row>
    <row r="38" spans="1:11" ht="12.75" customHeight="1">
      <c r="A38" s="136" t="s">
        <v>30</v>
      </c>
      <c r="B38" s="137"/>
      <c r="C38" s="23">
        <f t="shared" si="6"/>
        <v>11792</v>
      </c>
      <c r="D38" s="23">
        <f t="shared" si="7"/>
        <v>11792</v>
      </c>
      <c r="E38" s="62">
        <f t="shared" si="8"/>
        <v>0</v>
      </c>
      <c r="F38" s="23">
        <f t="shared" si="9"/>
        <v>5896</v>
      </c>
      <c r="G38" s="24">
        <v>5896</v>
      </c>
      <c r="H38" s="62">
        <v>0</v>
      </c>
      <c r="I38" s="24">
        <f t="shared" si="10"/>
        <v>5896</v>
      </c>
      <c r="J38" s="24">
        <v>5896</v>
      </c>
      <c r="K38" s="61">
        <v>0</v>
      </c>
    </row>
    <row r="39" spans="1:11" ht="12.75" customHeight="1">
      <c r="A39" s="144" t="s">
        <v>17</v>
      </c>
      <c r="B39" s="145"/>
      <c r="C39" s="23">
        <f t="shared" si="6"/>
        <v>283962</v>
      </c>
      <c r="D39" s="23">
        <f t="shared" si="7"/>
        <v>199130</v>
      </c>
      <c r="E39" s="23">
        <f t="shared" si="8"/>
        <v>84832</v>
      </c>
      <c r="F39" s="23">
        <f t="shared" si="9"/>
        <v>143796</v>
      </c>
      <c r="G39" s="24">
        <v>99565</v>
      </c>
      <c r="H39" s="24">
        <v>44231</v>
      </c>
      <c r="I39" s="24">
        <f t="shared" si="10"/>
        <v>140166</v>
      </c>
      <c r="J39" s="24">
        <v>99565</v>
      </c>
      <c r="K39" s="25">
        <v>40601</v>
      </c>
    </row>
    <row r="40" spans="1:11" ht="12.75" customHeight="1">
      <c r="A40" s="136" t="s">
        <v>5</v>
      </c>
      <c r="B40" s="137"/>
      <c r="C40" s="23">
        <f t="shared" si="6"/>
        <v>103731</v>
      </c>
      <c r="D40" s="23">
        <f t="shared" si="7"/>
        <v>84840</v>
      </c>
      <c r="E40" s="23">
        <f t="shared" si="8"/>
        <v>18891</v>
      </c>
      <c r="F40" s="23">
        <f t="shared" si="9"/>
        <v>53259</v>
      </c>
      <c r="G40" s="24">
        <v>42420</v>
      </c>
      <c r="H40" s="24">
        <v>10839</v>
      </c>
      <c r="I40" s="24">
        <f t="shared" si="10"/>
        <v>50472</v>
      </c>
      <c r="J40" s="24">
        <v>42420</v>
      </c>
      <c r="K40" s="25">
        <v>8052</v>
      </c>
    </row>
    <row r="41" spans="1:11" ht="12.75" customHeight="1">
      <c r="A41" s="136" t="s">
        <v>6</v>
      </c>
      <c r="B41" s="137"/>
      <c r="C41" s="23">
        <f t="shared" si="6"/>
        <v>85983</v>
      </c>
      <c r="D41" s="23">
        <f t="shared" si="7"/>
        <v>72024</v>
      </c>
      <c r="E41" s="23">
        <f t="shared" si="8"/>
        <v>13959</v>
      </c>
      <c r="F41" s="23">
        <f t="shared" si="9"/>
        <v>44344</v>
      </c>
      <c r="G41" s="24">
        <v>36012</v>
      </c>
      <c r="H41" s="24">
        <v>8332</v>
      </c>
      <c r="I41" s="24">
        <f t="shared" si="10"/>
        <v>41639</v>
      </c>
      <c r="J41" s="24">
        <v>36012</v>
      </c>
      <c r="K41" s="25">
        <v>5627</v>
      </c>
    </row>
    <row r="42" spans="1:11" ht="12.75" customHeight="1">
      <c r="A42" s="136" t="s">
        <v>30</v>
      </c>
      <c r="B42" s="137"/>
      <c r="C42" s="23">
        <f t="shared" si="6"/>
        <v>14230</v>
      </c>
      <c r="D42" s="23">
        <f t="shared" si="7"/>
        <v>14230</v>
      </c>
      <c r="E42" s="62">
        <f t="shared" si="8"/>
        <v>0</v>
      </c>
      <c r="F42" s="23">
        <f t="shared" si="9"/>
        <v>7115</v>
      </c>
      <c r="G42" s="24">
        <v>7115</v>
      </c>
      <c r="H42" s="62">
        <v>0</v>
      </c>
      <c r="I42" s="24">
        <f t="shared" si="10"/>
        <v>7115</v>
      </c>
      <c r="J42" s="24">
        <v>7115</v>
      </c>
      <c r="K42" s="61">
        <v>0</v>
      </c>
    </row>
    <row r="43" spans="1:11" ht="12.75" customHeight="1">
      <c r="A43" s="42" t="s">
        <v>18</v>
      </c>
      <c r="B43" s="42"/>
      <c r="C43" s="23">
        <f t="shared" si="6"/>
        <v>87767</v>
      </c>
      <c r="D43" s="23">
        <f t="shared" si="7"/>
        <v>57526</v>
      </c>
      <c r="E43" s="23">
        <f t="shared" si="8"/>
        <v>30241</v>
      </c>
      <c r="F43" s="23">
        <f t="shared" si="9"/>
        <v>43636</v>
      </c>
      <c r="G43" s="24">
        <v>28763</v>
      </c>
      <c r="H43" s="24">
        <v>14873</v>
      </c>
      <c r="I43" s="24">
        <f t="shared" si="10"/>
        <v>44131</v>
      </c>
      <c r="J43" s="24">
        <v>28763</v>
      </c>
      <c r="K43" s="25">
        <v>15368</v>
      </c>
    </row>
    <row r="44" spans="1:11" ht="12.75" customHeight="1">
      <c r="A44" s="42" t="s">
        <v>19</v>
      </c>
      <c r="B44" s="42"/>
      <c r="C44" s="23">
        <f t="shared" si="6"/>
        <v>25880</v>
      </c>
      <c r="D44" s="23">
        <f t="shared" si="7"/>
        <v>19560</v>
      </c>
      <c r="E44" s="23">
        <f t="shared" si="8"/>
        <v>6320</v>
      </c>
      <c r="F44" s="23">
        <f t="shared" si="9"/>
        <v>13143</v>
      </c>
      <c r="G44" s="24">
        <v>9780</v>
      </c>
      <c r="H44" s="24">
        <v>3363</v>
      </c>
      <c r="I44" s="24">
        <f t="shared" si="10"/>
        <v>12737</v>
      </c>
      <c r="J44" s="24">
        <v>9780</v>
      </c>
      <c r="K44" s="25">
        <v>2957</v>
      </c>
    </row>
    <row r="45" spans="1:12" ht="12.75" customHeight="1">
      <c r="A45" s="138" t="s">
        <v>22</v>
      </c>
      <c r="B45" s="139"/>
      <c r="C45" s="50">
        <v>59538</v>
      </c>
      <c r="D45" s="50">
        <v>39846</v>
      </c>
      <c r="E45" s="50">
        <v>19692</v>
      </c>
      <c r="F45" s="50">
        <v>30006</v>
      </c>
      <c r="G45" s="50">
        <v>19923</v>
      </c>
      <c r="H45" s="51">
        <v>10083</v>
      </c>
      <c r="I45" s="51">
        <v>29532</v>
      </c>
      <c r="J45" s="51">
        <v>19923</v>
      </c>
      <c r="K45" s="52">
        <v>9609</v>
      </c>
      <c r="L45" s="94"/>
    </row>
    <row r="46" spans="1:11" ht="12.75" customHeight="1">
      <c r="A46" s="47" t="s">
        <v>35</v>
      </c>
      <c r="B46" s="47"/>
      <c r="C46" s="53">
        <f aca="true" t="shared" si="11" ref="C46:C54">SUM(D46:E46)</f>
        <v>3211</v>
      </c>
      <c r="D46" s="54">
        <f aca="true" t="shared" si="12" ref="D46:D54">G46+J46</f>
        <v>2008</v>
      </c>
      <c r="E46" s="55">
        <f aca="true" t="shared" si="13" ref="E46:E54">H46+K46</f>
        <v>1203</v>
      </c>
      <c r="F46" s="16">
        <f aca="true" t="shared" si="14" ref="F46:F54">SUM(G46:H46)</f>
        <v>1616</v>
      </c>
      <c r="G46" s="9">
        <v>1004</v>
      </c>
      <c r="H46" s="67">
        <v>612</v>
      </c>
      <c r="I46" s="21">
        <f aca="true" t="shared" si="15" ref="I46:I54">SUM(J46:K46)</f>
        <v>1595</v>
      </c>
      <c r="J46" s="60">
        <f aca="true" t="shared" si="16" ref="J46:J54">G46</f>
        <v>1004</v>
      </c>
      <c r="K46" s="67">
        <v>591</v>
      </c>
    </row>
    <row r="47" spans="1:11" ht="12.75" customHeight="1">
      <c r="A47" s="131" t="s">
        <v>36</v>
      </c>
      <c r="B47" s="48"/>
      <c r="C47" s="53">
        <f t="shared" si="11"/>
        <v>6978</v>
      </c>
      <c r="D47" s="54">
        <f t="shared" si="12"/>
        <v>4440</v>
      </c>
      <c r="E47" s="55">
        <f t="shared" si="13"/>
        <v>2538</v>
      </c>
      <c r="F47" s="16">
        <f t="shared" si="14"/>
        <v>3538</v>
      </c>
      <c r="G47" s="9">
        <v>2220</v>
      </c>
      <c r="H47" s="67">
        <v>1318</v>
      </c>
      <c r="I47" s="21">
        <f t="shared" si="15"/>
        <v>3440</v>
      </c>
      <c r="J47" s="60">
        <f t="shared" si="16"/>
        <v>2220</v>
      </c>
      <c r="K47" s="67">
        <v>1220</v>
      </c>
    </row>
    <row r="48" spans="1:11" ht="12.75" customHeight="1">
      <c r="A48" s="131" t="s">
        <v>37</v>
      </c>
      <c r="B48" s="48"/>
      <c r="C48" s="53">
        <f t="shared" si="11"/>
        <v>4497</v>
      </c>
      <c r="D48" s="54">
        <f t="shared" si="12"/>
        <v>3134</v>
      </c>
      <c r="E48" s="55">
        <f t="shared" si="13"/>
        <v>1363</v>
      </c>
      <c r="F48" s="16">
        <f t="shared" si="14"/>
        <v>2275</v>
      </c>
      <c r="G48" s="9">
        <v>1567</v>
      </c>
      <c r="H48" s="67">
        <v>708</v>
      </c>
      <c r="I48" s="21">
        <f t="shared" si="15"/>
        <v>2222</v>
      </c>
      <c r="J48" s="60">
        <f t="shared" si="16"/>
        <v>1567</v>
      </c>
      <c r="K48" s="67">
        <v>655</v>
      </c>
    </row>
    <row r="49" spans="1:11" ht="12.75" customHeight="1">
      <c r="A49" s="131" t="s">
        <v>38</v>
      </c>
      <c r="B49" s="48"/>
      <c r="C49" s="53">
        <f t="shared" si="11"/>
        <v>7854</v>
      </c>
      <c r="D49" s="54">
        <f t="shared" si="12"/>
        <v>5058</v>
      </c>
      <c r="E49" s="55">
        <f t="shared" si="13"/>
        <v>2796</v>
      </c>
      <c r="F49" s="16">
        <f t="shared" si="14"/>
        <v>3948</v>
      </c>
      <c r="G49" s="9">
        <v>2529</v>
      </c>
      <c r="H49" s="67">
        <v>1419</v>
      </c>
      <c r="I49" s="21">
        <f t="shared" si="15"/>
        <v>3906</v>
      </c>
      <c r="J49" s="60">
        <f t="shared" si="16"/>
        <v>2529</v>
      </c>
      <c r="K49" s="67">
        <v>1377</v>
      </c>
    </row>
    <row r="50" spans="1:11" ht="12.75" customHeight="1">
      <c r="A50" s="131" t="s">
        <v>39</v>
      </c>
      <c r="B50" s="48"/>
      <c r="C50" s="53">
        <f t="shared" si="11"/>
        <v>9337</v>
      </c>
      <c r="D50" s="54">
        <f t="shared" si="12"/>
        <v>6330</v>
      </c>
      <c r="E50" s="55">
        <f t="shared" si="13"/>
        <v>3007</v>
      </c>
      <c r="F50" s="16">
        <f t="shared" si="14"/>
        <v>4692</v>
      </c>
      <c r="G50" s="9">
        <v>3165</v>
      </c>
      <c r="H50" s="67">
        <v>1527</v>
      </c>
      <c r="I50" s="21">
        <f t="shared" si="15"/>
        <v>4645</v>
      </c>
      <c r="J50" s="60">
        <f t="shared" si="16"/>
        <v>3165</v>
      </c>
      <c r="K50" s="67">
        <v>1480</v>
      </c>
    </row>
    <row r="51" spans="1:11" ht="12.75" customHeight="1">
      <c r="A51" s="131" t="s">
        <v>40</v>
      </c>
      <c r="B51" s="48"/>
      <c r="C51" s="53">
        <f t="shared" si="11"/>
        <v>7639</v>
      </c>
      <c r="D51" s="54">
        <f t="shared" si="12"/>
        <v>5250</v>
      </c>
      <c r="E51" s="55">
        <f t="shared" si="13"/>
        <v>2389</v>
      </c>
      <c r="F51" s="16">
        <f t="shared" si="14"/>
        <v>3863</v>
      </c>
      <c r="G51" s="9">
        <v>2625</v>
      </c>
      <c r="H51" s="67">
        <v>1238</v>
      </c>
      <c r="I51" s="21">
        <f t="shared" si="15"/>
        <v>3776</v>
      </c>
      <c r="J51" s="60">
        <f t="shared" si="16"/>
        <v>2625</v>
      </c>
      <c r="K51" s="67">
        <v>1151</v>
      </c>
    </row>
    <row r="52" spans="1:11" ht="12.75" customHeight="1">
      <c r="A52" s="131" t="s">
        <v>41</v>
      </c>
      <c r="B52" s="48"/>
      <c r="C52" s="53">
        <f t="shared" si="11"/>
        <v>3672</v>
      </c>
      <c r="D52" s="54">
        <f t="shared" si="12"/>
        <v>1976</v>
      </c>
      <c r="E52" s="55">
        <f t="shared" si="13"/>
        <v>1696</v>
      </c>
      <c r="F52" s="16">
        <f t="shared" si="14"/>
        <v>1848</v>
      </c>
      <c r="G52" s="9">
        <v>988</v>
      </c>
      <c r="H52" s="67">
        <v>860</v>
      </c>
      <c r="I52" s="21">
        <f t="shared" si="15"/>
        <v>1824</v>
      </c>
      <c r="J52" s="60">
        <f t="shared" si="16"/>
        <v>988</v>
      </c>
      <c r="K52" s="67">
        <v>836</v>
      </c>
    </row>
    <row r="53" spans="1:11" ht="12.75" customHeight="1">
      <c r="A53" s="131" t="s">
        <v>42</v>
      </c>
      <c r="B53" s="48"/>
      <c r="C53" s="53">
        <f t="shared" si="11"/>
        <v>6190</v>
      </c>
      <c r="D53" s="54">
        <f t="shared" si="12"/>
        <v>4300</v>
      </c>
      <c r="E53" s="55">
        <f t="shared" si="13"/>
        <v>1890</v>
      </c>
      <c r="F53" s="16">
        <f t="shared" si="14"/>
        <v>3113</v>
      </c>
      <c r="G53" s="9">
        <v>2150</v>
      </c>
      <c r="H53" s="67">
        <v>963</v>
      </c>
      <c r="I53" s="21">
        <f t="shared" si="15"/>
        <v>3077</v>
      </c>
      <c r="J53" s="60">
        <f t="shared" si="16"/>
        <v>2150</v>
      </c>
      <c r="K53" s="67">
        <v>927</v>
      </c>
    </row>
    <row r="54" spans="1:11" ht="12.75" customHeight="1">
      <c r="A54" s="49" t="s">
        <v>43</v>
      </c>
      <c r="B54" s="49"/>
      <c r="C54" s="56">
        <f t="shared" si="11"/>
        <v>10160</v>
      </c>
      <c r="D54" s="56">
        <f t="shared" si="12"/>
        <v>7350</v>
      </c>
      <c r="E54" s="56">
        <f t="shared" si="13"/>
        <v>2810</v>
      </c>
      <c r="F54" s="17">
        <f t="shared" si="14"/>
        <v>5113</v>
      </c>
      <c r="G54" s="68">
        <v>3675</v>
      </c>
      <c r="H54" s="69">
        <v>1438</v>
      </c>
      <c r="I54" s="22">
        <f t="shared" si="15"/>
        <v>5047</v>
      </c>
      <c r="J54" s="22">
        <f t="shared" si="16"/>
        <v>3675</v>
      </c>
      <c r="K54" s="69">
        <v>1372</v>
      </c>
    </row>
    <row r="55" spans="1:11" ht="12" customHeight="1">
      <c r="A55" s="95" t="s">
        <v>23</v>
      </c>
      <c r="B55" s="19"/>
      <c r="C55" s="19"/>
      <c r="D55" s="19"/>
      <c r="E55" s="19"/>
      <c r="F55" s="18"/>
      <c r="G55" s="18"/>
      <c r="H55" s="19"/>
      <c r="I55" s="19"/>
      <c r="J55" s="19"/>
      <c r="K55" s="20"/>
    </row>
    <row r="56" spans="1:11" ht="12" customHeight="1">
      <c r="A56" s="95"/>
      <c r="B56" s="19"/>
      <c r="C56" s="19"/>
      <c r="D56" s="19"/>
      <c r="E56" s="19"/>
      <c r="F56" s="18"/>
      <c r="G56" s="18"/>
      <c r="H56" s="19"/>
      <c r="I56" s="19"/>
      <c r="J56" s="19"/>
      <c r="K56" s="20" t="s">
        <v>28</v>
      </c>
    </row>
    <row r="57" spans="1:11" ht="12" customHeight="1">
      <c r="A57" s="95"/>
      <c r="B57" s="19"/>
      <c r="C57" s="19"/>
      <c r="D57" s="19"/>
      <c r="E57" s="19"/>
      <c r="F57" s="18"/>
      <c r="G57" s="18"/>
      <c r="H57" s="19"/>
      <c r="I57" s="19"/>
      <c r="J57" s="19"/>
      <c r="K57" s="20" t="s">
        <v>31</v>
      </c>
    </row>
    <row r="58" spans="1:11" ht="12" customHeight="1">
      <c r="A58" s="95"/>
      <c r="B58" s="19"/>
      <c r="C58" s="19"/>
      <c r="D58" s="19"/>
      <c r="E58" s="19"/>
      <c r="F58" s="18"/>
      <c r="G58" s="18"/>
      <c r="H58" s="19"/>
      <c r="I58" s="19"/>
      <c r="J58" s="19"/>
      <c r="K58" s="20" t="s">
        <v>48</v>
      </c>
    </row>
    <row r="59" spans="1:11" ht="12" customHeight="1">
      <c r="A59" s="95"/>
      <c r="B59" s="19"/>
      <c r="C59" s="19"/>
      <c r="D59" s="19"/>
      <c r="E59" s="19"/>
      <c r="F59" s="18"/>
      <c r="G59" s="18"/>
      <c r="H59" s="19"/>
      <c r="I59" s="19"/>
      <c r="J59" s="19"/>
      <c r="K59" s="20" t="s">
        <v>32</v>
      </c>
    </row>
    <row r="60" spans="1:11" ht="12" customHeight="1">
      <c r="A60" s="95"/>
      <c r="B60" s="19"/>
      <c r="C60" s="19"/>
      <c r="D60" s="19"/>
      <c r="E60" s="19"/>
      <c r="F60" s="18"/>
      <c r="G60" s="18"/>
      <c r="H60" s="19"/>
      <c r="I60" s="19"/>
      <c r="J60" s="19"/>
      <c r="K60" s="20" t="s">
        <v>33</v>
      </c>
    </row>
    <row r="61" spans="1:11" ht="12" customHeight="1">
      <c r="A61" s="95"/>
      <c r="B61" s="19"/>
      <c r="C61" s="19"/>
      <c r="D61" s="19"/>
      <c r="E61" s="19"/>
      <c r="F61" s="18"/>
      <c r="G61" s="18"/>
      <c r="H61" s="19"/>
      <c r="I61" s="19"/>
      <c r="J61" s="19"/>
      <c r="K61" s="20" t="s">
        <v>34</v>
      </c>
    </row>
    <row r="62" spans="1:11" ht="15.75" customHeight="1">
      <c r="A62" s="95"/>
      <c r="B62" s="19"/>
      <c r="C62" s="19"/>
      <c r="D62" s="19"/>
      <c r="E62" s="19"/>
      <c r="F62" s="18"/>
      <c r="G62" s="18"/>
      <c r="H62" s="19"/>
      <c r="I62" s="19"/>
      <c r="J62" s="19"/>
      <c r="K62" s="20"/>
    </row>
  </sheetData>
  <sheetProtection/>
  <mergeCells count="19">
    <mergeCell ref="A39:B39"/>
    <mergeCell ref="C5:E5"/>
    <mergeCell ref="F5:H5"/>
    <mergeCell ref="I5:K5"/>
    <mergeCell ref="A23:B23"/>
    <mergeCell ref="A12:B12"/>
    <mergeCell ref="A13:B13"/>
    <mergeCell ref="A20:B20"/>
    <mergeCell ref="A22:B22"/>
    <mergeCell ref="A40:B40"/>
    <mergeCell ref="A41:B41"/>
    <mergeCell ref="A42:B42"/>
    <mergeCell ref="A45:B45"/>
    <mergeCell ref="A5:B6"/>
    <mergeCell ref="A24:B24"/>
    <mergeCell ref="A35:B35"/>
    <mergeCell ref="A36:B36"/>
    <mergeCell ref="A37:B37"/>
    <mergeCell ref="A38:B38"/>
  </mergeCells>
  <printOptions/>
  <pageMargins left="0.5905511811023623" right="0.5905511811023623" top="0.7874015748031497" bottom="0.1968503937007874" header="0.5118110236220472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5"/>
  <sheetViews>
    <sheetView zoomScaleSheetLayoutView="145" zoomScalePageLayoutView="0" workbookViewId="0" topLeftCell="A1">
      <selection activeCell="I1" sqref="I1"/>
    </sheetView>
  </sheetViews>
  <sheetFormatPr defaultColWidth="8.796875" defaultRowHeight="24.75" customHeight="1"/>
  <cols>
    <col min="1" max="1" width="16.5" style="70" customWidth="1"/>
    <col min="2" max="2" width="6" style="70" customWidth="1"/>
    <col min="3" max="3" width="9.5" style="70" customWidth="1"/>
    <col min="4" max="4" width="8.09765625" style="70" customWidth="1"/>
    <col min="5" max="5" width="10.69921875" style="70" customWidth="1"/>
    <col min="6" max="6" width="12.19921875" style="70" customWidth="1"/>
    <col min="7" max="7" width="8.09765625" style="70" customWidth="1"/>
    <col min="8" max="8" width="7.59765625" style="70" customWidth="1"/>
    <col min="9" max="9" width="8.09765625" style="70" customWidth="1"/>
    <col min="10" max="16384" width="9" style="70" customWidth="1"/>
  </cols>
  <sheetData>
    <row r="1" spans="1:8" s="92" customFormat="1" ht="15" customHeight="1">
      <c r="A1" s="66" t="s">
        <v>68</v>
      </c>
      <c r="B1" s="93"/>
      <c r="C1" s="93"/>
      <c r="D1" s="93"/>
      <c r="E1" s="93"/>
      <c r="F1" s="93"/>
      <c r="G1" s="93"/>
      <c r="H1" s="93"/>
    </row>
    <row r="2" spans="1:9" ht="12.75" customHeight="1" thickBot="1">
      <c r="A2" s="1"/>
      <c r="B2" s="91"/>
      <c r="C2" s="91"/>
      <c r="D2" s="91"/>
      <c r="E2" s="91"/>
      <c r="F2" s="91"/>
      <c r="G2" s="91"/>
      <c r="H2" s="91"/>
      <c r="I2" s="28" t="s">
        <v>67</v>
      </c>
    </row>
    <row r="3" spans="1:9" ht="15" customHeight="1" thickTop="1">
      <c r="A3" s="20" t="s">
        <v>99</v>
      </c>
      <c r="B3" s="151" t="s">
        <v>66</v>
      </c>
      <c r="C3" s="153" t="s">
        <v>65</v>
      </c>
      <c r="D3" s="151" t="s">
        <v>64</v>
      </c>
      <c r="E3" s="153" t="s">
        <v>63</v>
      </c>
      <c r="F3" s="153" t="s">
        <v>62</v>
      </c>
      <c r="G3" s="155" t="s">
        <v>61</v>
      </c>
      <c r="H3" s="147"/>
      <c r="I3" s="147"/>
    </row>
    <row r="4" spans="1:9" ht="15" customHeight="1">
      <c r="A4" s="89" t="s">
        <v>100</v>
      </c>
      <c r="B4" s="152"/>
      <c r="C4" s="154"/>
      <c r="D4" s="152"/>
      <c r="E4" s="154"/>
      <c r="F4" s="154"/>
      <c r="G4" s="88" t="s">
        <v>2</v>
      </c>
      <c r="H4" s="87" t="s">
        <v>3</v>
      </c>
      <c r="I4" s="87" t="s">
        <v>60</v>
      </c>
    </row>
    <row r="5" spans="1:9" ht="16.5" customHeight="1">
      <c r="A5" s="86" t="s">
        <v>59</v>
      </c>
      <c r="B5" s="85">
        <v>13</v>
      </c>
      <c r="C5" s="84">
        <v>110.98</v>
      </c>
      <c r="D5" s="83">
        <v>74.3</v>
      </c>
      <c r="E5" s="82" t="s">
        <v>58</v>
      </c>
      <c r="F5" s="82" t="s">
        <v>57</v>
      </c>
      <c r="G5" s="81" t="s">
        <v>57</v>
      </c>
      <c r="H5" s="81" t="s">
        <v>57</v>
      </c>
      <c r="I5" s="81" t="s">
        <v>57</v>
      </c>
    </row>
    <row r="6" spans="1:9" ht="16.5" customHeight="1">
      <c r="A6" s="80" t="s">
        <v>56</v>
      </c>
      <c r="B6" s="79">
        <v>73</v>
      </c>
      <c r="C6" s="78">
        <v>414.65</v>
      </c>
      <c r="D6" s="77">
        <v>1480.5</v>
      </c>
      <c r="E6" s="77">
        <v>3.2</v>
      </c>
      <c r="F6" s="77">
        <v>9.5</v>
      </c>
      <c r="G6" s="76">
        <v>556</v>
      </c>
      <c r="H6" s="76">
        <v>78</v>
      </c>
      <c r="I6" s="76">
        <v>478</v>
      </c>
    </row>
    <row r="7" spans="1:9" ht="16.5" customHeight="1">
      <c r="A7" s="80" t="s">
        <v>55</v>
      </c>
      <c r="B7" s="79">
        <v>22</v>
      </c>
      <c r="C7" s="78">
        <v>116.81</v>
      </c>
      <c r="D7" s="77">
        <v>406.5</v>
      </c>
      <c r="E7" s="77">
        <v>4.4</v>
      </c>
      <c r="F7" s="77">
        <v>12.3</v>
      </c>
      <c r="G7" s="76">
        <v>721</v>
      </c>
      <c r="H7" s="76">
        <v>148</v>
      </c>
      <c r="I7" s="76">
        <v>573</v>
      </c>
    </row>
    <row r="8" spans="1:9" ht="16.5" customHeight="1">
      <c r="A8" s="80" t="s">
        <v>54</v>
      </c>
      <c r="B8" s="79">
        <v>4</v>
      </c>
      <c r="C8" s="78">
        <v>28.79</v>
      </c>
      <c r="D8" s="77">
        <v>244</v>
      </c>
      <c r="E8" s="77">
        <v>3.3</v>
      </c>
      <c r="F8" s="77">
        <v>13</v>
      </c>
      <c r="G8" s="76">
        <v>792</v>
      </c>
      <c r="H8" s="76">
        <v>22</v>
      </c>
      <c r="I8" s="76">
        <v>770</v>
      </c>
    </row>
    <row r="9" spans="1:9" ht="16.5" customHeight="1">
      <c r="A9" s="80" t="s">
        <v>53</v>
      </c>
      <c r="B9" s="79">
        <v>2</v>
      </c>
      <c r="C9" s="78">
        <v>7.03</v>
      </c>
      <c r="D9" s="77">
        <v>95</v>
      </c>
      <c r="E9" s="77">
        <v>3.6</v>
      </c>
      <c r="F9" s="77">
        <v>6.3</v>
      </c>
      <c r="G9" s="76">
        <v>2013</v>
      </c>
      <c r="H9" s="76">
        <v>289</v>
      </c>
      <c r="I9" s="76">
        <v>1724</v>
      </c>
    </row>
    <row r="10" spans="1:9" ht="16.5" customHeight="1">
      <c r="A10" s="75" t="s">
        <v>52</v>
      </c>
      <c r="B10" s="74">
        <v>4</v>
      </c>
      <c r="C10" s="73">
        <v>29.66</v>
      </c>
      <c r="D10" s="72">
        <v>181</v>
      </c>
      <c r="E10" s="72">
        <v>4.5</v>
      </c>
      <c r="F10" s="72">
        <v>8</v>
      </c>
      <c r="G10" s="71">
        <v>1130</v>
      </c>
      <c r="H10" s="71">
        <v>420</v>
      </c>
      <c r="I10" s="71">
        <v>710</v>
      </c>
    </row>
    <row r="11" spans="1:9" ht="12" customHeight="1">
      <c r="A11" s="19" t="s">
        <v>51</v>
      </c>
      <c r="I11" s="20"/>
    </row>
    <row r="12" ht="12" customHeight="1">
      <c r="I12" s="20" t="s">
        <v>50</v>
      </c>
    </row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>
      <c r="D25" s="8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</sheetData>
  <sheetProtection/>
  <mergeCells count="6">
    <mergeCell ref="B3:B4"/>
    <mergeCell ref="C3:C4"/>
    <mergeCell ref="E3:E4"/>
    <mergeCell ref="G3:I3"/>
    <mergeCell ref="F3:F4"/>
    <mergeCell ref="D3:D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5"/>
  <sheetViews>
    <sheetView zoomScaleSheetLayoutView="115" zoomScalePageLayoutView="0" workbookViewId="0" topLeftCell="A1">
      <selection activeCell="K1" sqref="K1"/>
    </sheetView>
  </sheetViews>
  <sheetFormatPr defaultColWidth="8.796875" defaultRowHeight="14.25"/>
  <cols>
    <col min="1" max="1" width="8.09765625" style="101" customWidth="1"/>
    <col min="2" max="2" width="9.8984375" style="101" customWidth="1"/>
    <col min="3" max="11" width="7.59765625" style="101" customWidth="1"/>
    <col min="12" max="16384" width="9" style="101" customWidth="1"/>
  </cols>
  <sheetData>
    <row r="1" spans="1:12" s="92" customFormat="1" ht="15" customHeight="1">
      <c r="A1" s="66" t="s">
        <v>98</v>
      </c>
      <c r="L1" s="93"/>
    </row>
    <row r="2" spans="1:22" ht="15" customHeight="1" thickBot="1">
      <c r="A2" s="127" t="s">
        <v>88</v>
      </c>
      <c r="B2" s="94"/>
      <c r="C2" s="94"/>
      <c r="D2" s="94"/>
      <c r="E2" s="94"/>
      <c r="F2" s="66"/>
      <c r="G2" s="94"/>
      <c r="H2" s="94"/>
      <c r="I2" s="94"/>
      <c r="J2" s="94"/>
      <c r="K2" s="94"/>
      <c r="L2" s="102"/>
      <c r="M2" s="102"/>
      <c r="N2" s="102"/>
      <c r="O2" s="102"/>
      <c r="P2" s="102"/>
      <c r="Q2" s="102"/>
      <c r="R2" s="102"/>
      <c r="S2" s="102"/>
      <c r="T2" s="102"/>
      <c r="U2" s="94"/>
      <c r="V2" s="102"/>
    </row>
    <row r="3" spans="1:22" ht="16.5" customHeight="1" thickTop="1">
      <c r="A3" s="100" t="s">
        <v>82</v>
      </c>
      <c r="B3" s="126"/>
      <c r="C3" s="98" t="s">
        <v>81</v>
      </c>
      <c r="D3" s="97"/>
      <c r="E3" s="96"/>
      <c r="F3" s="156" t="s">
        <v>96</v>
      </c>
      <c r="G3" s="156" t="s">
        <v>97</v>
      </c>
      <c r="H3" s="98" t="s">
        <v>80</v>
      </c>
      <c r="I3" s="96"/>
      <c r="J3" s="162" t="s">
        <v>79</v>
      </c>
      <c r="K3" s="159" t="s">
        <v>78</v>
      </c>
      <c r="L3" s="124"/>
      <c r="M3" s="125"/>
      <c r="N3" s="125"/>
      <c r="O3" s="125"/>
      <c r="P3" s="124"/>
      <c r="Q3" s="124"/>
      <c r="R3" s="125"/>
      <c r="S3" s="125"/>
      <c r="T3" s="124"/>
      <c r="U3" s="124"/>
      <c r="V3" s="102"/>
    </row>
    <row r="4" spans="1:22" ht="16.5" customHeight="1">
      <c r="A4" s="119"/>
      <c r="B4" s="90" t="s">
        <v>77</v>
      </c>
      <c r="C4" s="157" t="s">
        <v>76</v>
      </c>
      <c r="D4" s="157" t="s">
        <v>75</v>
      </c>
      <c r="E4" s="157" t="s">
        <v>74</v>
      </c>
      <c r="F4" s="151"/>
      <c r="G4" s="151"/>
      <c r="H4" s="158" t="s">
        <v>87</v>
      </c>
      <c r="I4" s="158" t="s">
        <v>86</v>
      </c>
      <c r="J4" s="153"/>
      <c r="K4" s="160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02"/>
    </row>
    <row r="5" spans="1:22" ht="16.5" customHeight="1">
      <c r="A5" s="118" t="s">
        <v>85</v>
      </c>
      <c r="B5" s="117"/>
      <c r="C5" s="154"/>
      <c r="D5" s="154"/>
      <c r="E5" s="154"/>
      <c r="F5" s="152"/>
      <c r="G5" s="152"/>
      <c r="H5" s="152"/>
      <c r="I5" s="152"/>
      <c r="J5" s="163"/>
      <c r="K5" s="161"/>
      <c r="L5" s="95"/>
      <c r="M5" s="124"/>
      <c r="N5" s="124"/>
      <c r="O5" s="124"/>
      <c r="P5" s="124"/>
      <c r="Q5" s="124"/>
      <c r="R5" s="95"/>
      <c r="S5" s="95"/>
      <c r="T5" s="95"/>
      <c r="U5" s="95"/>
      <c r="V5" s="102"/>
    </row>
    <row r="6" spans="1:22" ht="19.5" customHeight="1">
      <c r="A6" s="116">
        <v>23</v>
      </c>
      <c r="B6" s="114">
        <f>SUM(C6:K6)</f>
        <v>100014</v>
      </c>
      <c r="C6" s="114">
        <v>28424</v>
      </c>
      <c r="D6" s="114">
        <v>2872</v>
      </c>
      <c r="E6" s="114">
        <v>9862</v>
      </c>
      <c r="F6" s="114">
        <v>9383</v>
      </c>
      <c r="G6" s="114">
        <v>3</v>
      </c>
      <c r="H6" s="114">
        <v>23524</v>
      </c>
      <c r="I6" s="114">
        <v>16384</v>
      </c>
      <c r="J6" s="114">
        <v>1814</v>
      </c>
      <c r="K6" s="113">
        <v>7748</v>
      </c>
      <c r="L6" s="46"/>
      <c r="M6" s="46"/>
      <c r="N6" s="46"/>
      <c r="O6" s="105"/>
      <c r="P6" s="46"/>
      <c r="Q6" s="104"/>
      <c r="R6" s="46"/>
      <c r="S6" s="46"/>
      <c r="T6" s="104"/>
      <c r="U6" s="46"/>
      <c r="V6" s="102"/>
    </row>
    <row r="7" spans="1:22" ht="19.5" customHeight="1">
      <c r="A7" s="112">
        <v>24</v>
      </c>
      <c r="B7" s="110">
        <f>SUM(C7:K7)</f>
        <v>100721</v>
      </c>
      <c r="C7" s="110">
        <v>27480</v>
      </c>
      <c r="D7" s="110">
        <v>2663</v>
      </c>
      <c r="E7" s="110">
        <v>10345</v>
      </c>
      <c r="F7" s="110">
        <v>9237</v>
      </c>
      <c r="G7" s="110">
        <v>3</v>
      </c>
      <c r="H7" s="110">
        <v>25053</v>
      </c>
      <c r="I7" s="110">
        <v>16350</v>
      </c>
      <c r="J7" s="110">
        <v>1791</v>
      </c>
      <c r="K7" s="76">
        <v>7799</v>
      </c>
      <c r="L7" s="46"/>
      <c r="M7" s="46"/>
      <c r="N7" s="46"/>
      <c r="O7" s="105"/>
      <c r="P7" s="46"/>
      <c r="Q7" s="104"/>
      <c r="R7" s="46"/>
      <c r="S7" s="46"/>
      <c r="T7" s="104"/>
      <c r="U7" s="46"/>
      <c r="V7" s="102"/>
    </row>
    <row r="8" spans="1:22" ht="19.5" customHeight="1">
      <c r="A8" s="109">
        <v>25</v>
      </c>
      <c r="B8" s="107">
        <v>101721</v>
      </c>
      <c r="C8" s="107">
        <v>26505</v>
      </c>
      <c r="D8" s="107">
        <v>2469</v>
      </c>
      <c r="E8" s="107">
        <v>10755</v>
      </c>
      <c r="F8" s="107">
        <v>9112</v>
      </c>
      <c r="G8" s="107">
        <v>4</v>
      </c>
      <c r="H8" s="107">
        <v>26828</v>
      </c>
      <c r="I8" s="107">
        <v>16234</v>
      </c>
      <c r="J8" s="107">
        <v>1740</v>
      </c>
      <c r="K8" s="106">
        <v>8074</v>
      </c>
      <c r="L8" s="46"/>
      <c r="M8" s="46"/>
      <c r="N8" s="46"/>
      <c r="O8" s="105"/>
      <c r="P8" s="46"/>
      <c r="Q8" s="104"/>
      <c r="R8" s="46"/>
      <c r="S8" s="46"/>
      <c r="T8" s="104"/>
      <c r="U8" s="46"/>
      <c r="V8" s="102"/>
    </row>
    <row r="9" spans="1:22" s="70" customFormat="1" ht="12" customHeight="1">
      <c r="A9" s="123"/>
      <c r="B9" s="46"/>
      <c r="C9" s="46"/>
      <c r="D9" s="46"/>
      <c r="E9" s="46"/>
      <c r="F9" s="46"/>
      <c r="G9" s="104"/>
      <c r="H9" s="46"/>
      <c r="I9" s="46"/>
      <c r="J9" s="46"/>
      <c r="K9" s="20" t="s">
        <v>84</v>
      </c>
      <c r="L9" s="46"/>
      <c r="M9" s="46"/>
      <c r="N9" s="46"/>
      <c r="O9" s="105"/>
      <c r="P9" s="46"/>
      <c r="Q9" s="104"/>
      <c r="R9" s="46"/>
      <c r="S9" s="46"/>
      <c r="T9" s="104"/>
      <c r="U9" s="122"/>
      <c r="V9" s="94"/>
    </row>
    <row r="10" spans="8:12" ht="12.75" customHeight="1">
      <c r="H10" s="46"/>
      <c r="I10" s="46"/>
      <c r="J10" s="46"/>
      <c r="K10" s="121"/>
      <c r="L10" s="102"/>
    </row>
    <row r="11" spans="1:12" ht="15" customHeight="1" thickBot="1">
      <c r="A11" s="120" t="s">
        <v>83</v>
      </c>
      <c r="L11" s="102"/>
    </row>
    <row r="12" spans="1:12" ht="16.5" customHeight="1" thickTop="1">
      <c r="A12" s="100" t="s">
        <v>82</v>
      </c>
      <c r="B12" s="99"/>
      <c r="C12" s="97" t="s">
        <v>81</v>
      </c>
      <c r="D12" s="97"/>
      <c r="E12" s="96"/>
      <c r="F12" s="156" t="s">
        <v>96</v>
      </c>
      <c r="G12" s="156" t="s">
        <v>97</v>
      </c>
      <c r="H12" s="98" t="s">
        <v>80</v>
      </c>
      <c r="I12" s="96"/>
      <c r="J12" s="162" t="s">
        <v>79</v>
      </c>
      <c r="K12" s="159" t="s">
        <v>78</v>
      </c>
      <c r="L12" s="102"/>
    </row>
    <row r="13" spans="1:12" ht="16.5" customHeight="1">
      <c r="A13" s="119"/>
      <c r="B13" s="90" t="s">
        <v>77</v>
      </c>
      <c r="C13" s="157" t="s">
        <v>76</v>
      </c>
      <c r="D13" s="157" t="s">
        <v>75</v>
      </c>
      <c r="E13" s="157" t="s">
        <v>74</v>
      </c>
      <c r="F13" s="151"/>
      <c r="G13" s="151"/>
      <c r="H13" s="158" t="s">
        <v>73</v>
      </c>
      <c r="I13" s="158" t="s">
        <v>72</v>
      </c>
      <c r="J13" s="153"/>
      <c r="K13" s="160"/>
      <c r="L13" s="102"/>
    </row>
    <row r="14" spans="1:12" ht="16.5" customHeight="1">
      <c r="A14" s="118" t="s">
        <v>71</v>
      </c>
      <c r="B14" s="117"/>
      <c r="C14" s="154"/>
      <c r="D14" s="154"/>
      <c r="E14" s="154"/>
      <c r="F14" s="152"/>
      <c r="G14" s="152"/>
      <c r="H14" s="152"/>
      <c r="I14" s="152"/>
      <c r="J14" s="163"/>
      <c r="K14" s="161"/>
      <c r="L14" s="102"/>
    </row>
    <row r="15" spans="1:12" ht="19.5" customHeight="1">
      <c r="A15" s="116">
        <v>23</v>
      </c>
      <c r="B15" s="114">
        <f>SUM(C15:K15)</f>
        <v>19271</v>
      </c>
      <c r="C15" s="114">
        <v>4760</v>
      </c>
      <c r="D15" s="114">
        <v>548</v>
      </c>
      <c r="E15" s="114">
        <v>1658</v>
      </c>
      <c r="F15" s="114">
        <v>1795</v>
      </c>
      <c r="G15" s="115" t="s">
        <v>70</v>
      </c>
      <c r="H15" s="114">
        <v>4740</v>
      </c>
      <c r="I15" s="114">
        <v>3083</v>
      </c>
      <c r="J15" s="114">
        <v>246</v>
      </c>
      <c r="K15" s="113">
        <v>2441</v>
      </c>
      <c r="L15" s="102"/>
    </row>
    <row r="16" spans="1:12" ht="19.5" customHeight="1">
      <c r="A16" s="112">
        <v>24</v>
      </c>
      <c r="B16" s="110">
        <f>SUM(C16:K16)</f>
        <v>18415</v>
      </c>
      <c r="C16" s="110">
        <v>4325</v>
      </c>
      <c r="D16" s="110">
        <v>523</v>
      </c>
      <c r="E16" s="110">
        <v>1662</v>
      </c>
      <c r="F16" s="110">
        <v>1647</v>
      </c>
      <c r="G16" s="111">
        <v>0</v>
      </c>
      <c r="H16" s="110">
        <v>4685</v>
      </c>
      <c r="I16" s="110">
        <v>3064</v>
      </c>
      <c r="J16" s="110">
        <v>200</v>
      </c>
      <c r="K16" s="76">
        <v>2309</v>
      </c>
      <c r="L16" s="102"/>
    </row>
    <row r="17" spans="1:12" ht="19.5" customHeight="1">
      <c r="A17" s="109">
        <v>25</v>
      </c>
      <c r="B17" s="107">
        <f>SUM(C17:K17)</f>
        <v>19823</v>
      </c>
      <c r="C17" s="107">
        <v>4294</v>
      </c>
      <c r="D17" s="107">
        <v>494</v>
      </c>
      <c r="E17" s="107">
        <v>1793</v>
      </c>
      <c r="F17" s="107">
        <v>1633</v>
      </c>
      <c r="G17" s="108">
        <v>0</v>
      </c>
      <c r="H17" s="107">
        <v>5156</v>
      </c>
      <c r="I17" s="107">
        <v>3232</v>
      </c>
      <c r="J17" s="107">
        <v>231</v>
      </c>
      <c r="K17" s="106">
        <v>2990</v>
      </c>
      <c r="L17" s="102"/>
    </row>
    <row r="18" spans="1:12" ht="12" customHeight="1">
      <c r="A18" s="95" t="s">
        <v>69</v>
      </c>
      <c r="B18" s="46"/>
      <c r="C18" s="46"/>
      <c r="D18" s="46"/>
      <c r="E18" s="105"/>
      <c r="F18" s="46"/>
      <c r="G18" s="104"/>
      <c r="H18" s="46"/>
      <c r="I18" s="46"/>
      <c r="J18" s="104"/>
      <c r="K18" s="46"/>
      <c r="L18" s="102"/>
    </row>
    <row r="19" spans="1:12" ht="13.5">
      <c r="A19" s="95"/>
      <c r="L19" s="102"/>
    </row>
    <row r="20" spans="2:12" ht="13.5">
      <c r="B20" s="103"/>
      <c r="L20" s="102"/>
    </row>
    <row r="21" ht="13.5">
      <c r="L21" s="102"/>
    </row>
    <row r="22" ht="13.5">
      <c r="L22" s="102"/>
    </row>
    <row r="23" ht="13.5">
      <c r="L23" s="102"/>
    </row>
    <row r="24" ht="13.5">
      <c r="L24" s="102"/>
    </row>
    <row r="25" ht="13.5">
      <c r="L25" s="102"/>
    </row>
  </sheetData>
  <sheetProtection/>
  <mergeCells count="18">
    <mergeCell ref="H4:H5"/>
    <mergeCell ref="I4:I5"/>
    <mergeCell ref="H13:H14"/>
    <mergeCell ref="I13:I14"/>
    <mergeCell ref="K3:K5"/>
    <mergeCell ref="J3:J5"/>
    <mergeCell ref="J12:J14"/>
    <mergeCell ref="K12:K14"/>
    <mergeCell ref="F3:F5"/>
    <mergeCell ref="G3:G5"/>
    <mergeCell ref="F12:F14"/>
    <mergeCell ref="G12:G14"/>
    <mergeCell ref="C4:C5"/>
    <mergeCell ref="D4:D5"/>
    <mergeCell ref="E4:E5"/>
    <mergeCell ref="C13:C14"/>
    <mergeCell ref="D13:D14"/>
    <mergeCell ref="E13:E14"/>
  </mergeCells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2014-11-14T04:05:48Z</dcterms:created>
  <dcterms:modified xsi:type="dcterms:W3CDTF">2014-11-18T06:25:33Z</dcterms:modified>
  <cp:category/>
  <cp:version/>
  <cp:contentType/>
  <cp:contentStatus/>
</cp:coreProperties>
</file>