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drawings/drawing37.xml" ContentType="application/vnd.openxmlformats-officedocument.drawing+xml"/>
  <Override PartName="/xl/worksheets/sheet39.xml" ContentType="application/vnd.openxmlformats-officedocument.spreadsheetml.worksheet+xml"/>
  <Override PartName="/xl/drawings/drawing38.xml" ContentType="application/vnd.openxmlformats-officedocument.drawing+xml"/>
  <Override PartName="/xl/worksheets/sheet40.xml" ContentType="application/vnd.openxmlformats-officedocument.spreadsheetml.worksheet+xml"/>
  <Override PartName="/xl/drawings/drawing39.xml" ContentType="application/vnd.openxmlformats-officedocument.drawing+xml"/>
  <Override PartName="/xl/worksheets/sheet41.xml" ContentType="application/vnd.openxmlformats-officedocument.spreadsheetml.worksheet+xml"/>
  <Override PartName="/xl/drawings/drawing40.xml" ContentType="application/vnd.openxmlformats-officedocument.drawing+xml"/>
  <Override PartName="/xl/worksheets/sheet42.xml" ContentType="application/vnd.openxmlformats-officedocument.spreadsheetml.worksheet+xml"/>
  <Override PartName="/xl/drawings/drawing41.xml" ContentType="application/vnd.openxmlformats-officedocument.drawing+xml"/>
  <Override PartName="/xl/worksheets/sheet43.xml" ContentType="application/vnd.openxmlformats-officedocument.spreadsheetml.worksheet+xml"/>
  <Override PartName="/xl/drawings/drawing42.xml" ContentType="application/vnd.openxmlformats-officedocument.drawing+xml"/>
  <Override PartName="/xl/worksheets/sheet44.xml" ContentType="application/vnd.openxmlformats-officedocument.spreadsheetml.worksheet+xml"/>
  <Override PartName="/xl/drawings/drawing43.xml" ContentType="application/vnd.openxmlformats-officedocument.drawing+xml"/>
  <Override PartName="/xl/worksheets/sheet45.xml" ContentType="application/vnd.openxmlformats-officedocument.spreadsheetml.worksheet+xml"/>
  <Override PartName="/xl/drawings/drawing44.xml" ContentType="application/vnd.openxmlformats-officedocument.drawing+xml"/>
  <Override PartName="/xl/worksheets/sheet46.xml" ContentType="application/vnd.openxmlformats-officedocument.spreadsheetml.worksheet+xml"/>
  <Override PartName="/xl/drawings/drawing45.xml" ContentType="application/vnd.openxmlformats-officedocument.drawing+xml"/>
  <Override PartName="/xl/worksheets/sheet47.xml" ContentType="application/vnd.openxmlformats-officedocument.spreadsheetml.worksheet+xml"/>
  <Override PartName="/xl/drawings/drawing46.xml" ContentType="application/vnd.openxmlformats-officedocument.drawing+xml"/>
  <Override PartName="/xl/worksheets/sheet48.xml" ContentType="application/vnd.openxmlformats-officedocument.spreadsheetml.worksheet+xml"/>
  <Override PartName="/xl/drawings/drawing47.xml" ContentType="application/vnd.openxmlformats-officedocument.drawing+xml"/>
  <Override PartName="/xl/worksheets/sheet49.xml" ContentType="application/vnd.openxmlformats-officedocument.spreadsheetml.worksheet+xml"/>
  <Override PartName="/xl/drawings/drawing48.xml" ContentType="application/vnd.openxmlformats-officedocument.drawing+xml"/>
  <Override PartName="/xl/worksheets/sheet50.xml" ContentType="application/vnd.openxmlformats-officedocument.spreadsheetml.worksheet+xml"/>
  <Override PartName="/xl/drawings/drawing49.xml" ContentType="application/vnd.openxmlformats-officedocument.drawing+xml"/>
  <Override PartName="/xl/worksheets/sheet51.xml" ContentType="application/vnd.openxmlformats-officedocument.spreadsheetml.worksheet+xml"/>
  <Override PartName="/xl/drawings/drawing50.xml" ContentType="application/vnd.openxmlformats-officedocument.drawing+xml"/>
  <Override PartName="/xl/worksheets/sheet52.xml" ContentType="application/vnd.openxmlformats-officedocument.spreadsheetml.worksheet+xml"/>
  <Override PartName="/xl/drawings/drawing5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 yWindow="32767" windowWidth="11916" windowHeight="8280" activeTab="0"/>
  </bookViews>
  <sheets>
    <sheet name="目次" sheetId="1" r:id="rId1"/>
    <sheet name="1" sheetId="2" r:id="rId2"/>
    <sheet name="2-1" sheetId="3" r:id="rId3"/>
    <sheet name="2-2" sheetId="4" r:id="rId4"/>
    <sheet name="2-3" sheetId="5" r:id="rId5"/>
    <sheet name="3-1" sheetId="6" r:id="rId6"/>
    <sheet name="3-2 " sheetId="7" r:id="rId7"/>
    <sheet name="4-1" sheetId="8" r:id="rId8"/>
    <sheet name="4-2" sheetId="9" r:id="rId9"/>
    <sheet name="5-1" sheetId="10" r:id="rId10"/>
    <sheet name="5-2" sheetId="11" r:id="rId11"/>
    <sheet name="6-1" sheetId="12" r:id="rId12"/>
    <sheet name="6-2" sheetId="13" r:id="rId13"/>
    <sheet name="7" sheetId="14" r:id="rId14"/>
    <sheet name="8-1" sheetId="15" r:id="rId15"/>
    <sheet name="8-2" sheetId="16" r:id="rId16"/>
    <sheet name="8-3" sheetId="17" r:id="rId17"/>
    <sheet name="9-1" sheetId="18" r:id="rId18"/>
    <sheet name="9-2" sheetId="19" r:id="rId19"/>
    <sheet name="10-1" sheetId="20" r:id="rId20"/>
    <sheet name="10-2" sheetId="21" r:id="rId21"/>
    <sheet name="11-1" sheetId="22" r:id="rId22"/>
    <sheet name="11-2" sheetId="23" r:id="rId23"/>
    <sheet name="12-1" sheetId="24" r:id="rId24"/>
    <sheet name="12-2" sheetId="25" r:id="rId25"/>
    <sheet name="13-1" sheetId="26" r:id="rId26"/>
    <sheet name="13-2" sheetId="27" r:id="rId27"/>
    <sheet name="14-1" sheetId="28" r:id="rId28"/>
    <sheet name="14-2" sheetId="29" r:id="rId29"/>
    <sheet name="15-1" sheetId="30" r:id="rId30"/>
    <sheet name="15-2" sheetId="31" r:id="rId31"/>
    <sheet name="16-1" sheetId="32" r:id="rId32"/>
    <sheet name="16-2" sheetId="33" r:id="rId33"/>
    <sheet name="17-1" sheetId="34" r:id="rId34"/>
    <sheet name="17-2" sheetId="35" r:id="rId35"/>
    <sheet name="18" sheetId="36" r:id="rId36"/>
    <sheet name="19" sheetId="37" r:id="rId37"/>
    <sheet name="20-1" sheetId="38" r:id="rId38"/>
    <sheet name="20 -2" sheetId="39" r:id="rId39"/>
    <sheet name="21" sheetId="40" r:id="rId40"/>
    <sheet name="22" sheetId="41" r:id="rId41"/>
    <sheet name="23" sheetId="42" r:id="rId42"/>
    <sheet name="24-1" sheetId="43" r:id="rId43"/>
    <sheet name="24-2" sheetId="44" r:id="rId44"/>
    <sheet name="24-3" sheetId="45" r:id="rId45"/>
    <sheet name="24-4" sheetId="46" r:id="rId46"/>
    <sheet name="24-5" sheetId="47" r:id="rId47"/>
    <sheet name="25-1" sheetId="48" r:id="rId48"/>
    <sheet name="25-2" sheetId="49" r:id="rId49"/>
    <sheet name="26-1" sheetId="50" r:id="rId50"/>
    <sheet name="26-2" sheetId="51" r:id="rId51"/>
    <sheet name="26-3" sheetId="52" r:id="rId52"/>
  </sheets>
  <definedNames/>
  <calcPr fullCalcOnLoad="1"/>
</workbook>
</file>

<file path=xl/sharedStrings.xml><?xml version="1.0" encoding="utf-8"?>
<sst xmlns="http://schemas.openxmlformats.org/spreadsheetml/2006/main" count="3215" uniqueCount="712">
  <si>
    <t>地価税</t>
  </si>
  <si>
    <t>物品税</t>
  </si>
  <si>
    <t>入場税</t>
  </si>
  <si>
    <t>元</t>
  </si>
  <si>
    <t>資料：足立・西新井税務署</t>
  </si>
  <si>
    <t>(単位：千円)</t>
  </si>
  <si>
    <t>決算額</t>
  </si>
  <si>
    <t>区分</t>
  </si>
  <si>
    <t>国庫支出金</t>
  </si>
  <si>
    <t>連合会支出金</t>
  </si>
  <si>
    <t>財産収入</t>
  </si>
  <si>
    <t>繰入金</t>
  </si>
  <si>
    <t>繰越金</t>
  </si>
  <si>
    <t>諸収入</t>
  </si>
  <si>
    <t>年度</t>
  </si>
  <si>
    <t>共同事業</t>
  </si>
  <si>
    <t>資料：会計管理室</t>
  </si>
  <si>
    <t>総務費</t>
  </si>
  <si>
    <t>保険給付費</t>
  </si>
  <si>
    <t>老人保健</t>
  </si>
  <si>
    <t>保健施設費</t>
  </si>
  <si>
    <t>基金積立金</t>
  </si>
  <si>
    <t>諸支出金</t>
  </si>
  <si>
    <t>予備費</t>
  </si>
  <si>
    <t>拠 出 金</t>
  </si>
  <si>
    <t>介護納付金</t>
  </si>
  <si>
    <t>収入済額</t>
  </si>
  <si>
    <t>不納欠損額</t>
  </si>
  <si>
    <t>未収入額</t>
  </si>
  <si>
    <t>還付未済額</t>
  </si>
  <si>
    <t>(単位：円)</t>
  </si>
  <si>
    <t>調定額</t>
  </si>
  <si>
    <t>区分</t>
  </si>
  <si>
    <t>歳入総額</t>
  </si>
  <si>
    <t>歳出総額</t>
  </si>
  <si>
    <t>形式収支</t>
  </si>
  <si>
    <t>減債基金</t>
  </si>
  <si>
    <t>年度</t>
  </si>
  <si>
    <t>皆増</t>
  </si>
  <si>
    <t>著増</t>
  </si>
  <si>
    <t>分担金
負担金</t>
  </si>
  <si>
    <t>使用料</t>
  </si>
  <si>
    <t>手数料</t>
  </si>
  <si>
    <t>繰入金</t>
  </si>
  <si>
    <t>繰越金</t>
  </si>
  <si>
    <t>地方債</t>
  </si>
  <si>
    <t>合計</t>
  </si>
  <si>
    <t>議会費</t>
  </si>
  <si>
    <t>総務費</t>
  </si>
  <si>
    <t>民生費</t>
  </si>
  <si>
    <t>衛生費</t>
  </si>
  <si>
    <t>労働費</t>
  </si>
  <si>
    <t>商工費</t>
  </si>
  <si>
    <t>土木費</t>
  </si>
  <si>
    <t>消防費</t>
  </si>
  <si>
    <t>教育費</t>
  </si>
  <si>
    <t>公債費</t>
  </si>
  <si>
    <t>人件費</t>
  </si>
  <si>
    <t>扶助費</t>
  </si>
  <si>
    <t>公債費</t>
  </si>
  <si>
    <t>物件費</t>
  </si>
  <si>
    <t>補助費等</t>
  </si>
  <si>
    <t>積立金</t>
  </si>
  <si>
    <t>貸付金</t>
  </si>
  <si>
    <t>繰出金</t>
  </si>
  <si>
    <t>繰出金</t>
  </si>
  <si>
    <t>歳出合計</t>
  </si>
  <si>
    <t>総額</t>
  </si>
  <si>
    <t>介護保険料</t>
  </si>
  <si>
    <t>使用料及び
手数料</t>
  </si>
  <si>
    <t>国庫支出金</t>
  </si>
  <si>
    <t>都支出金</t>
  </si>
  <si>
    <t>支払基金
交付金</t>
  </si>
  <si>
    <t>繰入金</t>
  </si>
  <si>
    <t>繰越金</t>
  </si>
  <si>
    <t>平成</t>
  </si>
  <si>
    <t>納税義務者数</t>
  </si>
  <si>
    <t>自動車税</t>
  </si>
  <si>
    <t>固定資産税</t>
  </si>
  <si>
    <t>都市計画税</t>
  </si>
  <si>
    <t>軽油引取税</t>
  </si>
  <si>
    <t>滞納繰越</t>
  </si>
  <si>
    <t>資料：足立都税事務所</t>
  </si>
  <si>
    <t>(単位：千円）</t>
  </si>
  <si>
    <t>計数は個々に四捨五入するため、総額と合わないことがある。</t>
  </si>
  <si>
    <t>・都民税法人及び事業税法人・・・平成20年度から</t>
  </si>
  <si>
    <t>・事業税個人・・・平成21年度から</t>
  </si>
  <si>
    <t>一般会計</t>
  </si>
  <si>
    <t>介護保険
特別会計</t>
  </si>
  <si>
    <t>総額</t>
  </si>
  <si>
    <t>特別区債</t>
  </si>
  <si>
    <t>財政安定化
基金拠出金</t>
  </si>
  <si>
    <t>公債費</t>
  </si>
  <si>
    <t>保健事業費</t>
  </si>
  <si>
    <t>諸支出金</t>
  </si>
  <si>
    <t>科目
(款)</t>
  </si>
  <si>
    <t>医療諸費</t>
  </si>
  <si>
    <t>都支出金</t>
  </si>
  <si>
    <t>歳入合計</t>
  </si>
  <si>
    <t>後期高齢者支援金等</t>
  </si>
  <si>
    <t>保険料</t>
  </si>
  <si>
    <t>平成12</t>
  </si>
  <si>
    <t>医療諸費</t>
  </si>
  <si>
    <t>医療費</t>
  </si>
  <si>
    <t>23区平均</t>
  </si>
  <si>
    <t>一般財源</t>
  </si>
  <si>
    <t>特別区税</t>
  </si>
  <si>
    <t>特別区交付金</t>
  </si>
  <si>
    <t>その他一般財源</t>
  </si>
  <si>
    <t>国庫・都支出金</t>
  </si>
  <si>
    <t>繰入金</t>
  </si>
  <si>
    <t>諸収入</t>
  </si>
  <si>
    <t>特別区債</t>
  </si>
  <si>
    <t>その他特定財源</t>
  </si>
  <si>
    <t>一般財源計</t>
  </si>
  <si>
    <t>特定財源計</t>
  </si>
  <si>
    <t>産業経済費</t>
  </si>
  <si>
    <t>環境衛生費</t>
  </si>
  <si>
    <t>地域支援
事業費</t>
  </si>
  <si>
    <t>昭和</t>
  </si>
  <si>
    <t>～10万円以下</t>
  </si>
  <si>
    <t>～130万円以下</t>
  </si>
  <si>
    <t>～20万円以下</t>
  </si>
  <si>
    <t>～40万円以下</t>
  </si>
  <si>
    <t>～60万円以下</t>
  </si>
  <si>
    <t>～260万円以下</t>
  </si>
  <si>
    <t>～460万円以下</t>
  </si>
  <si>
    <t>～460万円超</t>
  </si>
  <si>
    <t>合計</t>
  </si>
  <si>
    <t>100万円以下</t>
  </si>
  <si>
    <t>～200万円以下</t>
  </si>
  <si>
    <t>～300万円以下</t>
  </si>
  <si>
    <t>～400万円以下</t>
  </si>
  <si>
    <t>～500万円以下</t>
  </si>
  <si>
    <t>～600万円以下</t>
  </si>
  <si>
    <t>～700万円以下</t>
  </si>
  <si>
    <t>～800万円以下</t>
  </si>
  <si>
    <t>～900万円以下</t>
  </si>
  <si>
    <t>～1000万円以下</t>
  </si>
  <si>
    <t>～1100万円以下</t>
  </si>
  <si>
    <t>～1200万円以下</t>
  </si>
  <si>
    <t>～1300万円以下</t>
  </si>
  <si>
    <t>～1400万円以下</t>
  </si>
  <si>
    <t>～1500万円以下</t>
  </si>
  <si>
    <t>～1600万円以下</t>
  </si>
  <si>
    <t>～1700万円以下</t>
  </si>
  <si>
    <t>～1800万円以下</t>
  </si>
  <si>
    <t>～1900万円以下</t>
  </si>
  <si>
    <t>～2000万円以下</t>
  </si>
  <si>
    <t>～2100万円以下</t>
  </si>
  <si>
    <t>～2200万円以下</t>
  </si>
  <si>
    <t>～2300万円以下</t>
  </si>
  <si>
    <t>～2400万円以下</t>
  </si>
  <si>
    <t>～2500万円以下</t>
  </si>
  <si>
    <t>～2600万円以下</t>
  </si>
  <si>
    <t>～2700万円以下</t>
  </si>
  <si>
    <t>～2800万円以下</t>
  </si>
  <si>
    <t>～2900万円以下</t>
  </si>
  <si>
    <t>～3000万円以下</t>
  </si>
  <si>
    <t>3000万円超</t>
  </si>
  <si>
    <t>年</t>
  </si>
  <si>
    <t>差押え</t>
  </si>
  <si>
    <t>処　　　　　　　　　理　　　　　　　　　額</t>
  </si>
  <si>
    <t>公売・換価収入</t>
  </si>
  <si>
    <t>公売前・換価前収入</t>
  </si>
  <si>
    <t>その他処理</t>
  </si>
  <si>
    <t>金額</t>
  </si>
  <si>
    <t>人数</t>
  </si>
  <si>
    <t>差押え、処理額とも、差押え、参加差押え、二重差押え、担保提供を含む。</t>
  </si>
  <si>
    <t>処理額の人数は、差押解除等の処理が行われた数である。</t>
  </si>
  <si>
    <t>源泉所得税</t>
  </si>
  <si>
    <t>申告所得税</t>
  </si>
  <si>
    <t>法人税</t>
  </si>
  <si>
    <t>消費税</t>
  </si>
  <si>
    <t>酒税</t>
  </si>
  <si>
    <t>その他</t>
  </si>
  <si>
    <t>総        額</t>
  </si>
  <si>
    <t>予  備  費</t>
  </si>
  <si>
    <t>総              数</t>
  </si>
  <si>
    <t>普  通  徴  収</t>
  </si>
  <si>
    <t>特  別  徴  収</t>
  </si>
  <si>
    <t>足     立</t>
  </si>
  <si>
    <t>議会費</t>
  </si>
  <si>
    <t>民生費</t>
  </si>
  <si>
    <t>土木費</t>
  </si>
  <si>
    <t>教育費</t>
  </si>
  <si>
    <t>-</t>
  </si>
  <si>
    <t>-</t>
  </si>
  <si>
    <t>（単位：千円）</t>
  </si>
  <si>
    <t>-</t>
  </si>
  <si>
    <t>元</t>
  </si>
  <si>
    <t>昭和</t>
  </si>
  <si>
    <t>平成</t>
  </si>
  <si>
    <t>x</t>
  </si>
  <si>
    <t>2-18　特別区税調定額及び収入状況</t>
  </si>
  <si>
    <t>国民健康保険
特 別 会 計</t>
  </si>
  <si>
    <t>後期高齢者医療
特 別 会 計</t>
  </si>
  <si>
    <t>老人保健医療
特 別 会 計</t>
  </si>
  <si>
    <t>用    地
特別会計</t>
  </si>
  <si>
    <t>（上段：当初予算額　中段：補正予算額　下段：最終予算額)</t>
  </si>
  <si>
    <t>増減率</t>
  </si>
  <si>
    <t>総額</t>
  </si>
  <si>
    <t>都支出金</t>
  </si>
  <si>
    <t>都支出金</t>
  </si>
  <si>
    <t>当初予算額には同時補正予算額を含む。</t>
  </si>
  <si>
    <t>5万円以下</t>
  </si>
  <si>
    <t>～10万円以下</t>
  </si>
  <si>
    <t>～30万円以下</t>
  </si>
  <si>
    <t>～45万円以下</t>
  </si>
  <si>
    <t>～70万円以下</t>
  </si>
  <si>
    <t>～100万円以下</t>
  </si>
  <si>
    <t>～130万円以下</t>
  </si>
  <si>
    <t>～230万円以下</t>
  </si>
  <si>
    <t>～370万円以下</t>
  </si>
  <si>
    <t>～370万円超</t>
  </si>
  <si>
    <t>～20万円以下</t>
  </si>
  <si>
    <t>～95万円以下</t>
  </si>
  <si>
    <t>～120万円以下</t>
  </si>
  <si>
    <t>～220万円以下</t>
  </si>
  <si>
    <t>～40万円以下</t>
  </si>
  <si>
    <t>～60万円以下</t>
  </si>
  <si>
    <t>～500万円超</t>
  </si>
  <si>
    <t>～550万円以下</t>
  </si>
  <si>
    <t>～550万円超</t>
  </si>
  <si>
    <t>～700万円超</t>
  </si>
  <si>
    <t>区分</t>
  </si>
  <si>
    <t>広域連合
支出金</t>
  </si>
  <si>
    <t>後期高齢者
医療保険料</t>
  </si>
  <si>
    <t>分担金及び
負担金</t>
  </si>
  <si>
    <t>都支出金</t>
  </si>
  <si>
    <t>特別区債</t>
  </si>
  <si>
    <t>その他</t>
  </si>
  <si>
    <t>保険給付費</t>
  </si>
  <si>
    <t>後期高齢者
支援金等</t>
  </si>
  <si>
    <t>広域連合支出金</t>
  </si>
  <si>
    <t>支払基金交付金</t>
  </si>
  <si>
    <t>老人保健医療特別会計は昭和57年度、介護保険特別会計は平成12年度、</t>
  </si>
  <si>
    <t>実質収支</t>
  </si>
  <si>
    <t>総   額</t>
  </si>
  <si>
    <t>23区内の所管区域の変更に伴い足立区管内の以下の税目は、</t>
  </si>
  <si>
    <t>それぞれの年度から荒川都税事務所からの徴収引受額を記載している。</t>
  </si>
  <si>
    <t>荒川都税事務所の所管となった。このため、以下の税目は</t>
  </si>
  <si>
    <t>表中xは公表を控えた数値。</t>
  </si>
  <si>
    <t>(単位：千円)</t>
  </si>
  <si>
    <t>(注)滞納繰越分を含む。</t>
  </si>
  <si>
    <t>前期高齢者
納付金等</t>
  </si>
  <si>
    <t>収入率(％)</t>
  </si>
  <si>
    <t>所得割額は譲渡所得分を含まない金額である。</t>
  </si>
  <si>
    <t>用地特別会計は昭和56年度廃止、その後平成5年度設置、平成15年度廃止。</t>
  </si>
  <si>
    <t>後期高齢者医療特別会計は平成20年度設置。</t>
  </si>
  <si>
    <t>科目(款）</t>
  </si>
  <si>
    <t>(上段：当初予算額　中段：補正予算額　下段：最終予算額)</t>
  </si>
  <si>
    <t xml:space="preserve">科目(款）
</t>
  </si>
  <si>
    <t>(単位：百万円)</t>
  </si>
  <si>
    <t>(単位：千円)</t>
  </si>
  <si>
    <t>元</t>
  </si>
  <si>
    <t>(注1)</t>
  </si>
  <si>
    <t>(注2)</t>
  </si>
  <si>
    <t>元</t>
  </si>
  <si>
    <t>科目
(款)</t>
  </si>
  <si>
    <t>科目
(款)</t>
  </si>
  <si>
    <t>特定財源</t>
  </si>
  <si>
    <t>-</t>
  </si>
  <si>
    <t>(注)当初予算額には同時補正予算額を含む。</t>
  </si>
  <si>
    <t>都支出金</t>
  </si>
  <si>
    <t>A</t>
  </si>
  <si>
    <t>B</t>
  </si>
  <si>
    <t>D</t>
  </si>
  <si>
    <t>支払基金
交付金</t>
  </si>
  <si>
    <t>他会計
繰入金</t>
  </si>
  <si>
    <t>歳入歳出
差引額</t>
  </si>
  <si>
    <t>翌年度へ
繰越すべ
き財源</t>
  </si>
  <si>
    <t>積立金
現在高</t>
  </si>
  <si>
    <t>その他
基金</t>
  </si>
  <si>
    <t>財政調整
基金</t>
  </si>
  <si>
    <t>地方債
現在高</t>
  </si>
  <si>
    <t>特別
区税</t>
  </si>
  <si>
    <t>一般
財源計</t>
  </si>
  <si>
    <t>国庫
支出金</t>
  </si>
  <si>
    <t>都
支出金</t>
  </si>
  <si>
    <t>財産
収入</t>
  </si>
  <si>
    <t>義務的
経費計</t>
  </si>
  <si>
    <t>投資・
出資金</t>
  </si>
  <si>
    <t>災害復旧
失業対策</t>
  </si>
  <si>
    <t>諸支
出金</t>
  </si>
  <si>
    <t>その他
給付費</t>
  </si>
  <si>
    <t>歳出
合計</t>
  </si>
  <si>
    <t>相互財
政安定
化事業
交付金</t>
  </si>
  <si>
    <t>相互財
政安定
化事業
負担金</t>
  </si>
  <si>
    <t>その他
の支出</t>
  </si>
  <si>
    <t>(参考)
歳出合計</t>
  </si>
  <si>
    <t>後期高齢者
医療広域
連合納付金</t>
  </si>
  <si>
    <t>医療費
交付金</t>
  </si>
  <si>
    <t>審査手数
料交付金</t>
  </si>
  <si>
    <t>都
支出金</t>
  </si>
  <si>
    <t xml:space="preserve">元       </t>
  </si>
  <si>
    <t>元</t>
  </si>
  <si>
    <t>　
　　　　</t>
  </si>
  <si>
    <t>-</t>
  </si>
  <si>
    <t>相続税・
贈与税</t>
  </si>
  <si>
    <t>(%)</t>
  </si>
  <si>
    <t>(単位：千円)</t>
  </si>
  <si>
    <t>(各年5月31日現在)</t>
  </si>
  <si>
    <t>収入税額(千円)</t>
  </si>
  <si>
    <t>特別区民税・都民税負担額(千円)</t>
  </si>
  <si>
    <t>一人当り負担額(円)</t>
  </si>
  <si>
    <t>世帯当り負担額(円)</t>
  </si>
  <si>
    <t>(各年7.1現在)</t>
  </si>
  <si>
    <t>調定額(千円)</t>
  </si>
  <si>
    <t>(参考)
歳出合計</t>
  </si>
  <si>
    <t>(単位：百万円)</t>
  </si>
  <si>
    <t>(上段：当初予算額　中段：補正予算額　下段：最終予算額)</t>
  </si>
  <si>
    <t>(注3)</t>
  </si>
  <si>
    <t>(注1)減債基金は平成6年度に設置。</t>
  </si>
  <si>
    <t>(注2)平成6・7・8年度の経常収支比率の()内数値は、減税補てん債を経常一般財源に加えたケースである。</t>
  </si>
  <si>
    <t>(注3)平成9年度以降の経常収支比率の()内数値は、減税補てん債、臨時財政対策債及び臨時税収補てん債を</t>
  </si>
  <si>
    <t>(注)数値は各年度の決算数値(翌年5月31日現在)である。</t>
  </si>
  <si>
    <t>(注4)</t>
  </si>
  <si>
    <t>△3.0%</t>
  </si>
  <si>
    <t>著増</t>
  </si>
  <si>
    <t>△8.6%</t>
  </si>
  <si>
    <t>△47.1%</t>
  </si>
  <si>
    <t>△99.0%</t>
  </si>
  <si>
    <t>△9.9%</t>
  </si>
  <si>
    <t>△12.9%</t>
  </si>
  <si>
    <t>△0.6%</t>
  </si>
  <si>
    <t>△0.1%</t>
  </si>
  <si>
    <t>△12.8%</t>
  </si>
  <si>
    <t>△21.5%</t>
  </si>
  <si>
    <t>△7.5%</t>
  </si>
  <si>
    <t>△9.7%</t>
  </si>
  <si>
    <t>C＝A-B</t>
  </si>
  <si>
    <t>E=C-D</t>
  </si>
  <si>
    <t>介護保険特別会計は平成12年度から設置。</t>
  </si>
  <si>
    <t>後期高齢者医療事業会計は平成20年度から設置。</t>
  </si>
  <si>
    <t>-</t>
  </si>
  <si>
    <t>老人保健
施設療養費</t>
  </si>
  <si>
    <t>維  持
補修費</t>
  </si>
  <si>
    <t>普  通
建  設
事業費</t>
  </si>
  <si>
    <t>災  害
復旧費</t>
  </si>
  <si>
    <t>うち退職
被保険者分</t>
  </si>
  <si>
    <t>療    養
給付費等
交 付 金</t>
  </si>
  <si>
    <t>共同事業
交 付 金</t>
  </si>
  <si>
    <t>その他の
収    入</t>
  </si>
  <si>
    <t>歳入歳出
差 引 額</t>
  </si>
  <si>
    <t>保険料
収  入</t>
  </si>
  <si>
    <t>保  険
給付費</t>
  </si>
  <si>
    <t>財  政
安定化
基  金
拠出金</t>
  </si>
  <si>
    <t>地  域 
支  援
事業費</t>
  </si>
  <si>
    <t>保  健
福  祉
事業費</t>
  </si>
  <si>
    <t>基  金
積立金</t>
  </si>
  <si>
    <t>前年度
繰  上
充用金</t>
  </si>
  <si>
    <t>前  年  度
繰上充用金</t>
  </si>
  <si>
    <t>その他の
支    出</t>
  </si>
  <si>
    <t>医  療
給付費</t>
  </si>
  <si>
    <t>特  定
療養費</t>
  </si>
  <si>
    <t>国  庫
支出金</t>
  </si>
  <si>
    <t>所得金額が1,000円以上の人を集計し、マイナス所得は集計しない。</t>
  </si>
  <si>
    <t>所得金額は分離課税所得(長期・短期・株式・先物取引・分離配当)を除く。</t>
  </si>
  <si>
    <t>不動産
取得税</t>
  </si>
  <si>
    <t>ゴルフ場
利 用 税</t>
  </si>
  <si>
    <t>特別地方
消 費 税</t>
  </si>
  <si>
    <t>特別土地
保 有 税</t>
  </si>
  <si>
    <t>その他の
都    税</t>
  </si>
  <si>
    <t>数値は個々に四捨五入したため総額とは一致しない。</t>
  </si>
  <si>
    <t>療  養
諸費等</t>
  </si>
  <si>
    <t>審査支払
手 数 料</t>
  </si>
  <si>
    <t>老  人
保  健
拠出金</t>
  </si>
  <si>
    <t>介  護
納付金</t>
  </si>
  <si>
    <t>共  同
事  業
拠出金</t>
  </si>
  <si>
    <t>保  健
事業費</t>
  </si>
  <si>
    <t>支  払
基  金
交付金</t>
  </si>
  <si>
    <t>基  金
繰入金</t>
  </si>
  <si>
    <t>一般会計
繰 入 金</t>
  </si>
  <si>
    <t>う ち 特別
徴収保険料</t>
  </si>
  <si>
    <t>う  ち
元  金
償還額</t>
  </si>
  <si>
    <t>審査支払
手 数 料</t>
  </si>
  <si>
    <t>(上段；納税義務者数(人)　中段：所得割額(千円)　下段：一人当り区民税所得割額(円))</t>
  </si>
  <si>
    <t>総 額</t>
  </si>
  <si>
    <t>10万円以下</t>
  </si>
  <si>
    <t>旧法による
娯 楽 施 設
利  用  税</t>
  </si>
  <si>
    <t>総　額</t>
  </si>
  <si>
    <t>消費税
及　び
地　方
消費税</t>
  </si>
  <si>
    <t>たばこ
消費税</t>
  </si>
  <si>
    <t>揮発油税
及　　び
地　　方
道 路 税</t>
  </si>
  <si>
    <t>法  人
特別税</t>
  </si>
  <si>
    <t>法人臨時
特別税
(※会社
臨時特別税)</t>
  </si>
  <si>
    <t>印紙収入
及    び
登 録 税</t>
  </si>
  <si>
    <t>有価証券
取 引 税</t>
  </si>
  <si>
    <t>砂  糖
消費税</t>
  </si>
  <si>
    <t>トランプ
類    税</t>
  </si>
  <si>
    <t>石油ガス
税</t>
  </si>
  <si>
    <t>航空機
燃料税</t>
  </si>
  <si>
    <t>総  額</t>
  </si>
  <si>
    <t>地  方
譲与税
等</t>
  </si>
  <si>
    <t>財政調整
交 付 金</t>
  </si>
  <si>
    <t>諸収入及  び
寄附金</t>
  </si>
  <si>
    <t>(上段：所得者数(人)　下段：総所得金額(千円))</t>
  </si>
  <si>
    <t>法　人</t>
  </si>
  <si>
    <t>都民税</t>
  </si>
  <si>
    <t>個　人</t>
  </si>
  <si>
    <t>法　人</t>
  </si>
  <si>
    <t>事業税</t>
  </si>
  <si>
    <t>相続税</t>
  </si>
  <si>
    <t>相続税には贈与税を含む。</t>
  </si>
  <si>
    <t>その他は地価税、たばこ税、石油税、石油石炭税、旧税、電源開発促進税、</t>
  </si>
  <si>
    <t>石油ガス税、自動車重量税、航空燃料税、印紙収入の合計である。</t>
  </si>
  <si>
    <t>平成12年度以降のその他は有価証券取引税も含む。</t>
  </si>
  <si>
    <t>※</t>
  </si>
  <si>
    <t xml:space="preserve"> 2</t>
  </si>
  <si>
    <t xml:space="preserve"> 3</t>
  </si>
  <si>
    <t xml:space="preserve"> 4</t>
  </si>
  <si>
    <t xml:space="preserve"> 5</t>
  </si>
  <si>
    <t xml:space="preserve"> 6</t>
  </si>
  <si>
    <t xml:space="preserve"> 7</t>
  </si>
  <si>
    <t xml:space="preserve"> 8</t>
  </si>
  <si>
    <t xml:space="preserve"> 9</t>
  </si>
  <si>
    <t xml:space="preserve"> 2</t>
  </si>
  <si>
    <t xml:space="preserve"> 3</t>
  </si>
  <si>
    <t xml:space="preserve"> 4</t>
  </si>
  <si>
    <t xml:space="preserve"> 5</t>
  </si>
  <si>
    <t xml:space="preserve"> 6</t>
  </si>
  <si>
    <t xml:space="preserve"> 7</t>
  </si>
  <si>
    <t xml:space="preserve"> 8</t>
  </si>
  <si>
    <t xml:space="preserve"> 9</t>
  </si>
  <si>
    <t xml:space="preserve"> 9</t>
  </si>
  <si>
    <t xml:space="preserve"> 2</t>
  </si>
  <si>
    <t>年</t>
  </si>
  <si>
    <t>年</t>
  </si>
  <si>
    <t xml:space="preserve"> 2</t>
  </si>
  <si>
    <t xml:space="preserve"> 3</t>
  </si>
  <si>
    <t xml:space="preserve"> 4</t>
  </si>
  <si>
    <t xml:space="preserve"> 5</t>
  </si>
  <si>
    <t xml:space="preserve"> 6</t>
  </si>
  <si>
    <t xml:space="preserve"> 7</t>
  </si>
  <si>
    <t xml:space="preserve"> 8</t>
  </si>
  <si>
    <t xml:space="preserve"> 9</t>
  </si>
  <si>
    <t>-</t>
  </si>
  <si>
    <t>(注)平成22年度で廃止。</t>
  </si>
  <si>
    <t>(注)平成22年度で廃止。</t>
  </si>
  <si>
    <t>△1.7%</t>
  </si>
  <si>
    <t>△1.8%</t>
  </si>
  <si>
    <t>△16.2%</t>
  </si>
  <si>
    <t>執行停止又は不納欠損としたものである。</t>
  </si>
  <si>
    <t>その他処理は、当該年度までに差押え等を実施し、換価後又は差押え解除後、</t>
  </si>
  <si>
    <t>資料：東京国税局</t>
  </si>
  <si>
    <t>老人訪問
看護療養費</t>
  </si>
  <si>
    <t>差押えの金額とその他処理の金額は、滞納税額である。</t>
  </si>
  <si>
    <t>科目(款)</t>
  </si>
  <si>
    <t>△12.0%</t>
  </si>
  <si>
    <t>老人保健医療特別会計は平成22年度で廃止。</t>
  </si>
  <si>
    <t>　 　経常一般財源から除いたケースである。</t>
  </si>
  <si>
    <t>(注1)世帯及び人口は賦課期日(各年1月1日)現在の数値である。</t>
  </si>
  <si>
    <t>(注2)負担額は当該年度賦課決定分に係る5月31日現在の現年度調定額(現年度分及び翌年度分)である。</t>
  </si>
  <si>
    <t>△0.0%</t>
  </si>
  <si>
    <t>経常収
支比率</t>
  </si>
  <si>
    <t>実質収
支比率</t>
  </si>
  <si>
    <t>国民健康
保険料</t>
  </si>
  <si>
    <t>共同事業
交付金</t>
  </si>
  <si>
    <t>老人保健
拠出金</t>
  </si>
  <si>
    <t>共同事業
拠出金</t>
  </si>
  <si>
    <t>地域支援
事業費</t>
  </si>
  <si>
    <t>平成12年度～</t>
  </si>
  <si>
    <t>昭和49年度～</t>
  </si>
  <si>
    <t>昭和48年度～</t>
  </si>
  <si>
    <t>平成12年～</t>
  </si>
  <si>
    <t>平成2年度～</t>
  </si>
  <si>
    <t>平成20年度～</t>
  </si>
  <si>
    <t>昭和50年度～平成15年度</t>
  </si>
  <si>
    <t>昭和50年度～平成15年度</t>
  </si>
  <si>
    <t>国税徴収決定済額(足立区内税務署分)　　</t>
  </si>
  <si>
    <t>都税調定額　</t>
  </si>
  <si>
    <t>不動産等</t>
  </si>
  <si>
    <t>債権</t>
  </si>
  <si>
    <t>電話加入権</t>
  </si>
  <si>
    <t>特別区民税・都民税(現年度分)負担状況　</t>
  </si>
  <si>
    <t>特別区民税・都民税申告者段階別所得金額(総合課税分)</t>
  </si>
  <si>
    <t>特別区民税(現年度分)課税標準額段階別納税義務者数及び所得割額　</t>
  </si>
  <si>
    <t>特別区税調定額及び収入状況　</t>
  </si>
  <si>
    <t>昭和57年度～平成22年度</t>
  </si>
  <si>
    <t>歳出款別</t>
  </si>
  <si>
    <t>歳入款別</t>
  </si>
  <si>
    <t>老人保健医療特別会計決算額</t>
  </si>
  <si>
    <t>後期高齢者医療特別会計決算額</t>
  </si>
  <si>
    <t>介護保険特別会計決算額　</t>
  </si>
  <si>
    <t>国民健康保険特別会計決算額　</t>
  </si>
  <si>
    <t>一般会計決算額</t>
  </si>
  <si>
    <t>平成2年度～平成22年度</t>
  </si>
  <si>
    <t>歳出</t>
  </si>
  <si>
    <t>平成2年度～平成22年度</t>
  </si>
  <si>
    <t>歳入</t>
  </si>
  <si>
    <t>老人保健医療事業会計決算額　　</t>
  </si>
  <si>
    <t>後期高齢者医療事業会計決算額　　</t>
  </si>
  <si>
    <t>介護保険事業会計決算額　　</t>
  </si>
  <si>
    <t>国民健康保険事業会計決算額　</t>
  </si>
  <si>
    <t>普通会計決算額　</t>
  </si>
  <si>
    <t>財政指標等(普通会計決算)</t>
  </si>
  <si>
    <t>昭和57年度～平成22年度</t>
  </si>
  <si>
    <t>老人保健医療特別会計予算額</t>
  </si>
  <si>
    <t>後期高齢者医療特別会計予算額　</t>
  </si>
  <si>
    <t>介護保険特別会計予算額　</t>
  </si>
  <si>
    <t>国民健康保険特別会計予算額　</t>
  </si>
  <si>
    <t>歳出予算款別経費内訳</t>
  </si>
  <si>
    <t>歳入予算項目別内訳</t>
  </si>
  <si>
    <t>一般会計予算額　</t>
  </si>
  <si>
    <t>昭和44年度～</t>
  </si>
  <si>
    <t>会計別最終予算額　　　</t>
  </si>
  <si>
    <t>＜２　財政・税務＞</t>
  </si>
  <si>
    <t>目　　次</t>
  </si>
  <si>
    <t>(注3)平成25年度より世帯及び人口には外国人を含む。</t>
  </si>
  <si>
    <t>収入率(％)</t>
  </si>
  <si>
    <t>利用者数</t>
  </si>
  <si>
    <t>-</t>
  </si>
  <si>
    <t>源泉所得税</t>
  </si>
  <si>
    <t>申告所得税</t>
  </si>
  <si>
    <t>消費税及び
地方消費税</t>
  </si>
  <si>
    <t>たばこ税及び
たばこ特別税</t>
  </si>
  <si>
    <t>揮発油税及び
地方道路税</t>
  </si>
  <si>
    <t>揮発油税及び
地方揮発油税</t>
  </si>
  <si>
    <t>昭和50年度～平成20年度</t>
  </si>
  <si>
    <t>平成21年度～</t>
  </si>
  <si>
    <t>昭和50年度～平成20年度</t>
  </si>
  <si>
    <t>平成</t>
  </si>
  <si>
    <t>当初課税対象者数に
対する利用率(％)</t>
  </si>
  <si>
    <t>件数</t>
  </si>
  <si>
    <t>23区内の所管区域の変更に伴い足立区管内の以下の税目は、荒川都税事務所の所管となった。</t>
  </si>
  <si>
    <t>このため、以下の税目はそれぞれの年度から荒川都税事務所からの徴収引受額を記載している。</t>
  </si>
  <si>
    <t>特別区民税(普通徴収分)の口座振替利用状況　</t>
  </si>
  <si>
    <t>平成16年度～平成23年度</t>
  </si>
  <si>
    <t>平成24年度～</t>
  </si>
  <si>
    <t>寄付金</t>
  </si>
  <si>
    <t>性質別歳出</t>
  </si>
  <si>
    <t>目的別歳出</t>
  </si>
  <si>
    <t>（注1）</t>
  </si>
  <si>
    <t>（注2）</t>
  </si>
  <si>
    <t>特別区交付金とは特別区財政調整交付金のことである。</t>
  </si>
  <si>
    <t>（注3）</t>
  </si>
  <si>
    <t>一般財源及び特定財源の分類は予算説明書による。</t>
  </si>
  <si>
    <t>特別区民税・都民税、軽自動車税滞納処分及び処理等の状況</t>
  </si>
  <si>
    <t>平成14年度～平成25年度</t>
  </si>
  <si>
    <t>-</t>
  </si>
  <si>
    <t>-</t>
  </si>
  <si>
    <t>-</t>
  </si>
  <si>
    <t>-</t>
  </si>
  <si>
    <t>ゴルフ場
利用税</t>
  </si>
  <si>
    <t>特別
土地
保有税</t>
  </si>
  <si>
    <t>都市
計画税</t>
  </si>
  <si>
    <t>その他
の
都税</t>
  </si>
  <si>
    <t>消費
税</t>
  </si>
  <si>
    <t>消費税及び地方消費税</t>
  </si>
  <si>
    <t>申告所得税及復興特別所得税</t>
  </si>
  <si>
    <t>源泉所得税及復興特別所得税</t>
  </si>
  <si>
    <t>一人当り
の総所得金額</t>
  </si>
  <si>
    <t>各年度の数値は、調査時点での速報値である。</t>
  </si>
  <si>
    <t>源泉
所得税</t>
  </si>
  <si>
    <t>申告
所得税</t>
  </si>
  <si>
    <t>復興
特別
法人税</t>
  </si>
  <si>
    <t>旧法による
料理飲食等
消　費  税</t>
  </si>
  <si>
    <t>△1,490,654</t>
  </si>
  <si>
    <t>-</t>
  </si>
  <si>
    <t>-</t>
  </si>
  <si>
    <t>X</t>
  </si>
  <si>
    <t>公債費
比率
(29年度からは公債費負担比率)</t>
  </si>
  <si>
    <t>納付額</t>
  </si>
  <si>
    <t>差押後収納額</t>
  </si>
  <si>
    <t>内訳</t>
  </si>
  <si>
    <t>債権</t>
  </si>
  <si>
    <t>不動産等</t>
  </si>
  <si>
    <t>差押、参加差押、二重差押、担保提供を含む。</t>
  </si>
  <si>
    <t>特別区民税納税義務者数及び現年度分調定額　</t>
  </si>
  <si>
    <t>平成4年～</t>
  </si>
  <si>
    <t>その他の都税は自動車取得税、事業所税、宿泊税などである。</t>
  </si>
  <si>
    <t>地方
法人税</t>
  </si>
  <si>
    <t>令和</t>
  </si>
  <si>
    <t>2-1　会計別最終予算額</t>
  </si>
  <si>
    <t>地方譲与税</t>
  </si>
  <si>
    <t>利子割交付金</t>
  </si>
  <si>
    <t>配当割交付金</t>
  </si>
  <si>
    <t>株式等譲渡所得割交付金</t>
  </si>
  <si>
    <t>地方消費税交付金</t>
  </si>
  <si>
    <t>ゴルフ場利用税交付金</t>
  </si>
  <si>
    <t>自動車取得税交付金</t>
  </si>
  <si>
    <t>地方特例交付金</t>
  </si>
  <si>
    <t>交通安全対策特別交付金</t>
  </si>
  <si>
    <t>分担金及び負担金</t>
  </si>
  <si>
    <t>使用料及び手数料</t>
  </si>
  <si>
    <t>国庫支出金</t>
  </si>
  <si>
    <t>都支出金</t>
  </si>
  <si>
    <t>財産収入</t>
  </si>
  <si>
    <t>寄付金</t>
  </si>
  <si>
    <t>繰越金</t>
  </si>
  <si>
    <t>-</t>
  </si>
  <si>
    <t>2-2-3　一般会計予算額【歳出予算款別経費内訳】</t>
  </si>
  <si>
    <t>2-2-1　 一般会計予算額【歳入予算項目別内訳】（昭和49年度～平成29年度）</t>
  </si>
  <si>
    <t>昭和49年度～平成29年度</t>
  </si>
  <si>
    <t>△8.5%</t>
  </si>
  <si>
    <t>30</t>
  </si>
  <si>
    <t>(注)</t>
  </si>
  <si>
    <t>2-24-1　特別区民税・都民税、軽自動車税滞納処分及び処理等の状況【総額】(平成14年度～平成28年度)</t>
  </si>
  <si>
    <t>2-24-2　特別区民税・都民税滞納処分及び処理等の状況【電話加入権】(平成14年度～平成25年度)</t>
  </si>
  <si>
    <t>2-24-5　特別区民税・都民税、軽自動車税滞納処分及び処理等の状況(平成27年度～)</t>
  </si>
  <si>
    <t>X</t>
  </si>
  <si>
    <t>2-3-1　国民健康保険特別会計予算額【歳入】</t>
  </si>
  <si>
    <t>2-4-1　介護保険特別会計予算額　【歳入】</t>
  </si>
  <si>
    <t>2-4-2　介護保険特別会計予算額　【歳出】</t>
  </si>
  <si>
    <t>2-5-1　後期高齢者医療特別会計予算額　【歳入】</t>
  </si>
  <si>
    <t>2-5-2　後期高齢者医療特別会計予算額　【歳出】</t>
  </si>
  <si>
    <t>2-6-1　老人保健医療特別会計予算額　【歳入】（昭和57年度～平成22年度）</t>
  </si>
  <si>
    <t>2-6-2　老人保健医療特別会計予算額　【歳出】（昭和57年度～平成22年度）</t>
  </si>
  <si>
    <t>2-7　財政指標等【普通会計決算】</t>
  </si>
  <si>
    <t>2-8-1　普通会計決算額【歳入】</t>
  </si>
  <si>
    <t>2-8-2　普通会計決算額【目的別歳出】</t>
  </si>
  <si>
    <t>2-8-3　普通会計決算額【性質別歳出】</t>
  </si>
  <si>
    <t>2-9-1　国民健康保険事業会計決算額【歳入】</t>
  </si>
  <si>
    <t>2-9-2　国民健康保険事業会計決算額【歳出】</t>
  </si>
  <si>
    <t>2-10-1　介護保険事業会計決算額【歳入】</t>
  </si>
  <si>
    <t>2-10-2　介護保険事業会計決算額　【歳出】</t>
  </si>
  <si>
    <t>2-11-1　後期高齢者医療事業会計決算額【歳入】</t>
  </si>
  <si>
    <t>2-11-2　後期高齢者医療事業会計決算額【歳出】</t>
  </si>
  <si>
    <t>2-12-1　老人保健医療事業会計決算額【歳入】（平成2年度～平成22年度）</t>
  </si>
  <si>
    <t>2-12-2　老人保健医療事業会計決算額【歳出】（平成2年度～22年度）</t>
  </si>
  <si>
    <t>2-13-1　一般会計決算額【歳入款別】</t>
  </si>
  <si>
    <t>2-13-2　一般会計決算額【歳出款別】</t>
  </si>
  <si>
    <t>2-15-1　介護保険特別会計決算額【歳入款別】</t>
  </si>
  <si>
    <t>2-15-2　介護保険特別会計決算額【歳出款別】</t>
  </si>
  <si>
    <t>2-16-1　後期高齢者医療特別会計決算額【歳入款別】</t>
  </si>
  <si>
    <t>2-16-2　後期高齢者医療特別会計決算額【歳出款別】</t>
  </si>
  <si>
    <t>2-17-1　老人保健医療特別会計決算額【歳入款別】（昭和57年度～平成22年度）</t>
  </si>
  <si>
    <t>2-17-2　老人保健医療特別会計決算額【歳出款別】（昭和57年度～平成22年度）</t>
  </si>
  <si>
    <t>2-19　特別区民税納税義務者数及び現年度分調定額</t>
  </si>
  <si>
    <t>2-21　特別区民税・都民税申告者段階別所得金額【総合課税分】</t>
  </si>
  <si>
    <t>2-22　特別区民税・都民税(現年度分)負担状況</t>
  </si>
  <si>
    <t>2-23　特別区民税(普通徴収分)の口座振替利用状況</t>
  </si>
  <si>
    <t>2-25-1　都税調定額(昭和50年度～平成20年度)</t>
  </si>
  <si>
    <t>2-25-2　都税調定額(平成21年度～)</t>
  </si>
  <si>
    <t>2-26-1　国税徴収決定済額(足立区内税務署分)(昭和50年度～平成15年度)</t>
  </si>
  <si>
    <t>2-26-2　国税徴収決定済額(足立区内税務署分)(平成16年度～平成23年度)</t>
  </si>
  <si>
    <t>2-26-3　国税徴収決定済額(足立区内税務署分)(平成24年度～)</t>
  </si>
  <si>
    <t>資料：区民部 納税課</t>
  </si>
  <si>
    <t>資料：区民部 課税課</t>
  </si>
  <si>
    <t>資料：区民部 課税課</t>
  </si>
  <si>
    <t>資料：特別区決算状況(東京都 区政課)、政策経営部 財政課</t>
  </si>
  <si>
    <t>資料：政策経営部 財政課</t>
  </si>
  <si>
    <t>資料：政策経営部 財政課</t>
  </si>
  <si>
    <t>2-14-1　国民健康保険特別会計決算額【歳入款別】</t>
  </si>
  <si>
    <t>国民健康保険事業費納付金</t>
  </si>
  <si>
    <t>2-2-2　一般会計予算額【歳入予算款別内訳】（平成30年度～）</t>
  </si>
  <si>
    <t>2-24-4　特別区民税・都民税、軽自動車税滞納処分及び処理等の状況【不動産等】(平成14年度～平成28年度)</t>
  </si>
  <si>
    <t>平成14年度～平成28年度</t>
  </si>
  <si>
    <t>2-14-2　国民健康保険特別会計決算額【歳出款別】</t>
  </si>
  <si>
    <t>一部
負担金</t>
  </si>
  <si>
    <t>資料：「特別区決算状況」(東京都 総務局)、政策経営部 財政課</t>
  </si>
  <si>
    <t>(注4)最新年度は速報値である｡</t>
  </si>
  <si>
    <t>(注)最新年度は速報値である｡</t>
  </si>
  <si>
    <t>最新年度は速報値である｡</t>
  </si>
  <si>
    <t>農林水産業費</t>
  </si>
  <si>
    <t>国民健康保険事業費納付金</t>
  </si>
  <si>
    <t xml:space="preserve">　　 </t>
  </si>
  <si>
    <t>(注2)収入率は特別区民税（普通徴収分）の収入額に対する口座振替による収入額の割合。</t>
  </si>
  <si>
    <t>(注1)平成23年の収入税額は都区合算額である。　　　　　　　　　　　　　　　　　　　</t>
  </si>
  <si>
    <t>滞納税額</t>
  </si>
  <si>
    <t>歳入款別</t>
  </si>
  <si>
    <t>保健事業費</t>
  </si>
  <si>
    <t xml:space="preserve"> 2</t>
  </si>
  <si>
    <t>後期高齢者</t>
  </si>
  <si>
    <t>前期高齢者</t>
  </si>
  <si>
    <t>支援金等</t>
  </si>
  <si>
    <t>納付金等</t>
  </si>
  <si>
    <t>-</t>
  </si>
  <si>
    <t xml:space="preserve"> 3</t>
  </si>
  <si>
    <t xml:space="preserve"> 4</t>
  </si>
  <si>
    <t xml:space="preserve"> 5</t>
  </si>
  <si>
    <t xml:space="preserve"> 6</t>
  </si>
  <si>
    <t xml:space="preserve"> 7</t>
  </si>
  <si>
    <t xml:space="preserve"> 8</t>
  </si>
  <si>
    <t xml:space="preserve"> 9</t>
  </si>
  <si>
    <t>-</t>
  </si>
  <si>
    <t>歳入予算款別内訳</t>
  </si>
  <si>
    <t>平成30年度～</t>
  </si>
  <si>
    <t>環境性能割
交付金</t>
  </si>
  <si>
    <t xml:space="preserve"> </t>
  </si>
  <si>
    <t xml:space="preserve"> </t>
  </si>
  <si>
    <t>令和</t>
  </si>
  <si>
    <t>元</t>
  </si>
  <si>
    <t>元</t>
  </si>
  <si>
    <t>令和　</t>
  </si>
  <si>
    <t>保険事業費</t>
  </si>
  <si>
    <t>令和</t>
  </si>
  <si>
    <t>令和元</t>
  </si>
  <si>
    <t>2-24-3　特別区民税・都民税、軽自動車税滞納処分及び処理等の状況【債権】(平成14年度～平成28年度)</t>
  </si>
  <si>
    <t>「その他」は地方法人税、復興特別法人税、地価税、たばこ税、国際観光旅客税、石油石炭税、旧税、</t>
  </si>
  <si>
    <t>電源開発促進税、揮発油税及地方道路税、石油ガス税、自動車重量税、航空機燃料税、印紙税等の合</t>
  </si>
  <si>
    <t>計である。</t>
  </si>
  <si>
    <t>2-3-2　国民健康保険特別会計予算額【歳出】</t>
  </si>
  <si>
    <t>総額</t>
  </si>
  <si>
    <t>(平成27年度～)</t>
  </si>
  <si>
    <t>平成27年度～</t>
  </si>
  <si>
    <t>国民健康
保険料</t>
  </si>
  <si>
    <t>使用料及
び手数料</t>
  </si>
  <si>
    <t>療養給付費
交付金</t>
  </si>
  <si>
    <t>国民健康
保 険 料</t>
  </si>
  <si>
    <t>共同事業
交 付 金</t>
  </si>
  <si>
    <t>前期高齢者
交付金</t>
  </si>
  <si>
    <t>昭和59年～平成17年</t>
  </si>
  <si>
    <t>平成18年～</t>
  </si>
  <si>
    <t>平成18年～</t>
  </si>
  <si>
    <t>2-20-1　特別区民税(現年度分)課税標準額段階別納税義務者数及び所得割額(昭和59年～平成17年)</t>
  </si>
  <si>
    <t>2-20-2　特別区民税(現年度分)課税標準額段階別納税義務者数及び所得割額(平成18年～)</t>
  </si>
  <si>
    <t>1000万円超</t>
  </si>
  <si>
    <t>納税義務者数は所得割を納める者(均等割のみの者は含まない)の数である。</t>
  </si>
  <si>
    <t>年度</t>
  </si>
  <si>
    <t>令和５年度は当初予算額(同時補正含む)である。</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</si>
</sst>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Red]\(0.0\)"/>
    <numFmt numFmtId="178" formatCode="#,##0.0;[Red]\-#,##0.0"/>
    <numFmt numFmtId="179" formatCode="0.0%"/>
    <numFmt numFmtId="180" formatCode="#,##0;&quot;△ &quot;#,##0"/>
    <numFmt numFmtId="181" formatCode="#,##0.0;&quot;△ &quot;#,##0.0"/>
    <numFmt numFmtId="182" formatCode="#,##0.00;&quot;△ &quot;#,##0.00"/>
    <numFmt numFmtId="183" formatCode="\(##.#\)"/>
    <numFmt numFmtId="184" formatCode="&quot;△&quot;0.0%"/>
    <numFmt numFmtId="185" formatCode="0.0%;&quot;△ &quot;0.0%"/>
    <numFmt numFmtId="186" formatCode="\(##.0\)"/>
    <numFmt numFmtId="187" formatCode="#,##0.00000000;[Red]\-#,##0.00000000"/>
    <numFmt numFmtId="188" formatCode="#,##?;\-#,##?"/>
    <numFmt numFmtId="189" formatCode="#,##0;&quot;▲ &quot;#,##0"/>
    <numFmt numFmtId="190" formatCode="0.0"/>
    <numFmt numFmtId="191" formatCode="0.0_ "/>
    <numFmt numFmtId="192" formatCode="0.000%"/>
    <numFmt numFmtId="193" formatCode="#,##0_);[Red]\(#,##0\)"/>
    <numFmt numFmtId="194" formatCode="0.0%;&quot;△&quot;0.0%"/>
    <numFmt numFmtId="195" formatCode="#,##0_ "/>
    <numFmt numFmtId="196" formatCode="_ * #,##0_ ;_ * \△#,##0_ ;_ * &quot;-&quot;_ ;_ @_ "/>
    <numFmt numFmtId="197" formatCode="0;&quot;△ &quot;0"/>
    <numFmt numFmtId="198" formatCode="#,##0_);\(#,##0\)"/>
    <numFmt numFmtId="199" formatCode="&quot;¥&quot;#,##0_);[Red]\(&quot;¥&quot;#,##0\)"/>
    <numFmt numFmtId="200" formatCode="0_ "/>
    <numFmt numFmtId="201" formatCode="0_);[Red]\(0\)"/>
    <numFmt numFmtId="202" formatCode="#,##0.00_);[Red]\(#,##0.00\)"/>
    <numFmt numFmtId="203" formatCode="_ * #,##0.0_ ;_ * \-#,##0.0_ ;_ * &quot;-&quot;?_ ;_ @_ "/>
    <numFmt numFmtId="204" formatCode="0.0;[Red]&quot;△&quot;0.0;0.0"/>
  </numFmts>
  <fonts count="67">
    <font>
      <sz val="11"/>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ゴシック"/>
      <family val="3"/>
    </font>
    <font>
      <sz val="9"/>
      <name val="ＭＳ 明朝"/>
      <family val="1"/>
    </font>
    <font>
      <b/>
      <sz val="12"/>
      <name val="ＭＳ 明朝"/>
      <family val="1"/>
    </font>
    <font>
      <b/>
      <sz val="9"/>
      <name val="ＭＳ 明朝"/>
      <family val="1"/>
    </font>
    <font>
      <sz val="6"/>
      <name val="ＭＳ 明朝"/>
      <family val="1"/>
    </font>
    <font>
      <sz val="11"/>
      <name val="ＭＳ Ｐ明朝"/>
      <family val="1"/>
    </font>
    <font>
      <sz val="8"/>
      <name val="ＭＳ 明朝"/>
      <family val="1"/>
    </font>
    <font>
      <sz val="8"/>
      <name val="ＭＳ Ｐ明朝"/>
      <family val="1"/>
    </font>
    <font>
      <sz val="9"/>
      <name val="ＭＳ Ｐ明朝"/>
      <family val="1"/>
    </font>
    <font>
      <sz val="9"/>
      <name val="ＭＳ Ｐゴシック"/>
      <family val="3"/>
    </font>
    <font>
      <sz val="8"/>
      <name val="ＭＳ Ｐゴシック"/>
      <family val="3"/>
    </font>
    <font>
      <b/>
      <sz val="10"/>
      <name val="ＭＳ 明朝"/>
      <family val="1"/>
    </font>
    <font>
      <sz val="10"/>
      <name val="ＭＳ 明朝"/>
      <family val="1"/>
    </font>
    <font>
      <sz val="10"/>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b/>
      <sz val="9"/>
      <name val="ＭＳ Ｐ明朝"/>
      <family val="1"/>
    </font>
    <font>
      <b/>
      <sz val="10.5"/>
      <name val="ＭＳ Ｐ明朝"/>
      <family val="1"/>
    </font>
    <font>
      <sz val="10.5"/>
      <name val="ＭＳ Ｐ明朝"/>
      <family val="1"/>
    </font>
    <font>
      <b/>
      <sz val="10"/>
      <name val="ＭＳ Ｐ明朝"/>
      <family val="1"/>
    </font>
    <font>
      <b/>
      <sz val="11"/>
      <name val="ＭＳ 明朝"/>
      <family val="1"/>
    </font>
    <font>
      <sz val="10.5"/>
      <name val="ＭＳ 明朝"/>
      <family val="1"/>
    </font>
    <font>
      <b/>
      <sz val="8"/>
      <name val="ＭＳ 明朝"/>
      <family val="1"/>
    </font>
    <font>
      <sz val="7.5"/>
      <name val="ＭＳ 明朝"/>
      <family val="1"/>
    </font>
    <font>
      <b/>
      <sz val="7.5"/>
      <name val="ＭＳ 明朝"/>
      <family val="1"/>
    </font>
    <font>
      <sz val="7.5"/>
      <name val="ＭＳ Ｐゴシック"/>
      <family val="3"/>
    </font>
    <font>
      <sz val="7.5"/>
      <name val="ＭＳ Ｐ明朝"/>
      <family val="1"/>
    </font>
    <font>
      <b/>
      <sz val="8"/>
      <name val="ＭＳ ゴシック"/>
      <family val="3"/>
    </font>
    <font>
      <sz val="7"/>
      <name val="ＭＳ 明朝"/>
      <family val="1"/>
    </font>
    <font>
      <b/>
      <sz val="7"/>
      <name val="ＭＳ 明朝"/>
      <family val="1"/>
    </font>
    <font>
      <sz val="8.5"/>
      <name val="ＭＳ 明朝"/>
      <family val="1"/>
    </font>
    <font>
      <sz val="6"/>
      <name val="ＭＳ Ｐ明朝"/>
      <family val="1"/>
    </font>
    <font>
      <b/>
      <sz val="9"/>
      <name val="ＭＳ ゴシック"/>
      <family val="3"/>
    </font>
    <font>
      <sz val="12"/>
      <name val="ＭＳ 明朝"/>
      <family val="1"/>
    </font>
    <font>
      <b/>
      <sz val="10"/>
      <name val="ＭＳ ゴシック"/>
      <family val="3"/>
    </font>
    <font>
      <b/>
      <sz val="9.5"/>
      <name val="ＭＳ ゴシック"/>
      <family val="3"/>
    </font>
    <font>
      <sz val="7.5"/>
      <color indexed="8"/>
      <name val="ＭＳ 明朝"/>
      <family val="1"/>
    </font>
    <font>
      <b/>
      <sz val="9.5"/>
      <color indexed="8"/>
      <name val="ＭＳ 明朝"/>
      <family val="1"/>
    </font>
    <font>
      <sz val="9"/>
      <color indexed="8"/>
      <name val="ＭＳ 明朝"/>
      <family val="1"/>
    </font>
    <font>
      <sz val="7.5"/>
      <color indexed="10"/>
      <name val="ＭＳ 明朝"/>
      <family val="1"/>
    </font>
    <font>
      <sz val="11"/>
      <color theme="1"/>
      <name val="Calibri"/>
      <family val="3"/>
    </font>
    <font>
      <sz val="7.5"/>
      <color theme="1"/>
      <name val="ＭＳ 明朝"/>
      <family val="1"/>
    </font>
    <font>
      <b/>
      <sz val="9.5"/>
      <color theme="1"/>
      <name val="ＭＳ 明朝"/>
      <family val="1"/>
    </font>
    <font>
      <sz val="9"/>
      <color theme="1"/>
      <name val="ＭＳ 明朝"/>
      <family val="1"/>
    </font>
    <font>
      <sz val="7.5"/>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style="thin"/>
      <top style="double"/>
      <bottom>
        <color indexed="63"/>
      </bottom>
    </border>
    <border>
      <left>
        <color indexed="63"/>
      </left>
      <right>
        <color indexed="63"/>
      </right>
      <top style="thin"/>
      <bottom>
        <color indexed="63"/>
      </bottom>
    </border>
    <border>
      <left style="thin"/>
      <right style="thin"/>
      <top>
        <color indexed="63"/>
      </top>
      <bottom style="double"/>
    </border>
    <border>
      <left style="thin"/>
      <right>
        <color indexed="63"/>
      </right>
      <top>
        <color indexed="63"/>
      </top>
      <bottom style="double"/>
    </border>
    <border>
      <left>
        <color indexed="63"/>
      </left>
      <right style="thin"/>
      <top>
        <color indexed="63"/>
      </top>
      <bottom>
        <color indexed="63"/>
      </bottom>
    </border>
    <border>
      <left>
        <color indexed="63"/>
      </left>
      <right style="thin"/>
      <top>
        <color indexed="63"/>
      </top>
      <bottom style="thin"/>
    </border>
    <border>
      <left style="thin"/>
      <right style="thin"/>
      <top style="hair"/>
      <bottom>
        <color indexed="63"/>
      </bottom>
    </border>
    <border>
      <left>
        <color indexed="63"/>
      </left>
      <right>
        <color indexed="63"/>
      </right>
      <top style="hair"/>
      <bottom>
        <color indexed="63"/>
      </bottom>
    </border>
    <border>
      <left style="thin"/>
      <right style="thin"/>
      <top style="thin"/>
      <bottom>
        <color indexed="63"/>
      </bottom>
    </border>
    <border>
      <left>
        <color indexed="63"/>
      </left>
      <right>
        <color indexed="63"/>
      </right>
      <top>
        <color indexed="63"/>
      </top>
      <bottom style="hair"/>
    </border>
    <border>
      <left style="thin"/>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color indexed="63"/>
      </left>
      <right>
        <color indexed="63"/>
      </right>
      <top style="thin"/>
      <bottom style="thin"/>
    </border>
    <border>
      <left style="thin"/>
      <right>
        <color indexed="63"/>
      </right>
      <top style="thin"/>
      <bottom style="thin"/>
    </border>
    <border>
      <left style="thin"/>
      <right style="thin"/>
      <top style="thin"/>
      <bottom style="double"/>
    </border>
    <border>
      <left>
        <color indexed="63"/>
      </left>
      <right style="thin"/>
      <top style="thin"/>
      <bottom style="thin"/>
    </border>
    <border>
      <left style="double"/>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style="thin"/>
      <top>
        <color indexed="63"/>
      </top>
      <bottom>
        <color indexed="63"/>
      </bottom>
    </border>
    <border>
      <left style="double"/>
      <right style="thin"/>
      <top>
        <color indexed="63"/>
      </top>
      <bottom style="thin"/>
    </border>
    <border>
      <left style="thin"/>
      <right style="double"/>
      <top>
        <color indexed="63"/>
      </top>
      <bottom>
        <color indexed="63"/>
      </bottom>
    </border>
    <border>
      <left style="thin"/>
      <right style="double"/>
      <top>
        <color indexed="63"/>
      </top>
      <bottom style="thin"/>
    </border>
    <border>
      <left>
        <color indexed="63"/>
      </left>
      <right style="thin"/>
      <top style="double"/>
      <bottom>
        <color indexed="63"/>
      </bottom>
    </border>
    <border>
      <left style="double"/>
      <right style="double"/>
      <top style="double"/>
      <bottom>
        <color indexed="63"/>
      </bottom>
    </border>
    <border>
      <left style="thin"/>
      <right style="double"/>
      <top style="thin"/>
      <bottom style="double"/>
    </border>
    <border>
      <left style="double"/>
      <right style="thin"/>
      <top style="thin"/>
      <bottom>
        <color indexed="63"/>
      </bottom>
    </border>
    <border>
      <left>
        <color indexed="63"/>
      </left>
      <right>
        <color indexed="63"/>
      </right>
      <top style="dotted"/>
      <bottom style="dotted"/>
    </border>
    <border>
      <left style="thin"/>
      <right>
        <color indexed="63"/>
      </right>
      <top style="thin"/>
      <bottom style="double"/>
    </border>
    <border>
      <left style="double"/>
      <right style="double"/>
      <top>
        <color indexed="63"/>
      </top>
      <bottom style="thin"/>
    </border>
    <border>
      <left>
        <color indexed="63"/>
      </left>
      <right>
        <color indexed="63"/>
      </right>
      <top style="hair"/>
      <bottom style="thin"/>
    </border>
    <border>
      <left style="thin"/>
      <right style="thin"/>
      <top style="hair"/>
      <bottom style="thin"/>
    </border>
    <border>
      <left style="thin"/>
      <right>
        <color indexed="63"/>
      </right>
      <top style="hair"/>
      <bottom style="thin"/>
    </border>
    <border>
      <left>
        <color indexed="63"/>
      </left>
      <right>
        <color indexed="63"/>
      </right>
      <top style="hair"/>
      <bottom style="hair"/>
    </border>
    <border>
      <left style="thin"/>
      <right style="thin"/>
      <top style="hair"/>
      <bottom style="hair"/>
    </border>
    <border>
      <left style="thin"/>
      <right>
        <color indexed="63"/>
      </right>
      <top style="hair"/>
      <bottom style="hair"/>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diagonalUp="1">
      <left style="thin"/>
      <right style="thin"/>
      <top style="double"/>
      <bottom style="double"/>
      <diagonal style="thin"/>
    </border>
    <border diagonalUp="1">
      <left style="thin"/>
      <right style="thin"/>
      <top style="double"/>
      <bottom style="thin"/>
      <diagonal style="thin"/>
    </border>
    <border>
      <left>
        <color indexed="63"/>
      </left>
      <right style="thin"/>
      <top style="hair"/>
      <bottom style="thin"/>
    </border>
    <border>
      <left>
        <color indexed="63"/>
      </left>
      <right style="thin"/>
      <top style="thin"/>
      <bottom style="hair"/>
    </border>
    <border>
      <left style="thin"/>
      <right style="thin"/>
      <top style="double"/>
      <bottom style="double"/>
    </border>
    <border>
      <left>
        <color indexed="63"/>
      </left>
      <right style="thin"/>
      <top style="double"/>
      <bottom style="thin"/>
    </border>
    <border>
      <left>
        <color indexed="63"/>
      </left>
      <right>
        <color indexed="63"/>
      </right>
      <top style="double"/>
      <bottom style="hair"/>
    </border>
    <border>
      <left>
        <color indexed="63"/>
      </left>
      <right style="double"/>
      <top style="thin"/>
      <bottom>
        <color indexed="63"/>
      </bottom>
    </border>
    <border>
      <left>
        <color indexed="63"/>
      </left>
      <right style="double"/>
      <top>
        <color indexed="63"/>
      </top>
      <bottom style="double"/>
    </border>
    <border>
      <left style="double"/>
      <right>
        <color indexed="63"/>
      </right>
      <top style="thin"/>
      <bottom>
        <color indexed="63"/>
      </bottom>
    </border>
    <border>
      <left style="double"/>
      <right>
        <color indexed="63"/>
      </right>
      <top>
        <color indexed="63"/>
      </top>
      <bottom style="double"/>
    </border>
    <border>
      <left style="double"/>
      <right style="double"/>
      <top style="thin"/>
      <bottom>
        <color indexed="63"/>
      </bottom>
    </border>
    <border>
      <left style="double"/>
      <right style="double"/>
      <top>
        <color indexed="63"/>
      </top>
      <bottom style="double"/>
    </border>
    <border>
      <left style="double"/>
      <right style="thin"/>
      <top>
        <color indexed="63"/>
      </top>
      <bottom style="double"/>
    </border>
    <border>
      <left style="thin"/>
      <right style="thin"/>
      <top style="thin"/>
      <bottom style="thin"/>
    </border>
    <border diagonalUp="1">
      <left style="thin"/>
      <right>
        <color indexed="63"/>
      </right>
      <top style="thin"/>
      <bottom>
        <color indexed="63"/>
      </bottom>
      <diagonal style="thin"/>
    </border>
    <border>
      <left style="thin"/>
      <right style="double"/>
      <top style="thin"/>
      <bottom>
        <color indexed="63"/>
      </bottom>
    </border>
    <border>
      <left style="thin"/>
      <right style="double"/>
      <top>
        <color indexed="63"/>
      </top>
      <bottom style="double"/>
    </border>
  </borders>
  <cellStyleXfs count="86">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62"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5"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xf numFmtId="0" fontId="0" fillId="0" borderId="0">
      <alignment/>
      <protection/>
    </xf>
    <xf numFmtId="0" fontId="36" fillId="4" borderId="0" applyNumberFormat="0" applyBorder="0" applyAlignment="0" applyProtection="0"/>
  </cellStyleXfs>
  <cellXfs count="1662">
    <xf numFmtId="0" fontId="0" fillId="0" borderId="0" xfId="0" applyAlignment="1">
      <alignment/>
    </xf>
    <xf numFmtId="0" fontId="1" fillId="0" borderId="0" xfId="82">
      <alignment/>
      <protection/>
    </xf>
    <xf numFmtId="0" fontId="10" fillId="0" borderId="0" xfId="82" applyFont="1" applyBorder="1">
      <alignment/>
      <protection/>
    </xf>
    <xf numFmtId="0" fontId="10" fillId="0" borderId="0" xfId="82" applyFont="1">
      <alignment/>
      <protection/>
    </xf>
    <xf numFmtId="38" fontId="11" fillId="0" borderId="10" xfId="49" applyFont="1" applyBorder="1" applyAlignment="1">
      <alignment vertical="center"/>
    </xf>
    <xf numFmtId="38" fontId="11" fillId="0" borderId="0" xfId="49" applyFont="1" applyAlignment="1">
      <alignment vertical="center"/>
    </xf>
    <xf numFmtId="38" fontId="6" fillId="0" borderId="0" xfId="49" applyFont="1" applyAlignment="1">
      <alignment vertical="center"/>
    </xf>
    <xf numFmtId="38" fontId="11" fillId="0" borderId="0" xfId="49" applyFont="1" applyAlignment="1">
      <alignment horizontal="right" vertical="center"/>
    </xf>
    <xf numFmtId="38" fontId="12" fillId="0" borderId="0" xfId="49" applyFont="1" applyAlignment="1">
      <alignment vertical="center"/>
    </xf>
    <xf numFmtId="0" fontId="6" fillId="0" borderId="0" xfId="82" applyFont="1" applyAlignment="1">
      <alignment horizontal="left" vertical="center"/>
      <protection/>
    </xf>
    <xf numFmtId="0" fontId="16" fillId="0" borderId="0" xfId="82" applyFont="1" applyAlignment="1">
      <alignment horizontal="left" vertical="center"/>
      <protection/>
    </xf>
    <xf numFmtId="0" fontId="7" fillId="0" borderId="0" xfId="82" applyFont="1" applyAlignment="1">
      <alignment horizontal="left" vertical="center"/>
      <protection/>
    </xf>
    <xf numFmtId="0" fontId="6" fillId="0" borderId="0" xfId="82" applyFont="1" applyAlignment="1">
      <alignment vertical="center"/>
      <protection/>
    </xf>
    <xf numFmtId="0" fontId="6" fillId="0" borderId="0" xfId="82" applyFont="1" applyAlignment="1">
      <alignment vertical="center" shrinkToFit="1"/>
      <protection/>
    </xf>
    <xf numFmtId="0" fontId="18" fillId="0" borderId="0" xfId="82" applyFont="1">
      <alignment/>
      <protection/>
    </xf>
    <xf numFmtId="38" fontId="6" fillId="0" borderId="10" xfId="49" applyFont="1" applyBorder="1" applyAlignment="1">
      <alignment vertical="center"/>
    </xf>
    <xf numFmtId="176" fontId="6" fillId="0" borderId="10" xfId="49" applyNumberFormat="1" applyFont="1" applyBorder="1" applyAlignment="1">
      <alignment vertical="center"/>
    </xf>
    <xf numFmtId="38" fontId="6" fillId="0" borderId="11" xfId="49" applyFont="1" applyBorder="1" applyAlignment="1">
      <alignment vertical="center"/>
    </xf>
    <xf numFmtId="38" fontId="6" fillId="0" borderId="12" xfId="49" applyFont="1" applyBorder="1" applyAlignment="1">
      <alignment vertical="center"/>
    </xf>
    <xf numFmtId="38" fontId="6" fillId="0" borderId="13" xfId="49" applyFont="1" applyBorder="1" applyAlignment="1">
      <alignment vertical="center"/>
    </xf>
    <xf numFmtId="0" fontId="19" fillId="0" borderId="0" xfId="82" applyFont="1">
      <alignment/>
      <protection/>
    </xf>
    <xf numFmtId="180" fontId="5" fillId="0" borderId="0" xfId="49" applyNumberFormat="1" applyFont="1" applyAlignment="1">
      <alignment/>
    </xf>
    <xf numFmtId="180" fontId="5" fillId="0" borderId="14" xfId="49" applyNumberFormat="1" applyFont="1" applyBorder="1" applyAlignment="1">
      <alignment horizontal="center"/>
    </xf>
    <xf numFmtId="180" fontId="5" fillId="0" borderId="14" xfId="49" applyNumberFormat="1" applyFont="1" applyBorder="1" applyAlignment="1">
      <alignment/>
    </xf>
    <xf numFmtId="177" fontId="5" fillId="0" borderId="14" xfId="49" applyNumberFormat="1" applyFont="1" applyBorder="1" applyAlignment="1">
      <alignment/>
    </xf>
    <xf numFmtId="178" fontId="5" fillId="0" borderId="14" xfId="49" applyNumberFormat="1" applyFont="1" applyBorder="1" applyAlignment="1">
      <alignment/>
    </xf>
    <xf numFmtId="180" fontId="13" fillId="0" borderId="0" xfId="49" applyNumberFormat="1" applyFont="1" applyAlignment="1">
      <alignment vertical="center"/>
    </xf>
    <xf numFmtId="180" fontId="13" fillId="0" borderId="0" xfId="49" applyNumberFormat="1" applyFont="1" applyAlignment="1">
      <alignment horizontal="center" vertical="center"/>
    </xf>
    <xf numFmtId="38" fontId="13" fillId="0" borderId="0" xfId="49" applyFont="1" applyAlignment="1">
      <alignment vertical="center"/>
    </xf>
    <xf numFmtId="180" fontId="13" fillId="0" borderId="0" xfId="49" applyNumberFormat="1" applyFont="1" applyBorder="1" applyAlignment="1">
      <alignment horizontal="center" vertical="center"/>
    </xf>
    <xf numFmtId="180" fontId="13" fillId="0" borderId="0" xfId="49" applyNumberFormat="1" applyFont="1" applyAlignment="1">
      <alignment/>
    </xf>
    <xf numFmtId="180" fontId="13" fillId="0" borderId="0" xfId="49" applyNumberFormat="1" applyFont="1" applyAlignment="1">
      <alignment horizontal="center"/>
    </xf>
    <xf numFmtId="177" fontId="13" fillId="0" borderId="0" xfId="49" applyNumberFormat="1" applyFont="1" applyAlignment="1">
      <alignment/>
    </xf>
    <xf numFmtId="178" fontId="13" fillId="0" borderId="0" xfId="49" applyNumberFormat="1" applyFont="1" applyAlignment="1">
      <alignment/>
    </xf>
    <xf numFmtId="180" fontId="5" fillId="0" borderId="0" xfId="49" applyNumberFormat="1" applyFont="1" applyAlignment="1">
      <alignment vertical="center"/>
    </xf>
    <xf numFmtId="180" fontId="5" fillId="0" borderId="14" xfId="49" applyNumberFormat="1" applyFont="1" applyBorder="1" applyAlignment="1">
      <alignment horizontal="center" vertical="center"/>
    </xf>
    <xf numFmtId="180" fontId="5" fillId="0" borderId="14" xfId="49" applyNumberFormat="1" applyFont="1" applyBorder="1" applyAlignment="1">
      <alignment vertical="center"/>
    </xf>
    <xf numFmtId="38" fontId="5" fillId="0" borderId="14" xfId="49" applyNumberFormat="1" applyFont="1" applyBorder="1" applyAlignment="1">
      <alignment vertical="center"/>
    </xf>
    <xf numFmtId="180" fontId="37" fillId="0" borderId="14" xfId="49" applyNumberFormat="1" applyFont="1" applyBorder="1" applyAlignment="1">
      <alignment vertical="center"/>
    </xf>
    <xf numFmtId="180" fontId="5" fillId="0" borderId="0" xfId="49" applyNumberFormat="1" applyFont="1" applyBorder="1" applyAlignment="1">
      <alignment/>
    </xf>
    <xf numFmtId="38" fontId="13" fillId="0" borderId="0" xfId="49" applyNumberFormat="1" applyFont="1" applyAlignment="1">
      <alignment/>
    </xf>
    <xf numFmtId="181" fontId="13" fillId="0" borderId="0" xfId="49" applyNumberFormat="1" applyFont="1" applyAlignment="1">
      <alignment horizontal="center"/>
    </xf>
    <xf numFmtId="181" fontId="13" fillId="0" borderId="0" xfId="49" applyNumberFormat="1" applyFont="1" applyAlignment="1">
      <alignment/>
    </xf>
    <xf numFmtId="9" fontId="13" fillId="0" borderId="0" xfId="49" applyNumberFormat="1" applyFont="1" applyAlignment="1">
      <alignment/>
    </xf>
    <xf numFmtId="180" fontId="5" fillId="0" borderId="0" xfId="49" applyNumberFormat="1" applyFont="1" applyBorder="1" applyAlignment="1">
      <alignment vertical="center"/>
    </xf>
    <xf numFmtId="38" fontId="5" fillId="0" borderId="0" xfId="49" applyNumberFormat="1" applyFont="1" applyBorder="1" applyAlignment="1">
      <alignment vertical="center"/>
    </xf>
    <xf numFmtId="180" fontId="37" fillId="0" borderId="0" xfId="49" applyNumberFormat="1" applyFont="1" applyBorder="1" applyAlignment="1">
      <alignment vertical="center"/>
    </xf>
    <xf numFmtId="38" fontId="5" fillId="0" borderId="14" xfId="49" applyNumberFormat="1" applyFont="1" applyBorder="1" applyAlignment="1">
      <alignment/>
    </xf>
    <xf numFmtId="180" fontId="37" fillId="0" borderId="14" xfId="49" applyNumberFormat="1" applyFont="1" applyBorder="1" applyAlignment="1">
      <alignment/>
    </xf>
    <xf numFmtId="38" fontId="5" fillId="0" borderId="0" xfId="49" applyNumberFormat="1" applyFont="1" applyAlignment="1">
      <alignment vertical="center"/>
    </xf>
    <xf numFmtId="180" fontId="37" fillId="0" borderId="0" xfId="49" applyNumberFormat="1" applyFont="1" applyAlignment="1">
      <alignment vertical="center"/>
    </xf>
    <xf numFmtId="180" fontId="13" fillId="0" borderId="0" xfId="49" applyNumberFormat="1" applyFont="1" applyBorder="1" applyAlignment="1">
      <alignment/>
    </xf>
    <xf numFmtId="38" fontId="5" fillId="0" borderId="0" xfId="49" applyFont="1" applyAlignment="1">
      <alignment vertical="center"/>
    </xf>
    <xf numFmtId="180" fontId="12" fillId="0" borderId="0" xfId="49" applyNumberFormat="1" applyFont="1" applyAlignment="1">
      <alignment horizontal="center" vertical="center"/>
    </xf>
    <xf numFmtId="180" fontId="12" fillId="0" borderId="0" xfId="49" applyNumberFormat="1" applyFont="1" applyAlignment="1">
      <alignment horizontal="center" vertical="center" wrapText="1"/>
    </xf>
    <xf numFmtId="180" fontId="12" fillId="0" borderId="0" xfId="49" applyNumberFormat="1" applyFont="1" applyAlignment="1">
      <alignment vertical="center"/>
    </xf>
    <xf numFmtId="38" fontId="12" fillId="0" borderId="0" xfId="49" applyFont="1" applyFill="1" applyAlignment="1">
      <alignment vertical="center"/>
    </xf>
    <xf numFmtId="38" fontId="37" fillId="0" borderId="0" xfId="49" applyFont="1" applyAlignment="1">
      <alignment vertical="center"/>
    </xf>
    <xf numFmtId="38" fontId="5" fillId="0" borderId="0" xfId="49" applyFont="1" applyBorder="1" applyAlignment="1">
      <alignment vertical="center"/>
    </xf>
    <xf numFmtId="38" fontId="5" fillId="0" borderId="0" xfId="49" applyFont="1" applyAlignment="1">
      <alignment/>
    </xf>
    <xf numFmtId="38" fontId="5" fillId="0" borderId="14" xfId="49" applyFont="1" applyBorder="1" applyAlignment="1">
      <alignment/>
    </xf>
    <xf numFmtId="38" fontId="37" fillId="0" borderId="14" xfId="49" applyFont="1" applyBorder="1" applyAlignment="1">
      <alignment/>
    </xf>
    <xf numFmtId="38" fontId="5" fillId="0" borderId="0" xfId="49" applyFont="1" applyBorder="1" applyAlignment="1">
      <alignment/>
    </xf>
    <xf numFmtId="38" fontId="13" fillId="0" borderId="0" xfId="49" applyFont="1" applyBorder="1" applyAlignment="1">
      <alignment vertical="center"/>
    </xf>
    <xf numFmtId="38" fontId="13" fillId="0" borderId="14" xfId="49" applyFont="1" applyBorder="1" applyAlignment="1">
      <alignment vertical="center"/>
    </xf>
    <xf numFmtId="38" fontId="13" fillId="0" borderId="0" xfId="49" applyFont="1" applyAlignment="1">
      <alignment/>
    </xf>
    <xf numFmtId="38" fontId="13" fillId="0" borderId="0" xfId="49" applyFont="1" applyBorder="1" applyAlignment="1">
      <alignment/>
    </xf>
    <xf numFmtId="180" fontId="5" fillId="0" borderId="0" xfId="49" applyNumberFormat="1" applyFont="1" applyFill="1" applyAlignment="1">
      <alignment vertical="center"/>
    </xf>
    <xf numFmtId="180" fontId="37" fillId="0" borderId="0" xfId="49" applyNumberFormat="1" applyFont="1" applyFill="1" applyAlignment="1">
      <alignment vertical="center"/>
    </xf>
    <xf numFmtId="38" fontId="5" fillId="0" borderId="0" xfId="49" applyNumberFormat="1" applyFont="1" applyFill="1" applyAlignment="1">
      <alignment vertical="center"/>
    </xf>
    <xf numFmtId="180" fontId="5" fillId="0" borderId="0" xfId="49" applyNumberFormat="1" applyFont="1" applyFill="1" applyBorder="1" applyAlignment="1">
      <alignment vertical="center"/>
    </xf>
    <xf numFmtId="180" fontId="13" fillId="0" borderId="0" xfId="49" applyNumberFormat="1" applyFont="1" applyFill="1" applyAlignment="1">
      <alignment vertical="center"/>
    </xf>
    <xf numFmtId="0" fontId="0" fillId="0" borderId="0" xfId="80" applyBorder="1">
      <alignment/>
      <protection/>
    </xf>
    <xf numFmtId="38" fontId="13" fillId="0" borderId="0" xfId="49" applyNumberFormat="1" applyFont="1" applyFill="1" applyAlignment="1">
      <alignment vertical="center"/>
    </xf>
    <xf numFmtId="0" fontId="5" fillId="0" borderId="0" xfId="80" applyFont="1" applyAlignment="1">
      <alignment vertical="center"/>
      <protection/>
    </xf>
    <xf numFmtId="38" fontId="38" fillId="0" borderId="0" xfId="49" applyFont="1" applyAlignment="1">
      <alignment vertical="center"/>
    </xf>
    <xf numFmtId="0" fontId="5" fillId="0" borderId="0" xfId="80" applyFont="1" applyBorder="1" applyAlignment="1">
      <alignment vertical="center"/>
      <protection/>
    </xf>
    <xf numFmtId="0" fontId="18" fillId="0" borderId="0" xfId="80" applyFont="1" applyAlignment="1">
      <alignment vertical="center"/>
      <protection/>
    </xf>
    <xf numFmtId="0" fontId="13" fillId="0" borderId="14" xfId="80" applyFont="1" applyBorder="1" applyAlignment="1">
      <alignment vertical="center"/>
      <protection/>
    </xf>
    <xf numFmtId="0" fontId="18" fillId="0" borderId="0" xfId="80" applyFont="1" applyBorder="1" applyAlignment="1">
      <alignment vertical="center"/>
      <protection/>
    </xf>
    <xf numFmtId="38" fontId="13" fillId="0" borderId="0" xfId="49" applyFont="1" applyFill="1" applyAlignment="1">
      <alignment vertical="center"/>
    </xf>
    <xf numFmtId="0" fontId="13" fillId="0" borderId="0" xfId="80" applyFont="1" applyAlignment="1">
      <alignment vertical="center"/>
      <protection/>
    </xf>
    <xf numFmtId="180" fontId="12" fillId="0" borderId="0" xfId="81" applyNumberFormat="1" applyFont="1" applyAlignment="1">
      <alignment horizontal="left" vertical="center"/>
      <protection/>
    </xf>
    <xf numFmtId="180" fontId="12" fillId="0" borderId="0" xfId="81" applyNumberFormat="1" applyFont="1" applyAlignment="1">
      <alignment vertical="center"/>
      <protection/>
    </xf>
    <xf numFmtId="180" fontId="12" fillId="0" borderId="0" xfId="81" applyNumberFormat="1" applyFont="1" applyFill="1" applyAlignment="1">
      <alignment vertical="center"/>
      <protection/>
    </xf>
    <xf numFmtId="180" fontId="12" fillId="0" borderId="0" xfId="81" applyNumberFormat="1" applyFont="1" applyBorder="1" applyAlignment="1">
      <alignment vertical="center"/>
      <protection/>
    </xf>
    <xf numFmtId="180" fontId="12" fillId="0" borderId="0" xfId="49" applyNumberFormat="1" applyFont="1" applyBorder="1" applyAlignment="1">
      <alignment horizontal="center" vertical="center"/>
    </xf>
    <xf numFmtId="180" fontId="12" fillId="0" borderId="0" xfId="49" applyNumberFormat="1" applyFont="1" applyBorder="1" applyAlignment="1">
      <alignment vertical="center"/>
    </xf>
    <xf numFmtId="180" fontId="12" fillId="0" borderId="0" xfId="49" applyNumberFormat="1" applyFont="1" applyFill="1" applyAlignment="1">
      <alignment vertical="center"/>
    </xf>
    <xf numFmtId="180" fontId="5" fillId="0" borderId="0" xfId="81" applyNumberFormat="1" applyFont="1" applyAlignment="1">
      <alignment vertical="center"/>
      <protection/>
    </xf>
    <xf numFmtId="180" fontId="37" fillId="0" borderId="0" xfId="81" applyNumberFormat="1" applyFont="1" applyAlignment="1">
      <alignment vertical="center"/>
      <protection/>
    </xf>
    <xf numFmtId="180" fontId="5" fillId="0" borderId="0" xfId="81" applyNumberFormat="1" applyFont="1" applyFill="1" applyAlignment="1">
      <alignment vertical="center"/>
      <protection/>
    </xf>
    <xf numFmtId="180" fontId="5" fillId="0" borderId="0" xfId="81" applyNumberFormat="1" applyFont="1" applyBorder="1" applyAlignment="1">
      <alignment vertical="center"/>
      <protection/>
    </xf>
    <xf numFmtId="180" fontId="12" fillId="0" borderId="0" xfId="81" applyNumberFormat="1" applyFont="1">
      <alignment/>
      <protection/>
    </xf>
    <xf numFmtId="180" fontId="12" fillId="0" borderId="0" xfId="81" applyNumberFormat="1" applyFont="1" applyFill="1">
      <alignment/>
      <protection/>
    </xf>
    <xf numFmtId="180" fontId="12" fillId="0" borderId="0" xfId="81" applyNumberFormat="1" applyFont="1" applyFill="1" applyAlignment="1">
      <alignment horizontal="left"/>
      <protection/>
    </xf>
    <xf numFmtId="180" fontId="12" fillId="0" borderId="0" xfId="81" applyNumberFormat="1" applyFont="1" applyBorder="1">
      <alignment/>
      <protection/>
    </xf>
    <xf numFmtId="38" fontId="37" fillId="0" borderId="0" xfId="49" applyNumberFormat="1" applyFont="1" applyFill="1" applyAlignment="1">
      <alignment vertical="center"/>
    </xf>
    <xf numFmtId="180" fontId="37" fillId="0" borderId="14" xfId="49" applyNumberFormat="1" applyFont="1" applyFill="1" applyBorder="1" applyAlignment="1">
      <alignment/>
    </xf>
    <xf numFmtId="38" fontId="37" fillId="0" borderId="14" xfId="49" applyNumberFormat="1" applyFont="1" applyFill="1" applyBorder="1" applyAlignment="1">
      <alignment/>
    </xf>
    <xf numFmtId="38" fontId="13" fillId="0" borderId="0" xfId="49" applyNumberFormat="1" applyFont="1" applyFill="1" applyAlignment="1">
      <alignment/>
    </xf>
    <xf numFmtId="180" fontId="13" fillId="0" borderId="0" xfId="49" applyNumberFormat="1" applyFont="1" applyFill="1" applyAlignment="1">
      <alignment/>
    </xf>
    <xf numFmtId="38" fontId="37" fillId="0" borderId="0" xfId="49" applyNumberFormat="1" applyFont="1" applyAlignment="1">
      <alignment vertical="center"/>
    </xf>
    <xf numFmtId="38" fontId="37" fillId="0" borderId="14" xfId="49" applyNumberFormat="1" applyFont="1" applyBorder="1" applyAlignment="1">
      <alignment vertical="center"/>
    </xf>
    <xf numFmtId="38" fontId="5" fillId="0" borderId="14" xfId="49" applyFont="1" applyBorder="1" applyAlignment="1">
      <alignment vertical="center"/>
    </xf>
    <xf numFmtId="38" fontId="39" fillId="0" borderId="0" xfId="49" applyFont="1" applyAlignment="1">
      <alignment vertical="center"/>
    </xf>
    <xf numFmtId="38" fontId="40" fillId="0" borderId="14" xfId="49" applyFont="1" applyBorder="1" applyAlignment="1">
      <alignment vertical="center"/>
    </xf>
    <xf numFmtId="38" fontId="40" fillId="0" borderId="0" xfId="49" applyFont="1" applyAlignment="1">
      <alignment vertical="center"/>
    </xf>
    <xf numFmtId="187" fontId="40" fillId="0" borderId="0" xfId="49" applyNumberFormat="1" applyFont="1" applyAlignment="1">
      <alignment vertical="center"/>
    </xf>
    <xf numFmtId="0" fontId="37" fillId="0" borderId="0" xfId="81" applyFont="1" applyAlignment="1">
      <alignment vertical="center"/>
      <protection/>
    </xf>
    <xf numFmtId="38" fontId="10" fillId="0" borderId="0" xfId="49" applyFont="1" applyAlignment="1">
      <alignment vertical="center"/>
    </xf>
    <xf numFmtId="38" fontId="1" fillId="0" borderId="0" xfId="49" applyAlignment="1">
      <alignment vertical="center"/>
    </xf>
    <xf numFmtId="180" fontId="37" fillId="0" borderId="0" xfId="49" applyNumberFormat="1" applyFont="1" applyAlignment="1">
      <alignment horizontal="center" vertical="center"/>
    </xf>
    <xf numFmtId="180" fontId="37" fillId="0" borderId="0" xfId="49" applyNumberFormat="1" applyFont="1" applyAlignment="1">
      <alignment horizontal="center" vertical="center" wrapText="1"/>
    </xf>
    <xf numFmtId="38" fontId="38" fillId="0" borderId="0" xfId="49" applyFont="1" applyFill="1" applyAlignment="1">
      <alignment vertical="center"/>
    </xf>
    <xf numFmtId="38" fontId="18" fillId="0" borderId="0" xfId="49" applyFont="1" applyAlignment="1">
      <alignment vertical="center"/>
    </xf>
    <xf numFmtId="38" fontId="38" fillId="0" borderId="0" xfId="49" applyFont="1" applyBorder="1" applyAlignment="1">
      <alignment vertical="center"/>
    </xf>
    <xf numFmtId="180" fontId="5" fillId="0" borderId="0" xfId="49" applyNumberFormat="1" applyFont="1" applyFill="1" applyAlignment="1">
      <alignment/>
    </xf>
    <xf numFmtId="180" fontId="41" fillId="0" borderId="14" xfId="49" applyNumberFormat="1" applyFont="1" applyFill="1" applyBorder="1" applyAlignment="1">
      <alignment horizontal="right"/>
    </xf>
    <xf numFmtId="180" fontId="41" fillId="0" borderId="14" xfId="49" applyNumberFormat="1" applyFont="1" applyFill="1" applyBorder="1" applyAlignment="1">
      <alignment horizontal="center"/>
    </xf>
    <xf numFmtId="180" fontId="41" fillId="0" borderId="14" xfId="49" applyNumberFormat="1" applyFont="1" applyFill="1" applyBorder="1" applyAlignment="1">
      <alignment/>
    </xf>
    <xf numFmtId="180" fontId="18" fillId="0" borderId="0" xfId="49" applyNumberFormat="1" applyFont="1" applyFill="1" applyAlignment="1">
      <alignment horizontal="right"/>
    </xf>
    <xf numFmtId="180" fontId="18" fillId="0" borderId="0" xfId="49" applyNumberFormat="1" applyFont="1" applyFill="1" applyAlignment="1">
      <alignment horizontal="center"/>
    </xf>
    <xf numFmtId="180" fontId="18" fillId="0" borderId="0" xfId="49" applyNumberFormat="1" applyFont="1" applyFill="1" applyAlignment="1">
      <alignment/>
    </xf>
    <xf numFmtId="0" fontId="17" fillId="0" borderId="0" xfId="80" applyFont="1" applyAlignment="1">
      <alignment vertical="center"/>
      <protection/>
    </xf>
    <xf numFmtId="0" fontId="17" fillId="0" borderId="0" xfId="80" applyFont="1" applyBorder="1" applyAlignment="1">
      <alignment vertical="center"/>
      <protection/>
    </xf>
    <xf numFmtId="38" fontId="6" fillId="0" borderId="10" xfId="49" applyFont="1" applyBorder="1" applyAlignment="1">
      <alignment horizontal="right" vertical="center"/>
    </xf>
    <xf numFmtId="38" fontId="6" fillId="0" borderId="11" xfId="49" applyFont="1" applyBorder="1" applyAlignment="1">
      <alignment horizontal="right" vertical="center"/>
    </xf>
    <xf numFmtId="38" fontId="6" fillId="0" borderId="10" xfId="49" applyFont="1" applyFill="1" applyBorder="1" applyAlignment="1">
      <alignment vertical="center"/>
    </xf>
    <xf numFmtId="38" fontId="6" fillId="0" borderId="11" xfId="49" applyFont="1" applyFill="1" applyBorder="1" applyAlignment="1">
      <alignment horizontal="right" vertical="center"/>
    </xf>
    <xf numFmtId="38" fontId="6" fillId="0" borderId="0" xfId="49" applyFont="1" applyFill="1" applyAlignment="1">
      <alignment vertical="center"/>
    </xf>
    <xf numFmtId="0" fontId="6" fillId="0" borderId="0" xfId="80" applyFont="1" applyAlignment="1">
      <alignment vertical="center"/>
      <protection/>
    </xf>
    <xf numFmtId="38" fontId="6" fillId="0" borderId="11" xfId="49" applyFont="1" applyFill="1" applyBorder="1" applyAlignment="1">
      <alignment vertical="center"/>
    </xf>
    <xf numFmtId="38" fontId="6" fillId="0" borderId="0" xfId="49" applyFont="1" applyAlignment="1">
      <alignment horizontal="right" vertical="center"/>
    </xf>
    <xf numFmtId="0" fontId="0" fillId="0" borderId="0" xfId="81" applyFont="1" applyAlignment="1">
      <alignment vertical="center"/>
      <protection/>
    </xf>
    <xf numFmtId="38" fontId="0" fillId="0" borderId="0" xfId="49" applyFont="1" applyAlignment="1">
      <alignment vertical="center"/>
    </xf>
    <xf numFmtId="180" fontId="11" fillId="0" borderId="0" xfId="81" applyNumberFormat="1" applyFont="1">
      <alignment/>
      <protection/>
    </xf>
    <xf numFmtId="180" fontId="11" fillId="0" borderId="0" xfId="81" applyNumberFormat="1" applyFont="1" applyBorder="1">
      <alignment/>
      <protection/>
    </xf>
    <xf numFmtId="180" fontId="11" fillId="0" borderId="15" xfId="81" applyNumberFormat="1" applyFont="1" applyBorder="1" applyAlignment="1">
      <alignment horizontal="left"/>
      <protection/>
    </xf>
    <xf numFmtId="180" fontId="11" fillId="0" borderId="16" xfId="81" applyNumberFormat="1" applyFont="1" applyBorder="1" applyAlignment="1">
      <alignment horizontal="right" vertical="top" textRotation="255"/>
      <protection/>
    </xf>
    <xf numFmtId="180" fontId="11" fillId="0" borderId="0" xfId="81" applyNumberFormat="1" applyFont="1" applyAlignment="1">
      <alignment vertical="center"/>
      <protection/>
    </xf>
    <xf numFmtId="180" fontId="6" fillId="0" borderId="17" xfId="49" applyNumberFormat="1" applyFont="1" applyBorder="1" applyAlignment="1">
      <alignment vertical="center"/>
    </xf>
    <xf numFmtId="180" fontId="6" fillId="0" borderId="0" xfId="49" applyNumberFormat="1" applyFont="1" applyAlignment="1">
      <alignment vertical="center"/>
    </xf>
    <xf numFmtId="180" fontId="11" fillId="0" borderId="0" xfId="81" applyNumberFormat="1" applyFont="1" applyBorder="1" applyAlignment="1">
      <alignment vertical="center"/>
      <protection/>
    </xf>
    <xf numFmtId="180" fontId="6" fillId="0" borderId="10" xfId="49" applyNumberFormat="1" applyFont="1" applyBorder="1" applyAlignment="1">
      <alignment vertical="center"/>
    </xf>
    <xf numFmtId="180" fontId="6" fillId="0" borderId="10" xfId="49" applyNumberFormat="1" applyFont="1" applyBorder="1" applyAlignment="1">
      <alignment horizontal="right" vertical="center"/>
    </xf>
    <xf numFmtId="180" fontId="6" fillId="0" borderId="14" xfId="49" applyNumberFormat="1" applyFont="1" applyBorder="1" applyAlignment="1">
      <alignment vertical="center"/>
    </xf>
    <xf numFmtId="180" fontId="6" fillId="0" borderId="10" xfId="49" applyNumberFormat="1" applyFont="1" applyFill="1" applyBorder="1" applyAlignment="1">
      <alignment vertical="center"/>
    </xf>
    <xf numFmtId="180" fontId="6" fillId="0" borderId="12" xfId="49" applyNumberFormat="1" applyFont="1" applyFill="1" applyBorder="1" applyAlignment="1">
      <alignment vertical="center"/>
    </xf>
    <xf numFmtId="180" fontId="11" fillId="0" borderId="0" xfId="49" applyNumberFormat="1" applyFont="1" applyAlignment="1">
      <alignment horizontal="left" vertical="center"/>
    </xf>
    <xf numFmtId="180" fontId="11" fillId="0" borderId="0" xfId="49" applyNumberFormat="1" applyFont="1" applyAlignment="1">
      <alignment vertical="center"/>
    </xf>
    <xf numFmtId="180" fontId="11" fillId="0" borderId="0" xfId="49" applyNumberFormat="1" applyFont="1" applyFill="1" applyAlignment="1">
      <alignment vertical="center"/>
    </xf>
    <xf numFmtId="180" fontId="11" fillId="0" borderId="0" xfId="49" applyNumberFormat="1" applyFont="1" applyAlignment="1">
      <alignment horizontal="center" vertical="center"/>
    </xf>
    <xf numFmtId="180" fontId="11" fillId="0" borderId="0" xfId="49" applyNumberFormat="1" applyFont="1" applyBorder="1" applyAlignment="1">
      <alignment vertical="center"/>
    </xf>
    <xf numFmtId="180" fontId="11" fillId="0" borderId="0" xfId="49" applyNumberFormat="1" applyFont="1" applyAlignment="1">
      <alignment horizontal="center" vertical="center" wrapText="1"/>
    </xf>
    <xf numFmtId="180" fontId="11" fillId="0" borderId="0" xfId="81" applyNumberFormat="1" applyFont="1" applyFill="1">
      <alignment/>
      <protection/>
    </xf>
    <xf numFmtId="180" fontId="11" fillId="0" borderId="15" xfId="81" applyNumberFormat="1" applyFont="1" applyBorder="1" applyAlignment="1">
      <alignment horizontal="right" vertical="top" textRotation="255"/>
      <protection/>
    </xf>
    <xf numFmtId="180" fontId="6" fillId="0" borderId="0" xfId="49" applyNumberFormat="1" applyFont="1" applyAlignment="1">
      <alignment horizontal="center" vertical="center"/>
    </xf>
    <xf numFmtId="180" fontId="6" fillId="0" borderId="14" xfId="49" applyNumberFormat="1" applyFont="1" applyBorder="1" applyAlignment="1">
      <alignment horizontal="center" vertical="center"/>
    </xf>
    <xf numFmtId="180" fontId="6" fillId="0" borderId="0" xfId="49" applyNumberFormat="1" applyFont="1" applyBorder="1" applyAlignment="1">
      <alignment vertical="center"/>
    </xf>
    <xf numFmtId="180" fontId="6" fillId="0" borderId="11" xfId="49" applyNumberFormat="1" applyFont="1" applyBorder="1" applyAlignment="1">
      <alignment vertical="center"/>
    </xf>
    <xf numFmtId="180" fontId="6" fillId="0" borderId="13" xfId="49" applyNumberFormat="1" applyFont="1" applyBorder="1" applyAlignment="1">
      <alignment vertical="center"/>
    </xf>
    <xf numFmtId="180" fontId="11" fillId="0" borderId="0" xfId="49" applyNumberFormat="1" applyFont="1" applyBorder="1" applyAlignment="1">
      <alignment horizontal="left" vertical="center"/>
    </xf>
    <xf numFmtId="180" fontId="11" fillId="0" borderId="0" xfId="49" applyNumberFormat="1" applyFont="1" applyAlignment="1">
      <alignment horizontal="right" vertical="center"/>
    </xf>
    <xf numFmtId="180" fontId="11" fillId="0" borderId="0" xfId="49" applyNumberFormat="1" applyFont="1" applyBorder="1" applyAlignment="1">
      <alignment horizontal="center" vertical="center"/>
    </xf>
    <xf numFmtId="180" fontId="11" fillId="0" borderId="0" xfId="81" applyNumberFormat="1" applyFont="1" applyBorder="1" applyAlignment="1">
      <alignment/>
      <protection/>
    </xf>
    <xf numFmtId="180" fontId="11" fillId="0" borderId="0" xfId="81" applyNumberFormat="1" applyFont="1" applyAlignment="1">
      <alignment/>
      <protection/>
    </xf>
    <xf numFmtId="180" fontId="6" fillId="0" borderId="18" xfId="49" applyNumberFormat="1" applyFont="1" applyBorder="1" applyAlignment="1">
      <alignment horizontal="right" vertical="center"/>
    </xf>
    <xf numFmtId="180" fontId="6" fillId="0" borderId="0" xfId="49" applyNumberFormat="1" applyFont="1" applyAlignment="1">
      <alignment vertical="top" textRotation="255"/>
    </xf>
    <xf numFmtId="180" fontId="6" fillId="0" borderId="15" xfId="49" applyNumberFormat="1" applyFont="1" applyBorder="1" applyAlignment="1">
      <alignment horizontal="left" vertical="center"/>
    </xf>
    <xf numFmtId="180" fontId="6" fillId="0" borderId="19" xfId="49" applyNumberFormat="1" applyFont="1" applyBorder="1" applyAlignment="1">
      <alignment horizontal="center" vertical="center"/>
    </xf>
    <xf numFmtId="177" fontId="6" fillId="0" borderId="19" xfId="49" applyNumberFormat="1" applyFont="1" applyBorder="1" applyAlignment="1">
      <alignment horizontal="center" vertical="center"/>
    </xf>
    <xf numFmtId="181" fontId="6" fillId="0" borderId="10" xfId="49" applyNumberFormat="1" applyFont="1" applyBorder="1" applyAlignment="1">
      <alignment vertical="center"/>
    </xf>
    <xf numFmtId="179" fontId="6" fillId="0" borderId="10" xfId="49" applyNumberFormat="1" applyFont="1" applyBorder="1" applyAlignment="1">
      <alignment vertical="center"/>
    </xf>
    <xf numFmtId="185" fontId="6" fillId="0" borderId="10" xfId="49" applyNumberFormat="1" applyFont="1" applyBorder="1" applyAlignment="1">
      <alignment vertical="center"/>
    </xf>
    <xf numFmtId="185" fontId="6" fillId="0" borderId="10" xfId="49" applyNumberFormat="1" applyFont="1" applyBorder="1" applyAlignment="1">
      <alignment horizontal="right" vertical="center"/>
    </xf>
    <xf numFmtId="177" fontId="6" fillId="0" borderId="10" xfId="49" applyNumberFormat="1" applyFont="1" applyBorder="1" applyAlignment="1">
      <alignment vertical="center"/>
    </xf>
    <xf numFmtId="186" fontId="6" fillId="0" borderId="10" xfId="49" applyNumberFormat="1" applyFont="1" applyBorder="1" applyAlignment="1">
      <alignment horizontal="right" vertical="center"/>
    </xf>
    <xf numFmtId="185" fontId="6" fillId="0" borderId="0" xfId="49" applyNumberFormat="1" applyFont="1" applyAlignment="1">
      <alignment vertical="center"/>
    </xf>
    <xf numFmtId="179" fontId="6" fillId="0" borderId="0" xfId="49" applyNumberFormat="1" applyFont="1" applyAlignment="1">
      <alignment vertical="center"/>
    </xf>
    <xf numFmtId="179" fontId="6" fillId="0" borderId="10" xfId="49" applyNumberFormat="1" applyFont="1" applyBorder="1" applyAlignment="1">
      <alignment horizontal="right" vertical="center"/>
    </xf>
    <xf numFmtId="184" fontId="6" fillId="0" borderId="10" xfId="49" applyNumberFormat="1" applyFont="1" applyBorder="1" applyAlignment="1">
      <alignment vertical="center"/>
    </xf>
    <xf numFmtId="178" fontId="6" fillId="0" borderId="10" xfId="49" applyNumberFormat="1" applyFont="1" applyBorder="1" applyAlignment="1">
      <alignment vertical="center"/>
    </xf>
    <xf numFmtId="179" fontId="6" fillId="0" borderId="0" xfId="49" applyNumberFormat="1" applyFont="1" applyAlignment="1">
      <alignment horizontal="right" vertical="center"/>
    </xf>
    <xf numFmtId="179" fontId="6" fillId="0" borderId="0" xfId="49" applyNumberFormat="1" applyFont="1" applyAlignment="1">
      <alignment horizontal="center" vertical="center"/>
    </xf>
    <xf numFmtId="177" fontId="6" fillId="0" borderId="0" xfId="49" applyNumberFormat="1" applyFont="1" applyAlignment="1">
      <alignment vertical="center"/>
    </xf>
    <xf numFmtId="183" fontId="6" fillId="0" borderId="0" xfId="49" applyNumberFormat="1" applyFont="1" applyAlignment="1">
      <alignment horizontal="right" vertical="center"/>
    </xf>
    <xf numFmtId="180" fontId="6" fillId="0" borderId="0" xfId="49" applyNumberFormat="1" applyFont="1" applyAlignment="1">
      <alignment horizontal="right" vertical="center"/>
    </xf>
    <xf numFmtId="180" fontId="6" fillId="0" borderId="0" xfId="49" applyNumberFormat="1" applyFont="1" applyAlignment="1">
      <alignment horizontal="left" vertical="center"/>
    </xf>
    <xf numFmtId="178" fontId="6" fillId="0" borderId="0" xfId="49" applyNumberFormat="1" applyFont="1" applyAlignment="1">
      <alignment vertical="center"/>
    </xf>
    <xf numFmtId="38" fontId="6" fillId="0" borderId="20" xfId="49" applyFont="1" applyBorder="1" applyAlignment="1">
      <alignment horizontal="center" vertical="center"/>
    </xf>
    <xf numFmtId="38" fontId="6" fillId="0" borderId="15" xfId="49" applyFont="1" applyBorder="1" applyAlignment="1">
      <alignment horizontal="center" vertical="center"/>
    </xf>
    <xf numFmtId="38" fontId="6" fillId="0" borderId="19" xfId="49" applyFont="1" applyBorder="1" applyAlignment="1">
      <alignment horizontal="center" vertical="center"/>
    </xf>
    <xf numFmtId="180" fontId="6" fillId="0" borderId="21" xfId="49" applyNumberFormat="1" applyFont="1" applyBorder="1" applyAlignment="1">
      <alignment horizontal="left" vertical="center"/>
    </xf>
    <xf numFmtId="38" fontId="6" fillId="0" borderId="0" xfId="49" applyFont="1" applyAlignment="1">
      <alignment horizontal="left" vertical="center"/>
    </xf>
    <xf numFmtId="38" fontId="11" fillId="0" borderId="14" xfId="49" applyFont="1" applyBorder="1" applyAlignment="1">
      <alignment vertical="center"/>
    </xf>
    <xf numFmtId="38" fontId="11" fillId="0" borderId="0" xfId="49" applyFont="1" applyBorder="1" applyAlignment="1">
      <alignment vertical="center"/>
    </xf>
    <xf numFmtId="0" fontId="5" fillId="0" borderId="0" xfId="82" applyFont="1" applyFill="1" applyAlignment="1">
      <alignment vertical="center"/>
      <protection/>
    </xf>
    <xf numFmtId="0" fontId="1" fillId="0" borderId="0" xfId="82" applyFill="1" applyAlignment="1">
      <alignment vertical="center"/>
      <protection/>
    </xf>
    <xf numFmtId="0" fontId="13" fillId="0" borderId="0" xfId="82" applyFont="1" applyFill="1" applyAlignment="1">
      <alignment vertical="center"/>
      <protection/>
    </xf>
    <xf numFmtId="0" fontId="14" fillId="0" borderId="0" xfId="82" applyFont="1" applyFill="1" applyAlignment="1">
      <alignment vertical="center"/>
      <protection/>
    </xf>
    <xf numFmtId="180" fontId="1" fillId="0" borderId="0" xfId="82" applyNumberFormat="1" applyFill="1" applyAlignment="1">
      <alignment vertical="center"/>
      <protection/>
    </xf>
    <xf numFmtId="180" fontId="13" fillId="0" borderId="0" xfId="82" applyNumberFormat="1" applyFont="1" applyFill="1" applyAlignment="1">
      <alignment vertical="center"/>
      <protection/>
    </xf>
    <xf numFmtId="180" fontId="14" fillId="0" borderId="0" xfId="82" applyNumberFormat="1" applyFont="1" applyFill="1" applyAlignment="1">
      <alignment vertical="center"/>
      <protection/>
    </xf>
    <xf numFmtId="180" fontId="42" fillId="0" borderId="0" xfId="49" applyNumberFormat="1" applyFont="1" applyAlignment="1">
      <alignment vertical="center"/>
    </xf>
    <xf numFmtId="180" fontId="42" fillId="0" borderId="0" xfId="49" applyNumberFormat="1" applyFont="1" applyAlignment="1">
      <alignment/>
    </xf>
    <xf numFmtId="180" fontId="6" fillId="0" borderId="15" xfId="49" applyNumberFormat="1" applyFont="1" applyBorder="1" applyAlignment="1">
      <alignment horizontal="left"/>
    </xf>
    <xf numFmtId="180" fontId="6" fillId="0" borderId="0" xfId="49" applyNumberFormat="1" applyFont="1" applyAlignment="1">
      <alignment/>
    </xf>
    <xf numFmtId="38" fontId="6" fillId="0" borderId="10" xfId="49" applyNumberFormat="1" applyFont="1" applyBorder="1" applyAlignment="1">
      <alignment vertical="center"/>
    </xf>
    <xf numFmtId="38" fontId="6" fillId="0" borderId="0" xfId="49" applyNumberFormat="1" applyFont="1" applyAlignment="1">
      <alignment/>
    </xf>
    <xf numFmtId="180" fontId="6" fillId="0" borderId="0" xfId="49" applyNumberFormat="1" applyFont="1" applyAlignment="1">
      <alignment horizontal="center"/>
    </xf>
    <xf numFmtId="181" fontId="6" fillId="0" borderId="0" xfId="49" applyNumberFormat="1" applyFont="1" applyAlignment="1">
      <alignment horizontal="center"/>
    </xf>
    <xf numFmtId="181" fontId="6" fillId="0" borderId="0" xfId="49" applyNumberFormat="1" applyFont="1" applyAlignment="1">
      <alignment/>
    </xf>
    <xf numFmtId="9" fontId="6" fillId="0" borderId="0" xfId="49" applyNumberFormat="1" applyFont="1" applyAlignment="1">
      <alignment/>
    </xf>
    <xf numFmtId="180" fontId="6" fillId="0" borderId="0" xfId="49" applyNumberFormat="1" applyFont="1" applyBorder="1" applyAlignment="1">
      <alignment horizontal="right"/>
    </xf>
    <xf numFmtId="180" fontId="42" fillId="0" borderId="14" xfId="49" applyNumberFormat="1" applyFont="1" applyBorder="1" applyAlignment="1">
      <alignment horizontal="center"/>
    </xf>
    <xf numFmtId="180" fontId="42" fillId="0" borderId="14" xfId="49" applyNumberFormat="1" applyFont="1" applyBorder="1" applyAlignment="1">
      <alignment/>
    </xf>
    <xf numFmtId="38" fontId="42" fillId="0" borderId="14" xfId="49" applyNumberFormat="1" applyFont="1" applyBorder="1" applyAlignment="1">
      <alignment/>
    </xf>
    <xf numFmtId="38" fontId="6" fillId="0" borderId="10" xfId="49" applyNumberFormat="1" applyFont="1" applyFill="1" applyBorder="1" applyAlignment="1">
      <alignment vertical="center"/>
    </xf>
    <xf numFmtId="38" fontId="6" fillId="0" borderId="0" xfId="49" applyNumberFormat="1" applyFont="1" applyFill="1" applyAlignment="1">
      <alignment vertical="center"/>
    </xf>
    <xf numFmtId="38" fontId="6" fillId="0" borderId="12" xfId="49" applyNumberFormat="1" applyFont="1" applyFill="1" applyBorder="1" applyAlignment="1">
      <alignment vertical="center"/>
    </xf>
    <xf numFmtId="38" fontId="6" fillId="0" borderId="14" xfId="49" applyNumberFormat="1" applyFont="1" applyFill="1" applyBorder="1" applyAlignment="1">
      <alignment vertical="center"/>
    </xf>
    <xf numFmtId="180" fontId="6" fillId="0" borderId="0" xfId="49" applyNumberFormat="1" applyFont="1" applyFill="1" applyAlignment="1">
      <alignment vertical="center"/>
    </xf>
    <xf numFmtId="180" fontId="6" fillId="0" borderId="0" xfId="49" applyNumberFormat="1" applyFont="1" applyFill="1" applyAlignment="1">
      <alignment horizontal="right" vertical="center"/>
    </xf>
    <xf numFmtId="180" fontId="6" fillId="0" borderId="0" xfId="49" applyNumberFormat="1" applyFont="1" applyFill="1" applyAlignment="1">
      <alignment/>
    </xf>
    <xf numFmtId="38" fontId="6" fillId="0" borderId="0" xfId="49" applyNumberFormat="1" applyFont="1" applyFill="1" applyAlignment="1">
      <alignment/>
    </xf>
    <xf numFmtId="181" fontId="6" fillId="0" borderId="0" xfId="49" applyNumberFormat="1" applyFont="1" applyFill="1" applyAlignment="1">
      <alignment/>
    </xf>
    <xf numFmtId="180" fontId="6" fillId="0" borderId="0" xfId="49" applyNumberFormat="1" applyFont="1" applyBorder="1" applyAlignment="1">
      <alignment horizontal="right" vertical="top"/>
    </xf>
    <xf numFmtId="180" fontId="6" fillId="0" borderId="0" xfId="49" applyNumberFormat="1" applyFont="1" applyAlignment="1">
      <alignment horizontal="right"/>
    </xf>
    <xf numFmtId="180" fontId="42" fillId="0" borderId="14" xfId="49" applyNumberFormat="1" applyFont="1" applyBorder="1" applyAlignment="1">
      <alignment horizontal="center" vertical="center"/>
    </xf>
    <xf numFmtId="180" fontId="42" fillId="0" borderId="14" xfId="49" applyNumberFormat="1" applyFont="1" applyBorder="1" applyAlignment="1">
      <alignment vertical="center"/>
    </xf>
    <xf numFmtId="38" fontId="42" fillId="0" borderId="14" xfId="49" applyNumberFormat="1" applyFont="1" applyBorder="1" applyAlignment="1">
      <alignment vertical="center"/>
    </xf>
    <xf numFmtId="180" fontId="0" fillId="0" borderId="14" xfId="49" applyNumberFormat="1" applyFont="1" applyBorder="1" applyAlignment="1">
      <alignment vertical="center"/>
    </xf>
    <xf numFmtId="180" fontId="42" fillId="0" borderId="0" xfId="49" applyNumberFormat="1" applyFont="1" applyBorder="1" applyAlignment="1">
      <alignment/>
    </xf>
    <xf numFmtId="180" fontId="6" fillId="0" borderId="22" xfId="49" applyNumberFormat="1" applyFont="1" applyBorder="1" applyAlignment="1">
      <alignment horizontal="center" vertical="center"/>
    </xf>
    <xf numFmtId="180" fontId="6" fillId="0" borderId="0" xfId="49" applyNumberFormat="1" applyFont="1" applyBorder="1" applyAlignment="1">
      <alignment/>
    </xf>
    <xf numFmtId="181" fontId="6" fillId="0" borderId="0" xfId="49" applyNumberFormat="1" applyFont="1" applyBorder="1" applyAlignment="1">
      <alignment/>
    </xf>
    <xf numFmtId="180" fontId="42" fillId="0" borderId="0" xfId="49" applyNumberFormat="1" applyFont="1" applyBorder="1" applyAlignment="1">
      <alignment vertical="distributed"/>
    </xf>
    <xf numFmtId="180" fontId="6" fillId="0" borderId="0" xfId="49" applyNumberFormat="1" applyFont="1" applyBorder="1" applyAlignment="1">
      <alignment vertical="distributed" textRotation="255"/>
    </xf>
    <xf numFmtId="180" fontId="6" fillId="0" borderId="18" xfId="49" applyNumberFormat="1" applyFont="1" applyBorder="1" applyAlignment="1">
      <alignment horizontal="right"/>
    </xf>
    <xf numFmtId="180" fontId="6" fillId="0" borderId="10" xfId="49" applyNumberFormat="1" applyFont="1" applyFill="1" applyBorder="1" applyAlignment="1">
      <alignment horizontal="right" vertical="center"/>
    </xf>
    <xf numFmtId="38" fontId="7" fillId="0" borderId="0" xfId="49" applyFont="1" applyAlignment="1">
      <alignment horizontal="left" vertical="center"/>
    </xf>
    <xf numFmtId="38" fontId="8" fillId="0" borderId="0" xfId="49" applyFont="1" applyAlignment="1">
      <alignment horizontal="left" vertical="center"/>
    </xf>
    <xf numFmtId="38" fontId="0" fillId="0" borderId="0" xfId="49" applyFont="1" applyAlignment="1">
      <alignment horizontal="right" vertical="center"/>
    </xf>
    <xf numFmtId="38" fontId="11" fillId="0" borderId="0" xfId="49" applyFont="1" applyFill="1" applyAlignment="1">
      <alignment vertical="center"/>
    </xf>
    <xf numFmtId="180" fontId="11" fillId="0" borderId="23" xfId="49" applyNumberFormat="1" applyFont="1" applyBorder="1" applyAlignment="1">
      <alignment vertical="center"/>
    </xf>
    <xf numFmtId="180" fontId="11" fillId="0" borderId="24" xfId="49" applyNumberFormat="1" applyFont="1" applyBorder="1" applyAlignment="1">
      <alignment vertical="center"/>
    </xf>
    <xf numFmtId="180" fontId="11" fillId="0" borderId="10" xfId="49" applyNumberFormat="1" applyFont="1" applyBorder="1" applyAlignment="1">
      <alignment vertical="center"/>
    </xf>
    <xf numFmtId="180" fontId="11" fillId="0" borderId="10" xfId="49" applyNumberFormat="1" applyFont="1" applyBorder="1" applyAlignment="1">
      <alignment horizontal="right" vertical="center"/>
    </xf>
    <xf numFmtId="180" fontId="11" fillId="0" borderId="25" xfId="49" applyNumberFormat="1" applyFont="1" applyBorder="1" applyAlignment="1">
      <alignment vertical="center"/>
    </xf>
    <xf numFmtId="38" fontId="11" fillId="0" borderId="26" xfId="49" applyFont="1" applyBorder="1" applyAlignment="1">
      <alignment vertical="center"/>
    </xf>
    <xf numFmtId="180" fontId="11" fillId="0" borderId="10" xfId="49" applyNumberFormat="1" applyFont="1" applyFill="1" applyBorder="1" applyAlignment="1">
      <alignment vertical="center"/>
    </xf>
    <xf numFmtId="180" fontId="11" fillId="0" borderId="11" xfId="49" applyNumberFormat="1" applyFont="1" applyBorder="1" applyAlignment="1">
      <alignment vertical="center"/>
    </xf>
    <xf numFmtId="38" fontId="6" fillId="0" borderId="0" xfId="49" applyFont="1" applyBorder="1" applyAlignment="1">
      <alignment vertical="center"/>
    </xf>
    <xf numFmtId="38" fontId="6" fillId="0" borderId="0" xfId="49" applyFont="1" applyAlignment="1">
      <alignment/>
    </xf>
    <xf numFmtId="38" fontId="6" fillId="0" borderId="0" xfId="49" applyFont="1" applyAlignment="1">
      <alignment horizontal="right" vertical="top"/>
    </xf>
    <xf numFmtId="38" fontId="6" fillId="0" borderId="15" xfId="49" applyFont="1" applyBorder="1" applyAlignment="1">
      <alignment horizontal="left"/>
    </xf>
    <xf numFmtId="38" fontId="6" fillId="0" borderId="14" xfId="49" applyFont="1" applyBorder="1" applyAlignment="1">
      <alignment vertical="center"/>
    </xf>
    <xf numFmtId="38" fontId="0" fillId="0" borderId="0" xfId="49" applyFont="1" applyFill="1" applyAlignment="1">
      <alignment vertical="center"/>
    </xf>
    <xf numFmtId="38" fontId="17" fillId="0" borderId="0" xfId="49" applyFont="1" applyAlignment="1">
      <alignment vertical="center"/>
    </xf>
    <xf numFmtId="38" fontId="8" fillId="0" borderId="14" xfId="49" applyFont="1" applyBorder="1" applyAlignment="1">
      <alignment vertical="center"/>
    </xf>
    <xf numFmtId="38" fontId="8" fillId="0" borderId="0" xfId="49" applyFont="1" applyAlignment="1">
      <alignment vertical="center"/>
    </xf>
    <xf numFmtId="38" fontId="11" fillId="0" borderId="0" xfId="49" applyFont="1" applyBorder="1" applyAlignment="1">
      <alignment horizontal="right" vertical="top"/>
    </xf>
    <xf numFmtId="38" fontId="11" fillId="0" borderId="15" xfId="49" applyFont="1" applyBorder="1" applyAlignment="1">
      <alignment horizontal="left" wrapText="1"/>
    </xf>
    <xf numFmtId="38" fontId="43" fillId="0" borderId="0" xfId="49" applyFont="1" applyAlignment="1">
      <alignment vertical="center"/>
    </xf>
    <xf numFmtId="38" fontId="6" fillId="0" borderId="16" xfId="49" applyFont="1" applyBorder="1" applyAlignment="1">
      <alignment horizontal="left"/>
    </xf>
    <xf numFmtId="38" fontId="6" fillId="0" borderId="21" xfId="49" applyFont="1" applyBorder="1" applyAlignment="1">
      <alignment horizontal="left" vertical="center"/>
    </xf>
    <xf numFmtId="180" fontId="42" fillId="0" borderId="18" xfId="49" applyNumberFormat="1" applyFont="1" applyBorder="1" applyAlignment="1">
      <alignment/>
    </xf>
    <xf numFmtId="180" fontId="17" fillId="0" borderId="0" xfId="49" applyNumberFormat="1" applyFont="1" applyFill="1" applyAlignment="1">
      <alignment vertical="center"/>
    </xf>
    <xf numFmtId="180" fontId="17" fillId="0" borderId="0" xfId="49" applyNumberFormat="1" applyFont="1" applyAlignment="1">
      <alignment vertical="center"/>
    </xf>
    <xf numFmtId="180" fontId="17" fillId="0" borderId="0" xfId="49" applyNumberFormat="1" applyFont="1" applyFill="1" applyAlignment="1">
      <alignment horizontal="right" vertical="center"/>
    </xf>
    <xf numFmtId="180" fontId="17" fillId="0" borderId="0" xfId="49" applyNumberFormat="1" applyFont="1" applyFill="1" applyAlignment="1">
      <alignment horizontal="center" vertical="center"/>
    </xf>
    <xf numFmtId="180" fontId="17" fillId="0" borderId="0" xfId="49" applyNumberFormat="1" applyFont="1" applyFill="1" applyAlignment="1">
      <alignment horizontal="right"/>
    </xf>
    <xf numFmtId="180" fontId="17" fillId="0" borderId="0" xfId="49" applyNumberFormat="1" applyFont="1" applyFill="1" applyAlignment="1">
      <alignment horizontal="center"/>
    </xf>
    <xf numFmtId="180" fontId="17" fillId="0" borderId="0" xfId="49" applyNumberFormat="1" applyFont="1" applyFill="1" applyAlignment="1">
      <alignment/>
    </xf>
    <xf numFmtId="38" fontId="11" fillId="0" borderId="0" xfId="49" applyFont="1" applyFill="1" applyBorder="1" applyAlignment="1">
      <alignment vertical="center"/>
    </xf>
    <xf numFmtId="0" fontId="0" fillId="0" borderId="0" xfId="81" applyFont="1" applyFill="1" applyAlignment="1">
      <alignment vertical="center"/>
      <protection/>
    </xf>
    <xf numFmtId="0" fontId="0" fillId="0" borderId="0" xfId="81" applyFont="1" applyFill="1" applyBorder="1" applyAlignment="1">
      <alignment vertical="center"/>
      <protection/>
    </xf>
    <xf numFmtId="0" fontId="1" fillId="0" borderId="0" xfId="81" applyFill="1" applyAlignment="1">
      <alignment vertical="center"/>
      <protection/>
    </xf>
    <xf numFmtId="180" fontId="11" fillId="0" borderId="0" xfId="49" applyNumberFormat="1" applyFont="1" applyFill="1" applyBorder="1" applyAlignment="1">
      <alignment vertical="center"/>
    </xf>
    <xf numFmtId="0" fontId="6" fillId="0" borderId="0" xfId="81" applyFont="1" applyFill="1" applyAlignment="1">
      <alignment vertical="center"/>
      <protection/>
    </xf>
    <xf numFmtId="38" fontId="6" fillId="0" borderId="0" xfId="49" applyFont="1" applyFill="1" applyAlignment="1">
      <alignment horizontal="left" vertical="center"/>
    </xf>
    <xf numFmtId="38" fontId="11" fillId="0" borderId="0" xfId="49" applyFont="1" applyFill="1" applyAlignment="1">
      <alignment horizontal="right" vertical="center"/>
    </xf>
    <xf numFmtId="0" fontId="1" fillId="0" borderId="0" xfId="82" applyFont="1" applyFill="1" applyAlignment="1">
      <alignment vertical="center"/>
      <protection/>
    </xf>
    <xf numFmtId="0" fontId="6" fillId="0" borderId="0" xfId="82" applyNumberFormat="1" applyFont="1" applyFill="1" applyBorder="1" applyAlignment="1">
      <alignment horizontal="center" vertical="center"/>
      <protection/>
    </xf>
    <xf numFmtId="38" fontId="12" fillId="0" borderId="0" xfId="49" applyFont="1" applyFill="1" applyAlignment="1">
      <alignment horizontal="right" vertical="center"/>
    </xf>
    <xf numFmtId="0" fontId="1" fillId="0" borderId="0" xfId="82" applyFill="1">
      <alignment/>
      <protection/>
    </xf>
    <xf numFmtId="0" fontId="10" fillId="0" borderId="0" xfId="82" applyFont="1" applyFill="1">
      <alignment/>
      <protection/>
    </xf>
    <xf numFmtId="0" fontId="13" fillId="0" borderId="0" xfId="82" applyFont="1" applyFill="1" applyBorder="1" applyAlignment="1">
      <alignment vertical="center"/>
      <protection/>
    </xf>
    <xf numFmtId="38" fontId="12" fillId="0" borderId="0" xfId="49" applyFont="1" applyFill="1" applyBorder="1" applyAlignment="1">
      <alignment vertical="center"/>
    </xf>
    <xf numFmtId="0" fontId="10" fillId="0" borderId="0" xfId="82" applyFont="1" applyFill="1" applyAlignment="1">
      <alignment vertical="center"/>
      <protection/>
    </xf>
    <xf numFmtId="0" fontId="14" fillId="0" borderId="0" xfId="82" applyFont="1" applyFill="1" applyBorder="1" applyAlignment="1">
      <alignment vertical="center"/>
      <protection/>
    </xf>
    <xf numFmtId="0" fontId="1" fillId="0" borderId="0" xfId="82" applyFill="1" applyBorder="1" applyAlignment="1">
      <alignment vertical="center"/>
      <protection/>
    </xf>
    <xf numFmtId="180" fontId="1" fillId="0" borderId="0" xfId="82" applyNumberFormat="1" applyFill="1" applyBorder="1" applyAlignment="1">
      <alignment vertical="center"/>
      <protection/>
    </xf>
    <xf numFmtId="180" fontId="6" fillId="0" borderId="0" xfId="82" applyNumberFormat="1" applyFont="1" applyFill="1" applyBorder="1" applyAlignment="1">
      <alignment horizontal="center" vertical="center"/>
      <protection/>
    </xf>
    <xf numFmtId="0" fontId="10" fillId="0" borderId="0" xfId="82" applyFont="1" applyFill="1" applyBorder="1" applyAlignment="1">
      <alignment vertical="center"/>
      <protection/>
    </xf>
    <xf numFmtId="180" fontId="12" fillId="0" borderId="0" xfId="49" applyNumberFormat="1" applyFont="1" applyFill="1" applyBorder="1" applyAlignment="1">
      <alignment vertical="center"/>
    </xf>
    <xf numFmtId="180" fontId="13" fillId="0" borderId="0" xfId="82" applyNumberFormat="1" applyFont="1" applyFill="1" applyBorder="1" applyAlignment="1">
      <alignment vertical="center"/>
      <protection/>
    </xf>
    <xf numFmtId="180" fontId="10" fillId="0" borderId="0" xfId="82" applyNumberFormat="1" applyFont="1" applyFill="1" applyBorder="1" applyAlignment="1">
      <alignment vertical="center"/>
      <protection/>
    </xf>
    <xf numFmtId="180" fontId="14" fillId="0" borderId="0" xfId="82" applyNumberFormat="1" applyFont="1" applyFill="1" applyBorder="1" applyAlignment="1">
      <alignment vertical="center"/>
      <protection/>
    </xf>
    <xf numFmtId="180" fontId="11" fillId="0" borderId="14" xfId="49" applyNumberFormat="1" applyFont="1" applyFill="1" applyBorder="1" applyAlignment="1">
      <alignment vertical="center"/>
    </xf>
    <xf numFmtId="180" fontId="12" fillId="0" borderId="14" xfId="81" applyNumberFormat="1" applyFont="1" applyFill="1" applyBorder="1" applyAlignment="1">
      <alignment horizontal="left"/>
      <protection/>
    </xf>
    <xf numFmtId="180" fontId="12" fillId="0" borderId="0" xfId="81" applyNumberFormat="1" applyFont="1" applyFill="1" applyBorder="1">
      <alignment/>
      <protection/>
    </xf>
    <xf numFmtId="180" fontId="6" fillId="0" borderId="0" xfId="49" applyNumberFormat="1" applyFont="1" applyBorder="1" applyAlignment="1">
      <alignment/>
    </xf>
    <xf numFmtId="0" fontId="5" fillId="0" borderId="0" xfId="81" applyFont="1" applyFill="1" applyAlignment="1">
      <alignment vertical="center"/>
      <protection/>
    </xf>
    <xf numFmtId="0" fontId="37" fillId="0" borderId="0" xfId="81" applyFont="1" applyFill="1" applyAlignment="1">
      <alignment horizontal="left" vertical="center"/>
      <protection/>
    </xf>
    <xf numFmtId="0" fontId="37" fillId="0" borderId="0" xfId="81" applyFont="1" applyFill="1" applyAlignment="1">
      <alignment vertical="center"/>
      <protection/>
    </xf>
    <xf numFmtId="38" fontId="37" fillId="0" borderId="0" xfId="49" applyFont="1" applyFill="1" applyAlignment="1">
      <alignment vertical="center"/>
    </xf>
    <xf numFmtId="0" fontId="6" fillId="0" borderId="0" xfId="81" applyFont="1" applyFill="1" applyAlignment="1">
      <alignment horizontal="left" vertical="center"/>
      <protection/>
    </xf>
    <xf numFmtId="0" fontId="1" fillId="0" borderId="0" xfId="81" applyFill="1" applyAlignment="1">
      <alignment horizontal="left" vertical="center"/>
      <protection/>
    </xf>
    <xf numFmtId="38" fontId="1" fillId="0" borderId="0" xfId="49" applyFill="1" applyAlignment="1">
      <alignment vertical="center"/>
    </xf>
    <xf numFmtId="38" fontId="15" fillId="0" borderId="0" xfId="49" applyFont="1" applyFill="1" applyAlignment="1">
      <alignment vertical="center"/>
    </xf>
    <xf numFmtId="0" fontId="14" fillId="0" borderId="0" xfId="81" applyFont="1" applyFill="1" applyAlignment="1">
      <alignment vertical="center"/>
      <protection/>
    </xf>
    <xf numFmtId="0" fontId="37" fillId="0" borderId="0" xfId="81" applyFont="1" applyFill="1" applyBorder="1" applyAlignment="1">
      <alignment vertical="center"/>
      <protection/>
    </xf>
    <xf numFmtId="0" fontId="7" fillId="0" borderId="0" xfId="81" applyFont="1" applyFill="1" applyAlignment="1">
      <alignment horizontal="left" vertical="center"/>
      <protection/>
    </xf>
    <xf numFmtId="0" fontId="8" fillId="0" borderId="0" xfId="81" applyFont="1" applyFill="1" applyAlignment="1">
      <alignment horizontal="left" vertical="center"/>
      <protection/>
    </xf>
    <xf numFmtId="0" fontId="1" fillId="0" borderId="0" xfId="81" applyFill="1" applyBorder="1" applyAlignment="1">
      <alignment vertical="center"/>
      <protection/>
    </xf>
    <xf numFmtId="0" fontId="6" fillId="0" borderId="0" xfId="82" applyFont="1" applyFill="1" applyAlignment="1">
      <alignment vertical="center"/>
      <protection/>
    </xf>
    <xf numFmtId="0" fontId="0" fillId="0" borderId="0" xfId="82" applyFont="1" applyFill="1" applyAlignment="1">
      <alignment vertical="center"/>
      <protection/>
    </xf>
    <xf numFmtId="180" fontId="0" fillId="0" borderId="0" xfId="82" applyNumberFormat="1" applyFont="1" applyFill="1" applyAlignment="1">
      <alignment vertical="center"/>
      <protection/>
    </xf>
    <xf numFmtId="180" fontId="0" fillId="0" borderId="0" xfId="82" applyNumberFormat="1" applyFont="1" applyFill="1" applyBorder="1" applyAlignment="1">
      <alignment vertical="center"/>
      <protection/>
    </xf>
    <xf numFmtId="38" fontId="44" fillId="0" borderId="0" xfId="49" applyFont="1" applyAlignment="1">
      <alignment vertical="center"/>
    </xf>
    <xf numFmtId="38" fontId="44" fillId="0" borderId="0" xfId="49" applyFont="1" applyFill="1" applyAlignment="1">
      <alignment vertical="center"/>
    </xf>
    <xf numFmtId="38" fontId="44" fillId="0" borderId="0" xfId="49" applyFont="1" applyBorder="1" applyAlignment="1">
      <alignment vertical="center"/>
    </xf>
    <xf numFmtId="38" fontId="11" fillId="0" borderId="14" xfId="49" applyFont="1" applyBorder="1" applyAlignment="1">
      <alignment horizontal="right" vertical="center"/>
    </xf>
    <xf numFmtId="38" fontId="11" fillId="0" borderId="0" xfId="49" applyFont="1" applyBorder="1" applyAlignment="1">
      <alignment horizontal="right" vertical="center"/>
    </xf>
    <xf numFmtId="38" fontId="11" fillId="0" borderId="0" xfId="49" applyFont="1" applyAlignment="1">
      <alignment horizontal="left" vertical="center"/>
    </xf>
    <xf numFmtId="38" fontId="13" fillId="0" borderId="0" xfId="49" applyFont="1" applyFill="1" applyBorder="1" applyAlignment="1">
      <alignment vertical="center"/>
    </xf>
    <xf numFmtId="180" fontId="6" fillId="0" borderId="18" xfId="49" applyNumberFormat="1" applyFont="1" applyFill="1" applyBorder="1" applyAlignment="1">
      <alignment horizontal="right" vertical="top"/>
    </xf>
    <xf numFmtId="180" fontId="42" fillId="0" borderId="0" xfId="49" applyNumberFormat="1" applyFont="1" applyFill="1" applyBorder="1" applyAlignment="1">
      <alignment vertical="center"/>
    </xf>
    <xf numFmtId="180" fontId="42" fillId="0" borderId="0" xfId="49" applyNumberFormat="1" applyFont="1" applyFill="1" applyAlignment="1">
      <alignment vertical="center"/>
    </xf>
    <xf numFmtId="180" fontId="6" fillId="0" borderId="0" xfId="49" applyNumberFormat="1" applyFont="1" applyFill="1" applyBorder="1" applyAlignment="1">
      <alignment vertical="center" textRotation="255"/>
    </xf>
    <xf numFmtId="180" fontId="6" fillId="0" borderId="0" xfId="49" applyNumberFormat="1" applyFont="1" applyFill="1" applyAlignment="1">
      <alignment vertical="center" textRotation="255"/>
    </xf>
    <xf numFmtId="180" fontId="6" fillId="0" borderId="0" xfId="49" applyNumberFormat="1" applyFont="1" applyFill="1" applyAlignment="1">
      <alignment horizontal="center" vertical="center" textRotation="255"/>
    </xf>
    <xf numFmtId="180" fontId="6" fillId="0" borderId="0" xfId="49" applyNumberFormat="1" applyFont="1" applyFill="1" applyAlignment="1">
      <alignment horizontal="center" vertical="center" textRotation="255" wrapText="1"/>
    </xf>
    <xf numFmtId="38" fontId="6" fillId="0" borderId="0" xfId="49" applyNumberFormat="1" applyFont="1" applyFill="1" applyAlignment="1">
      <alignment horizontal="center" vertical="center" textRotation="255"/>
    </xf>
    <xf numFmtId="180" fontId="6" fillId="0" borderId="0" xfId="49" applyNumberFormat="1" applyFont="1" applyFill="1" applyAlignment="1">
      <alignment horizontal="left" vertical="center"/>
    </xf>
    <xf numFmtId="180" fontId="6" fillId="0" borderId="11" xfId="49" applyNumberFormat="1" applyFont="1" applyFill="1" applyBorder="1" applyAlignment="1">
      <alignment horizontal="right" vertical="center"/>
    </xf>
    <xf numFmtId="180" fontId="6" fillId="0" borderId="0" xfId="49" applyNumberFormat="1" applyFont="1" applyFill="1" applyBorder="1" applyAlignment="1">
      <alignment horizontal="right" vertical="center"/>
    </xf>
    <xf numFmtId="180" fontId="6" fillId="0" borderId="0" xfId="49" applyNumberFormat="1" applyFont="1" applyFill="1" applyAlignment="1">
      <alignment horizontal="center" vertical="center"/>
    </xf>
    <xf numFmtId="180" fontId="6" fillId="0" borderId="11" xfId="49" applyNumberFormat="1" applyFont="1" applyFill="1" applyBorder="1" applyAlignment="1">
      <alignment vertical="center"/>
    </xf>
    <xf numFmtId="180" fontId="6" fillId="0" borderId="0" xfId="49" applyNumberFormat="1" applyFont="1" applyFill="1" applyBorder="1" applyAlignment="1">
      <alignment horizontal="center" vertical="center"/>
    </xf>
    <xf numFmtId="38" fontId="6" fillId="0" borderId="11" xfId="49" applyNumberFormat="1" applyFont="1" applyFill="1" applyBorder="1" applyAlignment="1">
      <alignment vertical="center"/>
    </xf>
    <xf numFmtId="0" fontId="0" fillId="0" borderId="0" xfId="80" applyFont="1" applyBorder="1">
      <alignment/>
      <protection/>
    </xf>
    <xf numFmtId="180" fontId="6" fillId="0" borderId="12" xfId="49" applyNumberFormat="1" applyFont="1" applyFill="1" applyBorder="1" applyAlignment="1">
      <alignment horizontal="right" vertical="center"/>
    </xf>
    <xf numFmtId="38" fontId="6" fillId="0" borderId="13" xfId="49" applyNumberFormat="1" applyFont="1" applyFill="1" applyBorder="1" applyAlignment="1">
      <alignment vertical="center"/>
    </xf>
    <xf numFmtId="0" fontId="11" fillId="0" borderId="0" xfId="82" applyFont="1" applyFill="1" applyAlignment="1">
      <alignment horizontal="right" vertical="center" shrinkToFit="1"/>
      <protection/>
    </xf>
    <xf numFmtId="180" fontId="37" fillId="0" borderId="0" xfId="81" applyNumberFormat="1" applyFont="1" applyBorder="1">
      <alignment/>
      <protection/>
    </xf>
    <xf numFmtId="180" fontId="37" fillId="0" borderId="0" xfId="81" applyNumberFormat="1" applyFont="1">
      <alignment/>
      <protection/>
    </xf>
    <xf numFmtId="180" fontId="37" fillId="0" borderId="0" xfId="81" applyNumberFormat="1" applyFont="1" applyFill="1">
      <alignment/>
      <protection/>
    </xf>
    <xf numFmtId="180" fontId="11" fillId="0" borderId="17" xfId="49" applyNumberFormat="1" applyFont="1" applyBorder="1" applyAlignment="1">
      <alignment vertical="center"/>
    </xf>
    <xf numFmtId="180" fontId="11" fillId="0" borderId="18" xfId="49" applyNumberFormat="1" applyFont="1" applyBorder="1" applyAlignment="1">
      <alignment vertical="center"/>
    </xf>
    <xf numFmtId="180" fontId="11" fillId="0" borderId="27" xfId="49" applyNumberFormat="1" applyFont="1" applyBorder="1" applyAlignment="1">
      <alignment vertical="center"/>
    </xf>
    <xf numFmtId="180" fontId="11" fillId="0" borderId="26" xfId="49" applyNumberFormat="1" applyFont="1" applyBorder="1" applyAlignment="1">
      <alignment vertical="center"/>
    </xf>
    <xf numFmtId="180" fontId="11" fillId="0" borderId="12" xfId="49" applyNumberFormat="1" applyFont="1" applyBorder="1" applyAlignment="1">
      <alignment vertical="center"/>
    </xf>
    <xf numFmtId="180" fontId="11" fillId="0" borderId="14" xfId="49" applyNumberFormat="1" applyFont="1" applyBorder="1" applyAlignment="1">
      <alignment vertical="center"/>
    </xf>
    <xf numFmtId="180" fontId="11" fillId="0" borderId="18" xfId="81" applyNumberFormat="1" applyFont="1" applyBorder="1" applyAlignment="1">
      <alignment vertical="center"/>
      <protection/>
    </xf>
    <xf numFmtId="180" fontId="11" fillId="0" borderId="28" xfId="49" applyNumberFormat="1" applyFont="1" applyBorder="1" applyAlignment="1">
      <alignment horizontal="right" vertical="center"/>
    </xf>
    <xf numFmtId="180" fontId="11" fillId="0" borderId="11" xfId="49" applyNumberFormat="1" applyFont="1" applyBorder="1" applyAlignment="1">
      <alignment horizontal="right" vertical="center"/>
    </xf>
    <xf numFmtId="180" fontId="11" fillId="0" borderId="25" xfId="49" applyNumberFormat="1" applyFont="1" applyBorder="1" applyAlignment="1">
      <alignment horizontal="right" vertical="center"/>
    </xf>
    <xf numFmtId="180" fontId="11" fillId="0" borderId="10" xfId="81" applyNumberFormat="1" applyFont="1" applyBorder="1" applyAlignment="1">
      <alignment vertical="center"/>
      <protection/>
    </xf>
    <xf numFmtId="180" fontId="11" fillId="0" borderId="0" xfId="81" applyNumberFormat="1" applyFont="1" applyAlignment="1">
      <alignment horizontal="left" vertical="center"/>
      <protection/>
    </xf>
    <xf numFmtId="180" fontId="11" fillId="0" borderId="29" xfId="81" applyNumberFormat="1" applyFont="1" applyBorder="1" applyAlignment="1">
      <alignment vertical="center"/>
      <protection/>
    </xf>
    <xf numFmtId="180" fontId="11" fillId="0" borderId="28" xfId="49" applyNumberFormat="1" applyFont="1" applyBorder="1" applyAlignment="1">
      <alignment vertical="center"/>
    </xf>
    <xf numFmtId="180" fontId="11" fillId="0" borderId="17" xfId="49" applyNumberFormat="1" applyFont="1" applyFill="1" applyBorder="1" applyAlignment="1">
      <alignment vertical="center"/>
    </xf>
    <xf numFmtId="180" fontId="11" fillId="0" borderId="17" xfId="81" applyNumberFormat="1" applyFont="1" applyBorder="1" applyAlignment="1">
      <alignment vertical="center"/>
      <protection/>
    </xf>
    <xf numFmtId="180" fontId="11" fillId="0" borderId="29" xfId="49" applyNumberFormat="1" applyFont="1" applyBorder="1" applyAlignment="1">
      <alignment vertical="center"/>
    </xf>
    <xf numFmtId="180" fontId="11" fillId="0" borderId="0" xfId="81" applyNumberFormat="1" applyFont="1" applyFill="1" applyBorder="1">
      <alignment/>
      <protection/>
    </xf>
    <xf numFmtId="180" fontId="11" fillId="0" borderId="14" xfId="81" applyNumberFormat="1" applyFont="1" applyFill="1" applyBorder="1" applyAlignment="1">
      <alignment horizontal="left"/>
      <protection/>
    </xf>
    <xf numFmtId="180" fontId="11" fillId="0" borderId="0" xfId="81" applyNumberFormat="1" applyFont="1" applyFill="1" applyAlignment="1">
      <alignment horizontal="left"/>
      <protection/>
    </xf>
    <xf numFmtId="180" fontId="0" fillId="0" borderId="14" xfId="49" applyNumberFormat="1" applyFont="1" applyBorder="1" applyAlignment="1">
      <alignment/>
    </xf>
    <xf numFmtId="189" fontId="45" fillId="0" borderId="10" xfId="49" applyNumberFormat="1" applyFont="1" applyBorder="1" applyAlignment="1">
      <alignment horizontal="right" vertical="center"/>
    </xf>
    <xf numFmtId="38" fontId="45" fillId="0" borderId="10" xfId="49" applyFont="1" applyBorder="1" applyAlignment="1">
      <alignment horizontal="right" vertical="center"/>
    </xf>
    <xf numFmtId="38" fontId="45" fillId="0" borderId="11" xfId="49" applyFont="1" applyBorder="1" applyAlignment="1">
      <alignment horizontal="right" vertical="center"/>
    </xf>
    <xf numFmtId="38" fontId="45" fillId="0" borderId="21" xfId="49" applyFont="1" applyBorder="1" applyAlignment="1">
      <alignment horizontal="right" vertical="center"/>
    </xf>
    <xf numFmtId="38" fontId="45" fillId="0" borderId="21" xfId="49" applyFont="1" applyBorder="1" applyAlignment="1" quotePrefix="1">
      <alignment horizontal="right" vertical="center"/>
    </xf>
    <xf numFmtId="38" fontId="45" fillId="0" borderId="10" xfId="49" applyFont="1" applyFill="1" applyBorder="1" applyAlignment="1">
      <alignment horizontal="right" vertical="center"/>
    </xf>
    <xf numFmtId="38" fontId="45" fillId="0" borderId="21" xfId="49" applyFont="1" applyFill="1" applyBorder="1" applyAlignment="1">
      <alignment horizontal="right" vertical="center"/>
    </xf>
    <xf numFmtId="38" fontId="45" fillId="0" borderId="11" xfId="49" applyFont="1" applyFill="1" applyBorder="1" applyAlignment="1">
      <alignment horizontal="right" vertical="center"/>
    </xf>
    <xf numFmtId="38" fontId="0" fillId="0" borderId="14" xfId="49" applyFont="1" applyBorder="1" applyAlignment="1">
      <alignment vertical="center"/>
    </xf>
    <xf numFmtId="38" fontId="6" fillId="0" borderId="14" xfId="49" applyFont="1" applyBorder="1" applyAlignment="1">
      <alignment horizontal="left" vertical="center"/>
    </xf>
    <xf numFmtId="38" fontId="45" fillId="0" borderId="12" xfId="49" applyFont="1" applyBorder="1" applyAlignment="1">
      <alignment horizontal="right" vertical="center"/>
    </xf>
    <xf numFmtId="0" fontId="6" fillId="0" borderId="0" xfId="49" applyNumberFormat="1" applyFont="1" applyAlignment="1">
      <alignment horizontal="right" vertical="center"/>
    </xf>
    <xf numFmtId="38" fontId="37" fillId="0" borderId="0" xfId="49" applyFont="1" applyBorder="1" applyAlignment="1">
      <alignment vertical="center"/>
    </xf>
    <xf numFmtId="38" fontId="0" fillId="0" borderId="0" xfId="49" applyFont="1" applyBorder="1" applyAlignment="1">
      <alignment vertical="center"/>
    </xf>
    <xf numFmtId="38" fontId="0" fillId="0" borderId="0" xfId="49" applyFont="1" applyBorder="1" applyAlignment="1">
      <alignment horizontal="right" vertical="center"/>
    </xf>
    <xf numFmtId="38" fontId="0" fillId="0" borderId="0" xfId="49" applyFont="1" applyFill="1" applyBorder="1" applyAlignment="1">
      <alignment vertical="center"/>
    </xf>
    <xf numFmtId="38" fontId="10" fillId="0" borderId="0" xfId="49" applyFont="1" applyBorder="1" applyAlignment="1">
      <alignment vertical="center"/>
    </xf>
    <xf numFmtId="38" fontId="1" fillId="0" borderId="0" xfId="49" applyBorder="1" applyAlignment="1">
      <alignment vertical="center"/>
    </xf>
    <xf numFmtId="38" fontId="6" fillId="0" borderId="18" xfId="49" applyFont="1" applyBorder="1" applyAlignment="1">
      <alignment vertical="center"/>
    </xf>
    <xf numFmtId="0" fontId="11" fillId="0" borderId="0" xfId="80" applyFont="1" applyAlignment="1">
      <alignment vertical="center"/>
      <protection/>
    </xf>
    <xf numFmtId="0" fontId="11" fillId="0" borderId="0" xfId="80" applyFont="1" applyBorder="1" applyAlignment="1">
      <alignment vertical="center"/>
      <protection/>
    </xf>
    <xf numFmtId="0" fontId="6" fillId="0" borderId="0" xfId="80" applyFont="1" applyBorder="1" applyAlignment="1">
      <alignment horizontal="left" vertical="center"/>
      <protection/>
    </xf>
    <xf numFmtId="0" fontId="6" fillId="0" borderId="0" xfId="80" applyFont="1" applyAlignment="1">
      <alignment horizontal="left" vertical="center"/>
      <protection/>
    </xf>
    <xf numFmtId="0" fontId="18" fillId="0" borderId="14" xfId="80" applyFont="1" applyBorder="1" applyAlignment="1">
      <alignment vertical="center"/>
      <protection/>
    </xf>
    <xf numFmtId="0" fontId="6" fillId="0" borderId="0" xfId="80" applyFont="1" applyAlignment="1">
      <alignment horizontal="right" vertical="center"/>
      <protection/>
    </xf>
    <xf numFmtId="38" fontId="6" fillId="0" borderId="0" xfId="49" applyFont="1" applyFill="1" applyBorder="1" applyAlignment="1">
      <alignment vertical="center"/>
    </xf>
    <xf numFmtId="0" fontId="45" fillId="0" borderId="14" xfId="81" applyFont="1" applyFill="1" applyBorder="1" applyAlignment="1">
      <alignment vertical="center"/>
      <protection/>
    </xf>
    <xf numFmtId="38" fontId="45" fillId="0" borderId="0" xfId="49" applyFont="1" applyFill="1" applyAlignment="1">
      <alignment horizontal="left" vertical="center"/>
    </xf>
    <xf numFmtId="0" fontId="45" fillId="0" borderId="0" xfId="81" applyFont="1" applyFill="1" applyAlignment="1">
      <alignment vertical="center"/>
      <protection/>
    </xf>
    <xf numFmtId="38" fontId="45" fillId="0" borderId="0" xfId="49" applyFont="1" applyFill="1" applyAlignment="1">
      <alignment vertical="center"/>
    </xf>
    <xf numFmtId="0" fontId="45" fillId="0" borderId="0" xfId="81" applyFont="1" applyFill="1" applyAlignment="1">
      <alignment vertical="center" shrinkToFit="1"/>
      <protection/>
    </xf>
    <xf numFmtId="0" fontId="45" fillId="0" borderId="30" xfId="80" applyFont="1" applyFill="1" applyBorder="1" applyAlignment="1">
      <alignment horizontal="right" vertical="center" wrapText="1" shrinkToFit="1"/>
      <protection/>
    </xf>
    <xf numFmtId="0" fontId="45" fillId="0" borderId="25" xfId="81" applyNumberFormat="1" applyFont="1" applyFill="1" applyBorder="1" applyAlignment="1">
      <alignment horizontal="centerContinuous" vertical="center" shrinkToFit="1"/>
      <protection/>
    </xf>
    <xf numFmtId="0" fontId="46" fillId="0" borderId="25" xfId="81" applyNumberFormat="1" applyFont="1" applyFill="1" applyBorder="1" applyAlignment="1">
      <alignment horizontal="centerContinuous" vertical="center" shrinkToFit="1"/>
      <protection/>
    </xf>
    <xf numFmtId="0" fontId="45" fillId="0" borderId="31" xfId="81" applyNumberFormat="1" applyFont="1" applyFill="1" applyBorder="1" applyAlignment="1">
      <alignment horizontal="centerContinuous" vertical="center" shrinkToFit="1"/>
      <protection/>
    </xf>
    <xf numFmtId="38" fontId="45" fillId="0" borderId="0" xfId="49" applyFont="1" applyFill="1" applyAlignment="1">
      <alignment vertical="center" shrinkToFit="1"/>
    </xf>
    <xf numFmtId="38" fontId="45" fillId="0" borderId="25" xfId="49" applyFont="1" applyFill="1" applyBorder="1" applyAlignment="1">
      <alignment vertical="center"/>
    </xf>
    <xf numFmtId="38" fontId="45" fillId="0" borderId="10" xfId="49" applyFont="1" applyFill="1" applyBorder="1" applyAlignment="1">
      <alignment vertical="center"/>
    </xf>
    <xf numFmtId="38" fontId="45" fillId="0" borderId="31" xfId="49" applyFont="1" applyFill="1" applyBorder="1" applyAlignment="1">
      <alignment vertical="center"/>
    </xf>
    <xf numFmtId="180" fontId="45" fillId="0" borderId="10" xfId="49" applyNumberFormat="1" applyFont="1" applyFill="1" applyBorder="1" applyAlignment="1">
      <alignment vertical="center"/>
    </xf>
    <xf numFmtId="180" fontId="45" fillId="0" borderId="11" xfId="49" applyNumberFormat="1" applyFont="1" applyFill="1" applyBorder="1" applyAlignment="1">
      <alignment vertical="center"/>
    </xf>
    <xf numFmtId="180" fontId="45" fillId="0" borderId="21" xfId="49" applyNumberFormat="1" applyFont="1" applyFill="1" applyBorder="1" applyAlignment="1">
      <alignment vertical="center"/>
    </xf>
    <xf numFmtId="38" fontId="45" fillId="0" borderId="11" xfId="49" applyFont="1" applyFill="1" applyBorder="1" applyAlignment="1">
      <alignment vertical="center"/>
    </xf>
    <xf numFmtId="38" fontId="45" fillId="0" borderId="21" xfId="49" applyFont="1" applyFill="1" applyBorder="1" applyAlignment="1">
      <alignment vertical="center"/>
    </xf>
    <xf numFmtId="38" fontId="45" fillId="0" borderId="30" xfId="49" applyFont="1" applyFill="1" applyBorder="1" applyAlignment="1">
      <alignment horizontal="right" vertical="center"/>
    </xf>
    <xf numFmtId="38" fontId="45" fillId="0" borderId="12" xfId="49" applyFont="1" applyFill="1" applyBorder="1" applyAlignment="1">
      <alignment vertical="center"/>
    </xf>
    <xf numFmtId="38" fontId="45" fillId="0" borderId="13" xfId="49" applyFont="1" applyFill="1" applyBorder="1" applyAlignment="1">
      <alignment vertical="center"/>
    </xf>
    <xf numFmtId="38" fontId="45" fillId="0" borderId="22" xfId="49" applyFont="1" applyFill="1" applyBorder="1" applyAlignment="1">
      <alignment vertical="center"/>
    </xf>
    <xf numFmtId="38" fontId="45" fillId="0" borderId="30" xfId="49" applyFont="1" applyFill="1" applyBorder="1" applyAlignment="1">
      <alignment vertical="center"/>
    </xf>
    <xf numFmtId="38" fontId="45" fillId="0" borderId="21" xfId="49" applyFont="1" applyFill="1" applyBorder="1" applyAlignment="1" quotePrefix="1">
      <alignment horizontal="right" vertical="center"/>
    </xf>
    <xf numFmtId="0" fontId="45" fillId="0" borderId="0" xfId="81" applyFont="1" applyFill="1" applyAlignment="1">
      <alignment horizontal="left" vertical="center"/>
      <protection/>
    </xf>
    <xf numFmtId="0" fontId="45" fillId="0" borderId="0" xfId="81" applyFont="1" applyFill="1" applyAlignment="1">
      <alignment horizontal="right" vertical="center"/>
      <protection/>
    </xf>
    <xf numFmtId="0" fontId="47" fillId="0" borderId="0" xfId="81" applyFont="1" applyFill="1" applyAlignment="1">
      <alignment vertical="center"/>
      <protection/>
    </xf>
    <xf numFmtId="0" fontId="47" fillId="0" borderId="0" xfId="81" applyFont="1" applyFill="1" applyAlignment="1">
      <alignment horizontal="left" vertical="center"/>
      <protection/>
    </xf>
    <xf numFmtId="38" fontId="48" fillId="0" borderId="0" xfId="49" applyFont="1" applyFill="1" applyAlignment="1">
      <alignment vertical="center"/>
    </xf>
    <xf numFmtId="38" fontId="48" fillId="0" borderId="0" xfId="49" applyFont="1" applyFill="1" applyAlignment="1">
      <alignment horizontal="right" vertical="center"/>
    </xf>
    <xf numFmtId="38" fontId="47" fillId="0" borderId="0" xfId="49" applyFont="1" applyFill="1" applyAlignment="1">
      <alignment vertical="center"/>
    </xf>
    <xf numFmtId="0" fontId="45" fillId="0" borderId="18" xfId="81" applyFont="1" applyFill="1" applyBorder="1" applyAlignment="1">
      <alignment vertical="center"/>
      <protection/>
    </xf>
    <xf numFmtId="0" fontId="45" fillId="0" borderId="0" xfId="81" applyFont="1" applyFill="1" applyBorder="1" applyAlignment="1">
      <alignment vertical="center"/>
      <protection/>
    </xf>
    <xf numFmtId="38" fontId="45" fillId="0" borderId="0" xfId="49" applyFont="1" applyFill="1" applyBorder="1" applyAlignment="1">
      <alignment vertical="center"/>
    </xf>
    <xf numFmtId="0" fontId="45" fillId="0" borderId="0" xfId="81" applyNumberFormat="1" applyFont="1" applyFill="1" applyBorder="1" applyAlignment="1">
      <alignment vertical="center"/>
      <protection/>
    </xf>
    <xf numFmtId="38" fontId="45" fillId="0" borderId="0" xfId="81" applyNumberFormat="1" applyFont="1" applyFill="1" applyAlignment="1">
      <alignment vertical="center"/>
      <protection/>
    </xf>
    <xf numFmtId="180" fontId="45" fillId="0" borderId="0" xfId="49" applyNumberFormat="1" applyFont="1" applyFill="1" applyBorder="1" applyAlignment="1">
      <alignment vertical="center"/>
    </xf>
    <xf numFmtId="38" fontId="45" fillId="0" borderId="0" xfId="49" applyFont="1" applyFill="1" applyAlignment="1">
      <alignment horizontal="right" vertical="center"/>
    </xf>
    <xf numFmtId="0" fontId="49" fillId="0" borderId="0" xfId="82" applyFont="1" applyFill="1" applyAlignment="1">
      <alignment vertical="center"/>
      <protection/>
    </xf>
    <xf numFmtId="0" fontId="12" fillId="0" borderId="0" xfId="82" applyFont="1" applyFill="1" applyAlignment="1">
      <alignment vertical="center"/>
      <protection/>
    </xf>
    <xf numFmtId="0" fontId="15" fillId="0" borderId="0" xfId="82" applyFont="1" applyFill="1" applyAlignment="1">
      <alignment vertical="center"/>
      <protection/>
    </xf>
    <xf numFmtId="0" fontId="11" fillId="0" borderId="0" xfId="82" applyNumberFormat="1" applyFont="1" applyFill="1" applyBorder="1" applyAlignment="1">
      <alignment horizontal="center" vertical="center"/>
      <protection/>
    </xf>
    <xf numFmtId="0" fontId="15" fillId="0" borderId="0" xfId="82" applyFont="1" applyFill="1">
      <alignment/>
      <protection/>
    </xf>
    <xf numFmtId="0" fontId="45" fillId="0" borderId="0" xfId="82" applyFont="1" applyFill="1" applyAlignment="1">
      <alignment vertical="center"/>
      <protection/>
    </xf>
    <xf numFmtId="0" fontId="45" fillId="0" borderId="0" xfId="82" applyNumberFormat="1" applyFont="1" applyFill="1" applyBorder="1" applyAlignment="1">
      <alignment horizontal="center" vertical="center"/>
      <protection/>
    </xf>
    <xf numFmtId="0" fontId="45" fillId="0" borderId="0" xfId="82" applyFont="1" applyFill="1">
      <alignment/>
      <protection/>
    </xf>
    <xf numFmtId="0" fontId="45" fillId="0" borderId="0" xfId="82" applyNumberFormat="1" applyFont="1" applyFill="1" applyAlignment="1">
      <alignment vertical="center"/>
      <protection/>
    </xf>
    <xf numFmtId="0" fontId="45" fillId="0" borderId="14" xfId="82" applyFont="1" applyFill="1" applyBorder="1" applyAlignment="1">
      <alignment vertical="center"/>
      <protection/>
    </xf>
    <xf numFmtId="0" fontId="45" fillId="0" borderId="22" xfId="82" applyFont="1" applyFill="1" applyBorder="1" applyAlignment="1">
      <alignment vertical="center"/>
      <protection/>
    </xf>
    <xf numFmtId="189" fontId="45" fillId="0" borderId="10" xfId="49" applyNumberFormat="1" applyFont="1" applyFill="1" applyBorder="1" applyAlignment="1">
      <alignment vertical="center"/>
    </xf>
    <xf numFmtId="189" fontId="45" fillId="0" borderId="27" xfId="49" applyNumberFormat="1" applyFont="1" applyFill="1" applyBorder="1" applyAlignment="1">
      <alignment vertical="center"/>
    </xf>
    <xf numFmtId="189" fontId="45" fillId="0" borderId="32" xfId="49" applyNumberFormat="1" applyFont="1" applyFill="1" applyBorder="1" applyAlignment="1">
      <alignment vertical="center"/>
    </xf>
    <xf numFmtId="0" fontId="45" fillId="0" borderId="24" xfId="82" applyFont="1" applyFill="1" applyBorder="1" applyAlignment="1">
      <alignment vertical="center"/>
      <protection/>
    </xf>
    <xf numFmtId="189" fontId="45" fillId="0" borderId="23" xfId="49" applyNumberFormat="1" applyFont="1" applyFill="1" applyBorder="1" applyAlignment="1">
      <alignment vertical="center"/>
    </xf>
    <xf numFmtId="189" fontId="45" fillId="0" borderId="11" xfId="49" applyNumberFormat="1" applyFont="1" applyFill="1" applyBorder="1" applyAlignment="1">
      <alignment vertical="center"/>
    </xf>
    <xf numFmtId="0" fontId="45" fillId="0" borderId="0" xfId="82" applyFont="1" applyFill="1" applyBorder="1" applyAlignment="1">
      <alignment vertical="center"/>
      <protection/>
    </xf>
    <xf numFmtId="0" fontId="45" fillId="0" borderId="26" xfId="82" applyFont="1" applyFill="1" applyBorder="1" applyAlignment="1">
      <alignment vertical="center"/>
      <protection/>
    </xf>
    <xf numFmtId="189" fontId="45" fillId="0" borderId="33" xfId="49" applyNumberFormat="1" applyFont="1" applyFill="1" applyBorder="1" applyAlignment="1">
      <alignment vertical="center"/>
    </xf>
    <xf numFmtId="0" fontId="45" fillId="0" borderId="0" xfId="82" applyFont="1" applyFill="1" applyBorder="1">
      <alignment/>
      <protection/>
    </xf>
    <xf numFmtId="189" fontId="45" fillId="0" borderId="12" xfId="49" applyNumberFormat="1" applyFont="1" applyFill="1" applyBorder="1" applyAlignment="1">
      <alignment vertical="center"/>
    </xf>
    <xf numFmtId="189" fontId="45" fillId="0" borderId="13" xfId="49" applyNumberFormat="1" applyFont="1" applyFill="1" applyBorder="1" applyAlignment="1">
      <alignment vertical="center"/>
    </xf>
    <xf numFmtId="0" fontId="45" fillId="0" borderId="18" xfId="82" applyFont="1" applyFill="1" applyBorder="1" applyAlignment="1">
      <alignment vertical="center"/>
      <protection/>
    </xf>
    <xf numFmtId="0" fontId="45" fillId="0" borderId="30" xfId="82" applyFont="1" applyFill="1" applyBorder="1" applyAlignment="1">
      <alignment horizontal="right" vertical="center"/>
      <protection/>
    </xf>
    <xf numFmtId="0" fontId="45" fillId="0" borderId="0" xfId="82" applyFont="1" applyFill="1" applyBorder="1" applyAlignment="1">
      <alignment horizontal="right" vertical="center"/>
      <protection/>
    </xf>
    <xf numFmtId="180" fontId="45" fillId="0" borderId="0" xfId="82" applyNumberFormat="1" applyFont="1" applyFill="1" applyAlignment="1">
      <alignment vertical="center"/>
      <protection/>
    </xf>
    <xf numFmtId="180" fontId="45" fillId="0" borderId="0" xfId="82" applyNumberFormat="1" applyFont="1" applyFill="1" applyBorder="1" applyAlignment="1">
      <alignment vertical="center"/>
      <protection/>
    </xf>
    <xf numFmtId="180" fontId="45" fillId="0" borderId="0" xfId="82" applyNumberFormat="1" applyFont="1" applyFill="1" applyBorder="1" applyAlignment="1">
      <alignment horizontal="center" vertical="center"/>
      <protection/>
    </xf>
    <xf numFmtId="180" fontId="45" fillId="0" borderId="25" xfId="82" applyNumberFormat="1" applyFont="1" applyFill="1" applyBorder="1" applyAlignment="1">
      <alignment horizontal="center" vertical="center"/>
      <protection/>
    </xf>
    <xf numFmtId="180" fontId="45" fillId="0" borderId="27" xfId="49" applyNumberFormat="1" applyFont="1" applyFill="1" applyBorder="1" applyAlignment="1">
      <alignment vertical="center"/>
    </xf>
    <xf numFmtId="180" fontId="45" fillId="0" borderId="23" xfId="49" applyNumberFormat="1" applyFont="1" applyFill="1" applyBorder="1" applyAlignment="1">
      <alignment vertical="center"/>
    </xf>
    <xf numFmtId="180" fontId="45" fillId="0" borderId="33" xfId="49" applyNumberFormat="1" applyFont="1" applyFill="1" applyBorder="1" applyAlignment="1">
      <alignment vertical="center"/>
    </xf>
    <xf numFmtId="180" fontId="45" fillId="0" borderId="32" xfId="49" applyNumberFormat="1" applyFont="1" applyFill="1" applyBorder="1" applyAlignment="1">
      <alignment vertical="center"/>
    </xf>
    <xf numFmtId="180" fontId="45" fillId="0" borderId="34" xfId="49" applyNumberFormat="1" applyFont="1" applyFill="1" applyBorder="1" applyAlignment="1">
      <alignment vertical="center"/>
    </xf>
    <xf numFmtId="180" fontId="45" fillId="0" borderId="35" xfId="49" applyNumberFormat="1" applyFont="1" applyFill="1" applyBorder="1" applyAlignment="1">
      <alignment vertical="center"/>
    </xf>
    <xf numFmtId="180" fontId="45" fillId="0" borderId="12" xfId="49" applyNumberFormat="1" applyFont="1" applyFill="1" applyBorder="1" applyAlignment="1">
      <alignment vertical="center"/>
    </xf>
    <xf numFmtId="180" fontId="45" fillId="0" borderId="13" xfId="49" applyNumberFormat="1" applyFont="1" applyFill="1" applyBorder="1" applyAlignment="1">
      <alignment vertical="center"/>
    </xf>
    <xf numFmtId="180" fontId="45" fillId="0" borderId="0" xfId="49" applyNumberFormat="1" applyFont="1" applyFill="1" applyAlignment="1">
      <alignment vertical="center"/>
    </xf>
    <xf numFmtId="0" fontId="45" fillId="0" borderId="0" xfId="82" applyFont="1" applyFill="1" applyAlignment="1">
      <alignment horizontal="right" vertical="center" shrinkToFit="1"/>
      <protection/>
    </xf>
    <xf numFmtId="180" fontId="11" fillId="0" borderId="14" xfId="81" applyNumberFormat="1" applyFont="1" applyFill="1" applyBorder="1">
      <alignment/>
      <protection/>
    </xf>
    <xf numFmtId="180" fontId="6" fillId="0" borderId="0" xfId="49" applyNumberFormat="1" applyFont="1" applyBorder="1" applyAlignment="1">
      <alignment horizontal="left" vertical="center"/>
    </xf>
    <xf numFmtId="180" fontId="6" fillId="0" borderId="14" xfId="49" applyNumberFormat="1" applyFont="1" applyBorder="1" applyAlignment="1">
      <alignment horizontal="left" vertical="center"/>
    </xf>
    <xf numFmtId="179" fontId="6" fillId="0" borderId="0" xfId="49" applyNumberFormat="1" applyFont="1" applyBorder="1" applyAlignment="1">
      <alignment horizontal="right" vertical="center"/>
    </xf>
    <xf numFmtId="38" fontId="6" fillId="0" borderId="0" xfId="49" applyNumberFormat="1" applyFont="1" applyFill="1" applyBorder="1" applyAlignment="1">
      <alignment vertical="center"/>
    </xf>
    <xf numFmtId="180" fontId="6" fillId="0" borderId="36" xfId="49" applyNumberFormat="1" applyFont="1" applyBorder="1" applyAlignment="1">
      <alignment horizontal="center" vertical="center"/>
    </xf>
    <xf numFmtId="180" fontId="42" fillId="0" borderId="37" xfId="49" applyNumberFormat="1" applyFont="1" applyBorder="1" applyAlignment="1">
      <alignment horizontal="center" vertical="center"/>
    </xf>
    <xf numFmtId="180" fontId="42" fillId="0" borderId="36" xfId="49" applyNumberFormat="1" applyFont="1" applyBorder="1" applyAlignment="1">
      <alignment horizontal="center" vertical="center"/>
    </xf>
    <xf numFmtId="180" fontId="6" fillId="0" borderId="19" xfId="49" applyNumberFormat="1" applyFont="1" applyBorder="1" applyAlignment="1">
      <alignment horizontal="center" vertical="center" wrapText="1"/>
    </xf>
    <xf numFmtId="180" fontId="6" fillId="0" borderId="20" xfId="49" applyNumberFormat="1" applyFont="1" applyBorder="1" applyAlignment="1">
      <alignment horizontal="center" vertical="center" wrapText="1"/>
    </xf>
    <xf numFmtId="180" fontId="6" fillId="0" borderId="38" xfId="49" applyNumberFormat="1" applyFont="1" applyBorder="1" applyAlignment="1">
      <alignment horizontal="center" vertical="center" wrapText="1"/>
    </xf>
    <xf numFmtId="180" fontId="42" fillId="0" borderId="22" xfId="49" applyNumberFormat="1" applyFont="1" applyBorder="1" applyAlignment="1">
      <alignment horizontal="center" vertical="center"/>
    </xf>
    <xf numFmtId="180" fontId="42" fillId="0" borderId="39" xfId="49" applyNumberFormat="1" applyFont="1" applyBorder="1" applyAlignment="1">
      <alignment vertical="center"/>
    </xf>
    <xf numFmtId="180" fontId="6" fillId="0" borderId="14" xfId="49" applyNumberFormat="1" applyFont="1" applyBorder="1" applyAlignment="1">
      <alignment horizontal="center" vertical="center" wrapText="1"/>
    </xf>
    <xf numFmtId="38" fontId="45" fillId="0" borderId="14" xfId="49" applyFont="1" applyBorder="1" applyAlignment="1">
      <alignment horizontal="left" vertical="center"/>
    </xf>
    <xf numFmtId="38" fontId="45" fillId="0" borderId="0" xfId="49" applyFont="1" applyAlignment="1">
      <alignment horizontal="right" vertical="center"/>
    </xf>
    <xf numFmtId="38" fontId="45" fillId="0" borderId="0" xfId="49" applyFont="1" applyAlignment="1">
      <alignment horizontal="left" vertical="center"/>
    </xf>
    <xf numFmtId="38" fontId="45" fillId="0" borderId="0" xfId="49" applyFont="1" applyAlignment="1">
      <alignment vertical="center"/>
    </xf>
    <xf numFmtId="38" fontId="45" fillId="0" borderId="14" xfId="49" applyFont="1" applyBorder="1" applyAlignment="1">
      <alignment vertical="center"/>
    </xf>
    <xf numFmtId="0" fontId="45" fillId="0" borderId="0" xfId="49" applyNumberFormat="1" applyFont="1" applyFill="1" applyAlignment="1">
      <alignment horizontal="right" vertical="center"/>
    </xf>
    <xf numFmtId="38" fontId="45" fillId="0" borderId="0" xfId="49" applyFont="1" applyBorder="1" applyAlignment="1">
      <alignment vertical="center"/>
    </xf>
    <xf numFmtId="38" fontId="45" fillId="0" borderId="0" xfId="49" applyFont="1" applyBorder="1" applyAlignment="1">
      <alignment horizontal="left" vertical="center"/>
    </xf>
    <xf numFmtId="38" fontId="50" fillId="0" borderId="14" xfId="49" applyFont="1" applyBorder="1" applyAlignment="1">
      <alignment horizontal="left" vertical="center"/>
    </xf>
    <xf numFmtId="38" fontId="50" fillId="0" borderId="0" xfId="49" applyFont="1" applyAlignment="1">
      <alignment horizontal="right" vertical="center"/>
    </xf>
    <xf numFmtId="38" fontId="50" fillId="0" borderId="0" xfId="49" applyFont="1" applyAlignment="1">
      <alignment horizontal="left" vertical="center"/>
    </xf>
    <xf numFmtId="38" fontId="50" fillId="0" borderId="0" xfId="49" applyFont="1" applyAlignment="1">
      <alignment vertical="center"/>
    </xf>
    <xf numFmtId="38" fontId="50" fillId="0" borderId="0" xfId="49" applyFont="1" applyFill="1" applyAlignment="1">
      <alignment vertical="center"/>
    </xf>
    <xf numFmtId="38" fontId="50" fillId="0" borderId="14" xfId="49" applyFont="1" applyBorder="1" applyAlignment="1">
      <alignment vertical="center"/>
    </xf>
    <xf numFmtId="38" fontId="50" fillId="0" borderId="0" xfId="49" applyFont="1" applyBorder="1" applyAlignment="1">
      <alignment vertical="center"/>
    </xf>
    <xf numFmtId="38" fontId="50" fillId="0" borderId="0" xfId="49" applyFont="1" applyBorder="1" applyAlignment="1">
      <alignment horizontal="left" vertical="center"/>
    </xf>
    <xf numFmtId="38" fontId="6" fillId="0" borderId="0" xfId="49" applyFont="1" applyBorder="1" applyAlignment="1">
      <alignment horizontal="left" vertical="center"/>
    </xf>
    <xf numFmtId="0" fontId="10" fillId="0" borderId="14" xfId="82" applyFont="1" applyBorder="1">
      <alignment/>
      <protection/>
    </xf>
    <xf numFmtId="38" fontId="6" fillId="0" borderId="15" xfId="49" applyFont="1" applyBorder="1" applyAlignment="1">
      <alignment vertical="center"/>
    </xf>
    <xf numFmtId="38" fontId="11" fillId="0" borderId="17" xfId="49" applyFont="1" applyBorder="1" applyAlignment="1">
      <alignment horizontal="right" vertical="center"/>
    </xf>
    <xf numFmtId="38" fontId="11" fillId="0" borderId="27" xfId="49" applyNumberFormat="1" applyFont="1" applyBorder="1" applyAlignment="1">
      <alignment vertical="center"/>
    </xf>
    <xf numFmtId="38" fontId="11" fillId="0" borderId="10" xfId="49" applyNumberFormat="1" applyFont="1" applyBorder="1" applyAlignment="1">
      <alignment vertical="center"/>
    </xf>
    <xf numFmtId="38" fontId="11" fillId="0" borderId="11" xfId="49" applyNumberFormat="1" applyFont="1" applyBorder="1" applyAlignment="1">
      <alignment vertical="center"/>
    </xf>
    <xf numFmtId="38" fontId="11" fillId="0" borderId="23" xfId="49" applyNumberFormat="1" applyFont="1" applyBorder="1" applyAlignment="1">
      <alignment vertical="center"/>
    </xf>
    <xf numFmtId="38" fontId="11" fillId="0" borderId="33" xfId="49" applyNumberFormat="1" applyFont="1" applyBorder="1" applyAlignment="1">
      <alignment vertical="center"/>
    </xf>
    <xf numFmtId="38" fontId="11" fillId="0" borderId="27" xfId="49" applyFont="1" applyBorder="1" applyAlignment="1">
      <alignment vertical="center"/>
    </xf>
    <xf numFmtId="38" fontId="11" fillId="0" borderId="12" xfId="49" applyFont="1" applyBorder="1" applyAlignment="1">
      <alignment vertical="center"/>
    </xf>
    <xf numFmtId="38" fontId="6" fillId="0" borderId="22" xfId="49" applyFont="1" applyBorder="1" applyAlignment="1">
      <alignment horizontal="left" vertical="center"/>
    </xf>
    <xf numFmtId="180" fontId="44" fillId="0" borderId="18" xfId="49" applyNumberFormat="1" applyFont="1" applyBorder="1" applyAlignment="1">
      <alignment/>
    </xf>
    <xf numFmtId="180" fontId="11" fillId="0" borderId="18" xfId="49" applyNumberFormat="1" applyFont="1" applyFill="1" applyBorder="1" applyAlignment="1">
      <alignment horizontal="right" vertical="top"/>
    </xf>
    <xf numFmtId="180" fontId="44" fillId="0" borderId="0" xfId="49" applyNumberFormat="1" applyFont="1" applyAlignment="1">
      <alignment/>
    </xf>
    <xf numFmtId="180" fontId="11" fillId="0" borderId="15" xfId="49" applyNumberFormat="1" applyFont="1" applyFill="1" applyBorder="1" applyAlignment="1">
      <alignment horizontal="left"/>
    </xf>
    <xf numFmtId="180" fontId="11" fillId="0" borderId="15" xfId="49" applyNumberFormat="1" applyFont="1" applyFill="1" applyBorder="1" applyAlignment="1">
      <alignment horizontal="center"/>
    </xf>
    <xf numFmtId="180" fontId="11" fillId="0" borderId="0" xfId="49" applyNumberFormat="1" applyFont="1" applyAlignment="1">
      <alignment vertical="top" textRotation="255"/>
    </xf>
    <xf numFmtId="180" fontId="11" fillId="0" borderId="0" xfId="49" applyNumberFormat="1" applyFont="1" applyFill="1" applyBorder="1" applyAlignment="1">
      <alignment horizontal="right" vertical="center"/>
    </xf>
    <xf numFmtId="180" fontId="11" fillId="0" borderId="14" xfId="49" applyNumberFormat="1" applyFont="1" applyFill="1" applyBorder="1" applyAlignment="1">
      <alignment horizontal="right" vertical="center"/>
    </xf>
    <xf numFmtId="180" fontId="11" fillId="0" borderId="0" xfId="49" applyNumberFormat="1" applyFont="1" applyFill="1" applyAlignment="1">
      <alignment horizontal="right" vertical="center"/>
    </xf>
    <xf numFmtId="180" fontId="11" fillId="0" borderId="0" xfId="49" applyNumberFormat="1" applyFont="1" applyFill="1" applyAlignment="1">
      <alignment horizontal="center" vertical="center"/>
    </xf>
    <xf numFmtId="180" fontId="11" fillId="0" borderId="0" xfId="49" applyNumberFormat="1" applyFont="1" applyBorder="1" applyAlignment="1">
      <alignment horizontal="right" vertical="center"/>
    </xf>
    <xf numFmtId="181" fontId="11" fillId="0" borderId="0" xfId="49" applyNumberFormat="1" applyFont="1" applyBorder="1" applyAlignment="1">
      <alignment vertical="center"/>
    </xf>
    <xf numFmtId="181" fontId="11" fillId="0" borderId="0" xfId="49" applyNumberFormat="1" applyFont="1" applyAlignment="1">
      <alignment vertical="center"/>
    </xf>
    <xf numFmtId="181" fontId="11" fillId="0" borderId="0" xfId="49" applyNumberFormat="1" applyFont="1" applyFill="1" applyAlignment="1">
      <alignment horizontal="right" vertical="center"/>
    </xf>
    <xf numFmtId="181" fontId="11" fillId="0" borderId="0" xfId="49" applyNumberFormat="1" applyFont="1" applyFill="1" applyAlignment="1">
      <alignment horizontal="center" vertical="center"/>
    </xf>
    <xf numFmtId="181" fontId="11" fillId="0" borderId="0" xfId="49" applyNumberFormat="1" applyFont="1" applyFill="1" applyAlignment="1">
      <alignment vertical="center"/>
    </xf>
    <xf numFmtId="180" fontId="45" fillId="0" borderId="10" xfId="49" applyNumberFormat="1" applyFont="1" applyFill="1" applyBorder="1" applyAlignment="1">
      <alignment horizontal="right" vertical="center"/>
    </xf>
    <xf numFmtId="180" fontId="45" fillId="0" borderId="11" xfId="49" applyNumberFormat="1" applyFont="1" applyFill="1" applyBorder="1" applyAlignment="1">
      <alignment horizontal="right" vertical="center"/>
    </xf>
    <xf numFmtId="180" fontId="45" fillId="0" borderId="21" xfId="49" applyNumberFormat="1" applyFont="1" applyFill="1" applyBorder="1" applyAlignment="1">
      <alignment horizontal="right" vertical="center"/>
    </xf>
    <xf numFmtId="180" fontId="45" fillId="0" borderId="0" xfId="49" applyNumberFormat="1" applyFont="1" applyAlignment="1">
      <alignment vertical="center"/>
    </xf>
    <xf numFmtId="38" fontId="6" fillId="0" borderId="12" xfId="49" applyFont="1" applyFill="1" applyBorder="1" applyAlignment="1">
      <alignment horizontal="right" vertical="center"/>
    </xf>
    <xf numFmtId="38" fontId="6" fillId="0" borderId="10" xfId="49" applyFont="1" applyFill="1" applyBorder="1" applyAlignment="1">
      <alignment horizontal="right" vertical="center"/>
    </xf>
    <xf numFmtId="38" fontId="6" fillId="0" borderId="0" xfId="49" applyFont="1" applyFill="1" applyAlignment="1">
      <alignment horizontal="right" vertical="center"/>
    </xf>
    <xf numFmtId="0" fontId="11" fillId="0" borderId="0" xfId="0" applyFont="1" applyAlignment="1">
      <alignment vertical="center"/>
    </xf>
    <xf numFmtId="180" fontId="42" fillId="0" borderId="18" xfId="49" applyNumberFormat="1" applyFont="1" applyFill="1" applyBorder="1" applyAlignment="1">
      <alignment vertical="center"/>
    </xf>
    <xf numFmtId="180" fontId="6" fillId="0" borderId="0" xfId="49" applyNumberFormat="1" applyFont="1" applyFill="1" applyBorder="1" applyAlignment="1">
      <alignment horizontal="left" vertical="center"/>
    </xf>
    <xf numFmtId="180" fontId="6" fillId="0" borderId="14" xfId="49" applyNumberFormat="1" applyFont="1" applyFill="1" applyBorder="1" applyAlignment="1">
      <alignment horizontal="left" vertical="center"/>
    </xf>
    <xf numFmtId="180" fontId="13" fillId="0" borderId="0" xfId="49" applyNumberFormat="1" applyFont="1" applyFill="1" applyAlignment="1">
      <alignment horizontal="left" vertical="center"/>
    </xf>
    <xf numFmtId="180" fontId="6" fillId="0" borderId="14" xfId="49" applyNumberFormat="1" applyFont="1" applyFill="1" applyBorder="1" applyAlignment="1">
      <alignment vertical="center"/>
    </xf>
    <xf numFmtId="0" fontId="17" fillId="0" borderId="18" xfId="80" applyFont="1" applyBorder="1" applyAlignment="1">
      <alignment vertical="center"/>
      <protection/>
    </xf>
    <xf numFmtId="0" fontId="6" fillId="0" borderId="18" xfId="80" applyFont="1" applyBorder="1" applyAlignment="1">
      <alignment horizontal="right" vertical="center"/>
      <protection/>
    </xf>
    <xf numFmtId="0" fontId="6" fillId="0" borderId="16" xfId="80" applyFont="1" applyBorder="1" applyAlignment="1">
      <alignment vertical="center"/>
      <protection/>
    </xf>
    <xf numFmtId="180" fontId="11" fillId="0" borderId="0" xfId="81" applyNumberFormat="1" applyFont="1" applyBorder="1" applyAlignment="1">
      <alignment horizontal="right" vertical="center"/>
      <protection/>
    </xf>
    <xf numFmtId="0" fontId="11" fillId="0" borderId="0" xfId="0" applyFont="1" applyFill="1" applyAlignment="1">
      <alignment vertical="center"/>
    </xf>
    <xf numFmtId="180" fontId="11" fillId="0" borderId="33" xfId="49" applyNumberFormat="1" applyFont="1" applyBorder="1" applyAlignment="1">
      <alignment vertical="center"/>
    </xf>
    <xf numFmtId="180" fontId="11" fillId="0" borderId="11" xfId="0" applyNumberFormat="1" applyFont="1" applyFill="1" applyBorder="1" applyAlignment="1">
      <alignment horizontal="right" vertical="center"/>
    </xf>
    <xf numFmtId="180" fontId="11" fillId="0" borderId="33" xfId="0" applyNumberFormat="1" applyFont="1" applyFill="1" applyBorder="1" applyAlignment="1">
      <alignment horizontal="right" vertical="center"/>
    </xf>
    <xf numFmtId="180" fontId="11" fillId="0" borderId="32" xfId="0" applyNumberFormat="1" applyFont="1" applyFill="1" applyBorder="1" applyAlignment="1">
      <alignment horizontal="right" vertical="center"/>
    </xf>
    <xf numFmtId="180" fontId="11" fillId="0" borderId="13" xfId="0" applyNumberFormat="1" applyFont="1" applyFill="1" applyBorder="1" applyAlignment="1">
      <alignment horizontal="right" vertical="center"/>
    </xf>
    <xf numFmtId="0" fontId="11" fillId="0" borderId="0" xfId="0" applyFont="1" applyAlignment="1">
      <alignment horizontal="right" vertical="center"/>
    </xf>
    <xf numFmtId="38" fontId="11" fillId="0" borderId="0" xfId="0" applyNumberFormat="1" applyFont="1" applyAlignment="1">
      <alignment horizontal="right" vertical="center"/>
    </xf>
    <xf numFmtId="38" fontId="11" fillId="0" borderId="11" xfId="49" applyFont="1" applyBorder="1" applyAlignment="1">
      <alignment horizontal="right" vertical="center"/>
    </xf>
    <xf numFmtId="38" fontId="11" fillId="0" borderId="13" xfId="49" applyFont="1" applyBorder="1" applyAlignment="1">
      <alignment horizontal="right" vertical="center"/>
    </xf>
    <xf numFmtId="38" fontId="6" fillId="0" borderId="0" xfId="49" applyNumberFormat="1" applyFont="1" applyFill="1" applyAlignment="1">
      <alignment horizontal="right" vertical="center"/>
    </xf>
    <xf numFmtId="180" fontId="6" fillId="0" borderId="12" xfId="49" applyNumberFormat="1" applyFont="1" applyBorder="1" applyAlignment="1">
      <alignment horizontal="right" vertical="center"/>
    </xf>
    <xf numFmtId="38" fontId="6" fillId="0" borderId="10" xfId="49" applyNumberFormat="1" applyFont="1" applyBorder="1" applyAlignment="1">
      <alignment horizontal="right" vertical="center"/>
    </xf>
    <xf numFmtId="185" fontId="6" fillId="0" borderId="0" xfId="49" applyNumberFormat="1" applyFont="1" applyAlignment="1">
      <alignment horizontal="right" vertical="center"/>
    </xf>
    <xf numFmtId="180" fontId="45" fillId="0" borderId="23" xfId="49" applyNumberFormat="1" applyFont="1" applyFill="1" applyBorder="1" applyAlignment="1">
      <alignment horizontal="right" vertical="center"/>
    </xf>
    <xf numFmtId="180" fontId="45" fillId="0" borderId="27" xfId="49" applyNumberFormat="1" applyFont="1" applyFill="1" applyBorder="1" applyAlignment="1">
      <alignment horizontal="right" vertical="center"/>
    </xf>
    <xf numFmtId="189" fontId="45" fillId="0" borderId="23" xfId="49" applyNumberFormat="1" applyFont="1" applyFill="1" applyBorder="1" applyAlignment="1">
      <alignment horizontal="right" vertical="center"/>
    </xf>
    <xf numFmtId="189" fontId="45" fillId="0" borderId="27" xfId="49" applyNumberFormat="1" applyFont="1" applyFill="1" applyBorder="1" applyAlignment="1">
      <alignment horizontal="right" vertical="center"/>
    </xf>
    <xf numFmtId="189" fontId="45" fillId="0" borderId="10" xfId="49" applyNumberFormat="1" applyFont="1" applyFill="1" applyBorder="1" applyAlignment="1">
      <alignment horizontal="right" vertical="center"/>
    </xf>
    <xf numFmtId="189" fontId="45" fillId="0" borderId="12" xfId="49" applyNumberFormat="1" applyFont="1" applyFill="1" applyBorder="1" applyAlignment="1">
      <alignment horizontal="right" vertical="center"/>
    </xf>
    <xf numFmtId="180" fontId="6" fillId="0" borderId="0" xfId="82" applyNumberFormat="1" applyFont="1" applyFill="1" applyBorder="1" applyAlignment="1">
      <alignment vertical="center"/>
      <protection/>
    </xf>
    <xf numFmtId="180" fontId="11" fillId="0" borderId="10" xfId="49" applyNumberFormat="1" applyFont="1" applyFill="1" applyBorder="1" applyAlignment="1">
      <alignment horizontal="right" vertical="center"/>
    </xf>
    <xf numFmtId="180" fontId="11" fillId="0" borderId="10" xfId="81" applyNumberFormat="1" applyFont="1" applyFill="1" applyBorder="1" applyAlignment="1">
      <alignment horizontal="right" vertical="center"/>
      <protection/>
    </xf>
    <xf numFmtId="180" fontId="11" fillId="0" borderId="10" xfId="81" applyNumberFormat="1" applyFont="1" applyBorder="1" applyAlignment="1">
      <alignment horizontal="right" vertical="center"/>
      <protection/>
    </xf>
    <xf numFmtId="180" fontId="11" fillId="0" borderId="17" xfId="49" applyNumberFormat="1" applyFont="1" applyBorder="1" applyAlignment="1">
      <alignment horizontal="right" vertical="center"/>
    </xf>
    <xf numFmtId="180" fontId="6" fillId="0" borderId="17" xfId="49" applyNumberFormat="1" applyFont="1" applyBorder="1" applyAlignment="1">
      <alignment horizontal="right" vertical="center"/>
    </xf>
    <xf numFmtId="180" fontId="12" fillId="0" borderId="0" xfId="81" applyNumberFormat="1" applyFont="1" applyAlignment="1">
      <alignment/>
      <protection/>
    </xf>
    <xf numFmtId="180" fontId="12" fillId="0" borderId="0" xfId="81" applyNumberFormat="1" applyFont="1" applyFill="1" applyAlignment="1">
      <alignment/>
      <protection/>
    </xf>
    <xf numFmtId="180" fontId="13" fillId="0" borderId="0" xfId="49" applyNumberFormat="1" applyFont="1" applyAlignment="1">
      <alignment vertical="center" wrapText="1"/>
    </xf>
    <xf numFmtId="180" fontId="13" fillId="0" borderId="0" xfId="49" applyNumberFormat="1" applyFont="1" applyBorder="1" applyAlignment="1">
      <alignment vertical="center"/>
    </xf>
    <xf numFmtId="180" fontId="6" fillId="0" borderId="0" xfId="49" applyNumberFormat="1" applyFont="1" applyBorder="1" applyAlignment="1">
      <alignment horizontal="right" vertical="center"/>
    </xf>
    <xf numFmtId="180" fontId="11" fillId="0" borderId="27" xfId="49" applyNumberFormat="1" applyFont="1" applyBorder="1" applyAlignment="1">
      <alignment horizontal="right" vertical="center"/>
    </xf>
    <xf numFmtId="180" fontId="5" fillId="0" borderId="0" xfId="49" applyNumberFormat="1" applyFont="1" applyBorder="1" applyAlignment="1">
      <alignment/>
    </xf>
    <xf numFmtId="180" fontId="5" fillId="0" borderId="0" xfId="49" applyNumberFormat="1" applyFont="1" applyAlignment="1">
      <alignment/>
    </xf>
    <xf numFmtId="177" fontId="5" fillId="0" borderId="0" xfId="49" applyNumberFormat="1" applyFont="1" applyAlignment="1">
      <alignment/>
    </xf>
    <xf numFmtId="178" fontId="5" fillId="0" borderId="0" xfId="49" applyNumberFormat="1" applyFont="1" applyAlignment="1">
      <alignment/>
    </xf>
    <xf numFmtId="0" fontId="5" fillId="0" borderId="0" xfId="81" applyFont="1" applyAlignment="1">
      <alignment vertical="center"/>
      <protection/>
    </xf>
    <xf numFmtId="0" fontId="5" fillId="0" borderId="0" xfId="82" applyFont="1" applyAlignment="1">
      <alignment vertical="center"/>
      <protection/>
    </xf>
    <xf numFmtId="0" fontId="19" fillId="0" borderId="0" xfId="82" applyFont="1" applyAlignment="1">
      <alignment/>
      <protection/>
    </xf>
    <xf numFmtId="0" fontId="1" fillId="0" borderId="0" xfId="82" applyAlignment="1">
      <alignment/>
      <protection/>
    </xf>
    <xf numFmtId="38" fontId="13" fillId="0" borderId="0" xfId="49" applyFont="1" applyAlignment="1">
      <alignment/>
    </xf>
    <xf numFmtId="180" fontId="41" fillId="0" borderId="0" xfId="49" applyNumberFormat="1" applyFont="1" applyFill="1" applyAlignment="1">
      <alignment/>
    </xf>
    <xf numFmtId="180" fontId="41" fillId="0" borderId="0" xfId="49" applyNumberFormat="1" applyFont="1" applyAlignment="1">
      <alignment/>
    </xf>
    <xf numFmtId="180" fontId="11" fillId="0" borderId="18" xfId="49" applyNumberFormat="1" applyFont="1" applyFill="1" applyBorder="1" applyAlignment="1">
      <alignment horizontal="right" vertical="center"/>
    </xf>
    <xf numFmtId="180" fontId="11" fillId="0" borderId="18" xfId="49" applyNumberFormat="1" applyFont="1" applyFill="1" applyBorder="1" applyAlignment="1">
      <alignment horizontal="center" vertical="center"/>
    </xf>
    <xf numFmtId="180" fontId="11" fillId="0" borderId="23" xfId="49" applyNumberFormat="1" applyFont="1" applyFill="1" applyBorder="1" applyAlignment="1">
      <alignment vertical="center"/>
    </xf>
    <xf numFmtId="180" fontId="11" fillId="0" borderId="23" xfId="49" applyNumberFormat="1" applyFont="1" applyBorder="1" applyAlignment="1">
      <alignment horizontal="right" vertical="center"/>
    </xf>
    <xf numFmtId="180" fontId="11" fillId="0" borderId="23" xfId="81" applyNumberFormat="1" applyFont="1" applyBorder="1" applyAlignment="1">
      <alignment vertical="center"/>
      <protection/>
    </xf>
    <xf numFmtId="180" fontId="11" fillId="0" borderId="33" xfId="49" applyNumberFormat="1" applyFont="1" applyBorder="1" applyAlignment="1">
      <alignment horizontal="right" vertical="center"/>
    </xf>
    <xf numFmtId="180" fontId="11" fillId="0" borderId="32" xfId="49" applyNumberFormat="1" applyFont="1" applyBorder="1" applyAlignment="1">
      <alignment vertical="center"/>
    </xf>
    <xf numFmtId="180" fontId="11" fillId="0" borderId="32" xfId="49" applyNumberFormat="1" applyFont="1" applyBorder="1" applyAlignment="1">
      <alignment horizontal="right" vertical="center"/>
    </xf>
    <xf numFmtId="180" fontId="11" fillId="0" borderId="23" xfId="81" applyNumberFormat="1" applyFont="1" applyFill="1" applyBorder="1" applyAlignment="1">
      <alignment vertical="center"/>
      <protection/>
    </xf>
    <xf numFmtId="180" fontId="11" fillId="0" borderId="27" xfId="81" applyNumberFormat="1" applyFont="1" applyFill="1" applyBorder="1" applyAlignment="1">
      <alignment vertical="center"/>
      <protection/>
    </xf>
    <xf numFmtId="180" fontId="11" fillId="0" borderId="27" xfId="81" applyNumberFormat="1" applyFont="1" applyBorder="1" applyAlignment="1">
      <alignment vertical="center"/>
      <protection/>
    </xf>
    <xf numFmtId="38" fontId="6" fillId="0" borderId="21" xfId="49" applyNumberFormat="1" applyFont="1" applyFill="1" applyBorder="1" applyAlignment="1">
      <alignment vertical="center"/>
    </xf>
    <xf numFmtId="180" fontId="6" fillId="0" borderId="40" xfId="49" applyNumberFormat="1" applyFont="1" applyFill="1" applyBorder="1" applyAlignment="1">
      <alignment horizontal="right" vertical="center"/>
    </xf>
    <xf numFmtId="180" fontId="6" fillId="0" borderId="40" xfId="49" applyNumberFormat="1" applyFont="1" applyFill="1" applyBorder="1" applyAlignment="1">
      <alignment vertical="center"/>
    </xf>
    <xf numFmtId="38" fontId="6" fillId="0" borderId="11" xfId="49" applyNumberFormat="1" applyFont="1" applyBorder="1" applyAlignment="1">
      <alignment vertical="center"/>
    </xf>
    <xf numFmtId="180" fontId="6" fillId="0" borderId="41" xfId="49" applyNumberFormat="1" applyFont="1" applyBorder="1" applyAlignment="1">
      <alignment vertical="center"/>
    </xf>
    <xf numFmtId="180" fontId="6" fillId="0" borderId="41" xfId="49" applyNumberFormat="1" applyFont="1" applyBorder="1" applyAlignment="1">
      <alignment horizontal="right" vertical="center"/>
    </xf>
    <xf numFmtId="38" fontId="6" fillId="0" borderId="21" xfId="49" applyNumberFormat="1" applyFont="1" applyBorder="1" applyAlignment="1">
      <alignment vertical="center"/>
    </xf>
    <xf numFmtId="38" fontId="6" fillId="0" borderId="40" xfId="49" applyNumberFormat="1" applyFont="1" applyBorder="1" applyAlignment="1">
      <alignment vertical="center"/>
    </xf>
    <xf numFmtId="180" fontId="6" fillId="0" borderId="11" xfId="49" applyNumberFormat="1" applyFont="1" applyBorder="1" applyAlignment="1">
      <alignment horizontal="right" vertical="center"/>
    </xf>
    <xf numFmtId="180" fontId="6" fillId="0" borderId="13" xfId="49" applyNumberFormat="1" applyFont="1" applyFill="1" applyBorder="1" applyAlignment="1">
      <alignment vertical="center"/>
    </xf>
    <xf numFmtId="38" fontId="6" fillId="0" borderId="41" xfId="49" applyNumberFormat="1" applyFont="1" applyFill="1" applyBorder="1" applyAlignment="1">
      <alignment vertical="center"/>
    </xf>
    <xf numFmtId="38" fontId="6" fillId="0" borderId="41" xfId="49" applyNumberFormat="1" applyFont="1" applyFill="1" applyBorder="1" applyAlignment="1">
      <alignment horizontal="right" vertical="center"/>
    </xf>
    <xf numFmtId="38" fontId="6" fillId="0" borderId="42" xfId="49" applyNumberFormat="1" applyFont="1" applyFill="1" applyBorder="1" applyAlignment="1">
      <alignment vertical="center"/>
    </xf>
    <xf numFmtId="180" fontId="6" fillId="0" borderId="43" xfId="49" applyNumberFormat="1" applyFont="1" applyBorder="1" applyAlignment="1">
      <alignment vertical="center"/>
    </xf>
    <xf numFmtId="38" fontId="8" fillId="0" borderId="0" xfId="49" applyFont="1" applyBorder="1" applyAlignment="1">
      <alignment vertical="center"/>
    </xf>
    <xf numFmtId="38" fontId="6" fillId="0" borderId="0" xfId="49" applyFont="1" applyBorder="1" applyAlignment="1">
      <alignment horizontal="right" vertical="center"/>
    </xf>
    <xf numFmtId="180" fontId="5" fillId="0" borderId="0" xfId="49" applyNumberFormat="1" applyFont="1" applyFill="1" applyBorder="1" applyAlignment="1">
      <alignment/>
    </xf>
    <xf numFmtId="180" fontId="44" fillId="0" borderId="0" xfId="49" applyNumberFormat="1" applyFont="1" applyBorder="1" applyAlignment="1">
      <alignment/>
    </xf>
    <xf numFmtId="180" fontId="11" fillId="0" borderId="0" xfId="49" applyNumberFormat="1" applyFont="1" applyBorder="1" applyAlignment="1">
      <alignment vertical="top" textRotation="255"/>
    </xf>
    <xf numFmtId="180" fontId="6" fillId="0" borderId="41" xfId="49" applyNumberFormat="1" applyFont="1" applyFill="1" applyBorder="1" applyAlignment="1">
      <alignment vertical="center"/>
    </xf>
    <xf numFmtId="38" fontId="6" fillId="0" borderId="43" xfId="49" applyNumberFormat="1" applyFont="1" applyFill="1" applyBorder="1" applyAlignment="1">
      <alignment vertical="center"/>
    </xf>
    <xf numFmtId="180" fontId="6" fillId="0" borderId="41" xfId="49" applyNumberFormat="1" applyFont="1" applyFill="1" applyBorder="1" applyAlignment="1">
      <alignment horizontal="right" vertical="center"/>
    </xf>
    <xf numFmtId="180" fontId="6" fillId="0" borderId="42" xfId="49" applyNumberFormat="1" applyFont="1" applyFill="1" applyBorder="1" applyAlignment="1">
      <alignment vertical="center"/>
    </xf>
    <xf numFmtId="38" fontId="6" fillId="0" borderId="44" xfId="49" applyNumberFormat="1" applyFont="1" applyFill="1" applyBorder="1" applyAlignment="1">
      <alignment vertical="center"/>
    </xf>
    <xf numFmtId="38" fontId="50" fillId="0" borderId="0" xfId="49" applyFont="1" applyAlignment="1">
      <alignment horizontal="center" vertical="center"/>
    </xf>
    <xf numFmtId="38" fontId="50" fillId="0" borderId="21" xfId="49" applyFont="1" applyBorder="1" applyAlignment="1">
      <alignment horizontal="right" vertical="top"/>
    </xf>
    <xf numFmtId="38" fontId="50" fillId="0" borderId="15" xfId="49" applyFont="1" applyBorder="1" applyAlignment="1">
      <alignment horizontal="left"/>
    </xf>
    <xf numFmtId="38" fontId="50" fillId="0" borderId="0" xfId="49" applyFont="1" applyAlignment="1">
      <alignment horizontal="center" vertical="center" textRotation="255"/>
    </xf>
    <xf numFmtId="38" fontId="51" fillId="0" borderId="0" xfId="49" applyFont="1" applyAlignment="1">
      <alignment horizontal="center" vertical="center" textRotation="255"/>
    </xf>
    <xf numFmtId="38" fontId="50" fillId="0" borderId="0" xfId="49" applyFont="1" applyAlignment="1">
      <alignment vertical="center" textRotation="255"/>
    </xf>
    <xf numFmtId="38" fontId="50" fillId="0" borderId="0" xfId="49" applyFont="1" applyBorder="1" applyAlignment="1">
      <alignment horizontal="right" vertical="top"/>
    </xf>
    <xf numFmtId="38" fontId="51" fillId="0" borderId="14" xfId="49" applyFont="1" applyBorder="1" applyAlignment="1">
      <alignment vertical="center"/>
    </xf>
    <xf numFmtId="38" fontId="51" fillId="0" borderId="14" xfId="49" applyFont="1" applyBorder="1" applyAlignment="1">
      <alignment horizontal="center" vertical="center"/>
    </xf>
    <xf numFmtId="38" fontId="50" fillId="0" borderId="14" xfId="49" applyFont="1" applyBorder="1" applyAlignment="1">
      <alignment horizontal="right" vertical="center"/>
    </xf>
    <xf numFmtId="38" fontId="51" fillId="0" borderId="0" xfId="49" applyFont="1" applyAlignment="1">
      <alignment vertical="center"/>
    </xf>
    <xf numFmtId="38" fontId="50" fillId="0" borderId="0" xfId="49" applyFont="1" applyBorder="1" applyAlignment="1">
      <alignment horizontal="left"/>
    </xf>
    <xf numFmtId="38" fontId="50" fillId="0" borderId="17" xfId="49" applyFont="1" applyBorder="1" applyAlignment="1">
      <alignment vertical="center"/>
    </xf>
    <xf numFmtId="38" fontId="50" fillId="0" borderId="28" xfId="49" applyFont="1" applyBorder="1" applyAlignment="1">
      <alignment vertical="center"/>
    </xf>
    <xf numFmtId="38" fontId="50" fillId="0" borderId="21" xfId="49" applyFont="1" applyBorder="1" applyAlignment="1">
      <alignment horizontal="left" vertical="center"/>
    </xf>
    <xf numFmtId="38" fontId="50" fillId="0" borderId="10" xfId="49" applyFont="1" applyBorder="1" applyAlignment="1">
      <alignment vertical="center"/>
    </xf>
    <xf numFmtId="38" fontId="50" fillId="0" borderId="11" xfId="49" applyFont="1" applyBorder="1" applyAlignment="1">
      <alignment vertical="center"/>
    </xf>
    <xf numFmtId="38" fontId="50" fillId="0" borderId="22" xfId="49" applyFont="1" applyBorder="1" applyAlignment="1">
      <alignment vertical="center"/>
    </xf>
    <xf numFmtId="38" fontId="50" fillId="0" borderId="12" xfId="49" applyFont="1" applyFill="1" applyBorder="1" applyAlignment="1">
      <alignment horizontal="right" vertical="center"/>
    </xf>
    <xf numFmtId="38" fontId="50" fillId="0" borderId="13" xfId="49" applyFont="1" applyFill="1" applyBorder="1" applyAlignment="1">
      <alignment horizontal="right" vertical="center"/>
    </xf>
    <xf numFmtId="38" fontId="50" fillId="0" borderId="10" xfId="49" applyFont="1" applyFill="1" applyBorder="1" applyAlignment="1">
      <alignment vertical="center"/>
    </xf>
    <xf numFmtId="38" fontId="50" fillId="0" borderId="0" xfId="49" applyFont="1" applyFill="1" applyBorder="1" applyAlignment="1">
      <alignment vertical="center"/>
    </xf>
    <xf numFmtId="38" fontId="50" fillId="0" borderId="26" xfId="49" applyFont="1" applyBorder="1" applyAlignment="1">
      <alignment horizontal="left" vertical="center"/>
    </xf>
    <xf numFmtId="38" fontId="50" fillId="0" borderId="27" xfId="49" applyFont="1" applyFill="1" applyBorder="1" applyAlignment="1">
      <alignment horizontal="right" vertical="center"/>
    </xf>
    <xf numFmtId="38" fontId="50" fillId="0" borderId="26" xfId="49" applyFont="1" applyFill="1" applyBorder="1" applyAlignment="1">
      <alignment horizontal="right" vertical="center"/>
    </xf>
    <xf numFmtId="38" fontId="51" fillId="0" borderId="24" xfId="49" applyFont="1" applyBorder="1" applyAlignment="1">
      <alignment horizontal="center" vertical="center" textRotation="255"/>
    </xf>
    <xf numFmtId="38" fontId="50" fillId="0" borderId="24" xfId="49" applyFont="1" applyBorder="1" applyAlignment="1">
      <alignment horizontal="left"/>
    </xf>
    <xf numFmtId="38" fontId="50" fillId="0" borderId="23" xfId="49" applyFont="1" applyFill="1" applyBorder="1" applyAlignment="1">
      <alignment vertical="center"/>
    </xf>
    <xf numFmtId="38" fontId="50" fillId="0" borderId="24" xfId="49" applyFont="1" applyFill="1" applyBorder="1" applyAlignment="1">
      <alignment vertical="center"/>
    </xf>
    <xf numFmtId="38" fontId="51" fillId="0" borderId="0" xfId="49" applyFont="1" applyBorder="1" applyAlignment="1">
      <alignment horizontal="center" vertical="center" textRotation="255"/>
    </xf>
    <xf numFmtId="38" fontId="50" fillId="0" borderId="26" xfId="49" applyFont="1" applyBorder="1" applyAlignment="1">
      <alignment vertical="center"/>
    </xf>
    <xf numFmtId="38" fontId="50" fillId="0" borderId="32" xfId="49" applyFont="1" applyFill="1" applyBorder="1" applyAlignment="1">
      <alignment horizontal="right" vertical="center"/>
    </xf>
    <xf numFmtId="38" fontId="50" fillId="0" borderId="33" xfId="49" applyFont="1" applyFill="1" applyBorder="1" applyAlignment="1">
      <alignment vertical="center"/>
    </xf>
    <xf numFmtId="38" fontId="50" fillId="0" borderId="29" xfId="49" applyFont="1" applyBorder="1" applyAlignment="1">
      <alignment horizontal="left"/>
    </xf>
    <xf numFmtId="38" fontId="50" fillId="0" borderId="0" xfId="49" applyFont="1" applyBorder="1" applyAlignment="1">
      <alignment/>
    </xf>
    <xf numFmtId="38" fontId="50" fillId="0" borderId="17" xfId="49" applyFont="1" applyFill="1" applyBorder="1" applyAlignment="1">
      <alignment vertical="center"/>
    </xf>
    <xf numFmtId="38" fontId="50" fillId="0" borderId="11" xfId="49" applyFont="1" applyFill="1" applyBorder="1" applyAlignment="1">
      <alignment vertical="center"/>
    </xf>
    <xf numFmtId="38" fontId="50" fillId="0" borderId="23" xfId="49" applyFont="1" applyBorder="1" applyAlignment="1">
      <alignment vertical="center"/>
    </xf>
    <xf numFmtId="38" fontId="50" fillId="0" borderId="33" xfId="49" applyFont="1" applyBorder="1" applyAlignment="1">
      <alignment vertical="center"/>
    </xf>
    <xf numFmtId="38" fontId="50" fillId="0" borderId="10" xfId="49" applyFont="1" applyFill="1" applyBorder="1" applyAlignment="1">
      <alignment horizontal="right" vertical="center"/>
    </xf>
    <xf numFmtId="38" fontId="50" fillId="0" borderId="0" xfId="49" applyFont="1" applyFill="1" applyBorder="1" applyAlignment="1">
      <alignment horizontal="right" vertical="center"/>
    </xf>
    <xf numFmtId="38" fontId="50" fillId="0" borderId="24" xfId="49" applyFont="1" applyBorder="1" applyAlignment="1">
      <alignment vertical="center"/>
    </xf>
    <xf numFmtId="38" fontId="51" fillId="0" borderId="14" xfId="49" applyFont="1" applyBorder="1" applyAlignment="1">
      <alignment vertical="center" textRotation="255"/>
    </xf>
    <xf numFmtId="38" fontId="51" fillId="0" borderId="0" xfId="49" applyFont="1" applyAlignment="1">
      <alignment vertical="center" textRotation="255"/>
    </xf>
    <xf numFmtId="38" fontId="50" fillId="0" borderId="11" xfId="49" applyFont="1" applyFill="1" applyBorder="1" applyAlignment="1">
      <alignment horizontal="right" vertical="center"/>
    </xf>
    <xf numFmtId="38" fontId="50" fillId="0" borderId="23" xfId="49" applyFont="1" applyFill="1" applyBorder="1" applyAlignment="1">
      <alignment horizontal="right" vertical="center"/>
    </xf>
    <xf numFmtId="180" fontId="6" fillId="0" borderId="21" xfId="49" applyNumberFormat="1" applyFont="1" applyBorder="1" applyAlignment="1">
      <alignment vertical="center"/>
    </xf>
    <xf numFmtId="180" fontId="6" fillId="0" borderId="40" xfId="49" applyNumberFormat="1" applyFont="1" applyBorder="1" applyAlignment="1">
      <alignment vertical="center"/>
    </xf>
    <xf numFmtId="180" fontId="6" fillId="0" borderId="0" xfId="49" applyNumberFormat="1" applyFont="1" applyFill="1" applyBorder="1" applyAlignment="1">
      <alignment horizontal="left"/>
    </xf>
    <xf numFmtId="180" fontId="6" fillId="0" borderId="15" xfId="49" applyNumberFormat="1" applyFont="1" applyFill="1" applyBorder="1" applyAlignment="1">
      <alignment/>
    </xf>
    <xf numFmtId="180" fontId="6" fillId="0" borderId="15" xfId="49" applyNumberFormat="1" applyFont="1" applyFill="1" applyBorder="1" applyAlignment="1">
      <alignment horizontal="left"/>
    </xf>
    <xf numFmtId="180" fontId="6" fillId="0" borderId="19" xfId="49" applyNumberFormat="1" applyFont="1" applyFill="1" applyBorder="1" applyAlignment="1">
      <alignment horizontal="center" vertical="center"/>
    </xf>
    <xf numFmtId="180" fontId="6" fillId="0" borderId="19" xfId="49" applyNumberFormat="1" applyFont="1" applyFill="1" applyBorder="1" applyAlignment="1">
      <alignment horizontal="center" vertical="center" wrapText="1"/>
    </xf>
    <xf numFmtId="38" fontId="6" fillId="0" borderId="19" xfId="49" applyNumberFormat="1" applyFont="1" applyFill="1" applyBorder="1" applyAlignment="1">
      <alignment horizontal="center" vertical="center"/>
    </xf>
    <xf numFmtId="38" fontId="6" fillId="0" borderId="20" xfId="49" applyNumberFormat="1" applyFont="1" applyFill="1" applyBorder="1" applyAlignment="1">
      <alignment horizontal="center" vertical="center"/>
    </xf>
    <xf numFmtId="180" fontId="11" fillId="0" borderId="11" xfId="49" applyNumberFormat="1" applyFont="1" applyFill="1" applyBorder="1" applyAlignment="1">
      <alignment horizontal="center" vertical="center"/>
    </xf>
    <xf numFmtId="180" fontId="11" fillId="0" borderId="21" xfId="49" applyNumberFormat="1" applyFont="1" applyFill="1" applyBorder="1" applyAlignment="1">
      <alignment horizontal="right" vertical="center"/>
    </xf>
    <xf numFmtId="180" fontId="11" fillId="0" borderId="11" xfId="49" applyNumberFormat="1" applyFont="1" applyFill="1" applyBorder="1" applyAlignment="1">
      <alignment horizontal="right" vertical="center"/>
    </xf>
    <xf numFmtId="180" fontId="11" fillId="0" borderId="11" xfId="49" applyNumberFormat="1" applyFont="1" applyFill="1" applyBorder="1" applyAlignment="1">
      <alignment vertical="center"/>
    </xf>
    <xf numFmtId="180" fontId="11" fillId="0" borderId="21" xfId="49" applyNumberFormat="1" applyFont="1" applyFill="1" applyBorder="1" applyAlignment="1">
      <alignment vertical="center"/>
    </xf>
    <xf numFmtId="180" fontId="11" fillId="0" borderId="12" xfId="49" applyNumberFormat="1" applyFont="1" applyFill="1" applyBorder="1" applyAlignment="1">
      <alignment vertical="center"/>
    </xf>
    <xf numFmtId="180" fontId="11" fillId="0" borderId="13" xfId="49" applyNumberFormat="1" applyFont="1" applyFill="1" applyBorder="1" applyAlignment="1">
      <alignment horizontal="center" vertical="center"/>
    </xf>
    <xf numFmtId="180" fontId="11" fillId="0" borderId="22" xfId="49" applyNumberFormat="1" applyFont="1" applyFill="1" applyBorder="1" applyAlignment="1">
      <alignment horizontal="right" vertical="center"/>
    </xf>
    <xf numFmtId="180" fontId="11" fillId="0" borderId="12" xfId="49" applyNumberFormat="1" applyFont="1" applyFill="1" applyBorder="1" applyAlignment="1">
      <alignment horizontal="right" vertical="center"/>
    </xf>
    <xf numFmtId="180" fontId="11" fillId="0" borderId="13" xfId="49" applyNumberFormat="1" applyFont="1" applyFill="1" applyBorder="1" applyAlignment="1">
      <alignment horizontal="right" vertical="center"/>
    </xf>
    <xf numFmtId="180" fontId="11" fillId="0" borderId="13" xfId="49" applyNumberFormat="1" applyFont="1" applyFill="1" applyBorder="1" applyAlignment="1">
      <alignment vertical="center"/>
    </xf>
    <xf numFmtId="180" fontId="11" fillId="0" borderId="18" xfId="49" applyNumberFormat="1" applyFont="1" applyFill="1" applyBorder="1" applyAlignment="1">
      <alignment vertical="center"/>
    </xf>
    <xf numFmtId="180" fontId="6" fillId="0" borderId="16" xfId="49" applyNumberFormat="1" applyFont="1" applyFill="1" applyBorder="1" applyAlignment="1">
      <alignment horizontal="center" vertical="center"/>
    </xf>
    <xf numFmtId="180" fontId="11" fillId="0" borderId="21" xfId="49" applyNumberFormat="1" applyFont="1" applyFill="1" applyBorder="1" applyAlignment="1">
      <alignment horizontal="left" vertical="center"/>
    </xf>
    <xf numFmtId="180" fontId="11" fillId="0" borderId="22" xfId="49" applyNumberFormat="1" applyFont="1" applyFill="1" applyBorder="1" applyAlignment="1">
      <alignment horizontal="left" vertical="center"/>
    </xf>
    <xf numFmtId="180" fontId="11" fillId="0" borderId="22" xfId="49" applyNumberFormat="1" applyFont="1" applyFill="1" applyBorder="1" applyAlignment="1">
      <alignment vertical="center"/>
    </xf>
    <xf numFmtId="180" fontId="11" fillId="0" borderId="45" xfId="49" applyNumberFormat="1" applyFont="1" applyBorder="1" applyAlignment="1">
      <alignment horizontal="right" vertical="center"/>
    </xf>
    <xf numFmtId="180" fontId="11" fillId="0" borderId="45" xfId="49" applyNumberFormat="1" applyFont="1" applyBorder="1" applyAlignment="1">
      <alignment vertical="center"/>
    </xf>
    <xf numFmtId="180" fontId="11" fillId="0" borderId="45" xfId="49" applyNumberFormat="1" applyFont="1" applyFill="1" applyBorder="1" applyAlignment="1">
      <alignment vertical="center"/>
    </xf>
    <xf numFmtId="180" fontId="11" fillId="0" borderId="46" xfId="49" applyNumberFormat="1" applyFont="1" applyBorder="1" applyAlignment="1">
      <alignment vertical="center"/>
    </xf>
    <xf numFmtId="180" fontId="6" fillId="0" borderId="21" xfId="49" applyNumberFormat="1" applyFont="1" applyFill="1" applyBorder="1" applyAlignment="1">
      <alignment horizontal="right" vertical="center"/>
    </xf>
    <xf numFmtId="180" fontId="6" fillId="0" borderId="21" xfId="49" applyNumberFormat="1" applyFont="1" applyFill="1" applyBorder="1" applyAlignment="1">
      <alignment vertical="center"/>
    </xf>
    <xf numFmtId="180" fontId="6" fillId="0" borderId="22" xfId="49" applyNumberFormat="1" applyFont="1" applyFill="1" applyBorder="1" applyAlignment="1">
      <alignment vertical="center"/>
    </xf>
    <xf numFmtId="180" fontId="6" fillId="0" borderId="45" xfId="49" applyNumberFormat="1" applyFont="1" applyFill="1" applyBorder="1" applyAlignment="1">
      <alignment horizontal="right" vertical="center"/>
    </xf>
    <xf numFmtId="180" fontId="6" fillId="0" borderId="45" xfId="49" applyNumberFormat="1" applyFont="1" applyFill="1" applyBorder="1" applyAlignment="1">
      <alignment vertical="center"/>
    </xf>
    <xf numFmtId="180" fontId="6" fillId="0" borderId="46" xfId="49" applyNumberFormat="1" applyFont="1" applyFill="1" applyBorder="1" applyAlignment="1">
      <alignment horizontal="right" vertical="center"/>
    </xf>
    <xf numFmtId="49" fontId="6" fillId="0" borderId="0" xfId="80" applyNumberFormat="1" applyFont="1" applyAlignment="1">
      <alignment horizontal="left" vertical="center"/>
      <protection/>
    </xf>
    <xf numFmtId="180" fontId="6" fillId="0" borderId="47" xfId="81" applyNumberFormat="1" applyFont="1" applyBorder="1" applyAlignment="1">
      <alignment horizontal="left" vertical="center"/>
      <protection/>
    </xf>
    <xf numFmtId="180" fontId="6" fillId="0" borderId="21" xfId="81" applyNumberFormat="1" applyFont="1" applyBorder="1" applyAlignment="1">
      <alignment horizontal="left" vertical="center"/>
      <protection/>
    </xf>
    <xf numFmtId="180" fontId="6" fillId="0" borderId="21" xfId="81" applyNumberFormat="1" applyFont="1" applyBorder="1" applyAlignment="1">
      <alignment horizontal="center" vertical="center"/>
      <protection/>
    </xf>
    <xf numFmtId="49" fontId="6" fillId="0" borderId="0" xfId="49" applyNumberFormat="1" applyFont="1" applyAlignment="1">
      <alignment horizontal="left" vertical="center"/>
    </xf>
    <xf numFmtId="0" fontId="6" fillId="0" borderId="21" xfId="80" applyFont="1" applyBorder="1" applyAlignment="1">
      <alignment horizontal="left" vertical="center"/>
      <protection/>
    </xf>
    <xf numFmtId="180" fontId="6" fillId="0" borderId="0" xfId="49" applyNumberFormat="1" applyFont="1" applyFill="1" applyBorder="1" applyAlignment="1">
      <alignment vertical="center"/>
    </xf>
    <xf numFmtId="194" fontId="6" fillId="0" borderId="11" xfId="0" applyNumberFormat="1" applyFont="1" applyBorder="1" applyAlignment="1">
      <alignment horizontal="right" vertical="center"/>
    </xf>
    <xf numFmtId="49" fontId="45" fillId="0" borderId="0" xfId="49" applyNumberFormat="1" applyFont="1" applyAlignment="1">
      <alignment horizontal="left" vertical="center"/>
    </xf>
    <xf numFmtId="49" fontId="50" fillId="0" borderId="0" xfId="49" applyNumberFormat="1" applyFont="1" applyAlignment="1">
      <alignment horizontal="left" vertical="center"/>
    </xf>
    <xf numFmtId="49" fontId="50" fillId="0" borderId="0" xfId="49" applyNumberFormat="1" applyFont="1" applyBorder="1" applyAlignment="1">
      <alignment horizontal="left" vertical="center"/>
    </xf>
    <xf numFmtId="49" fontId="50" fillId="0" borderId="0" xfId="49" applyNumberFormat="1" applyFont="1" applyBorder="1" applyAlignment="1">
      <alignment horizontal="left"/>
    </xf>
    <xf numFmtId="49" fontId="50" fillId="0" borderId="24" xfId="49" applyNumberFormat="1" applyFont="1" applyBorder="1" applyAlignment="1">
      <alignment horizontal="left"/>
    </xf>
    <xf numFmtId="49" fontId="50" fillId="0" borderId="26" xfId="49" applyNumberFormat="1" applyFont="1" applyBorder="1" applyAlignment="1">
      <alignment horizontal="left" vertical="center"/>
    </xf>
    <xf numFmtId="0" fontId="46" fillId="0" borderId="0" xfId="81" applyFont="1" applyFill="1" applyBorder="1" applyAlignment="1">
      <alignment horizontal="left" vertical="center"/>
      <protection/>
    </xf>
    <xf numFmtId="0" fontId="45" fillId="0" borderId="0" xfId="81" applyFont="1" applyFill="1" applyBorder="1" applyAlignment="1">
      <alignment horizontal="left" vertical="center"/>
      <protection/>
    </xf>
    <xf numFmtId="3" fontId="45" fillId="0" borderId="14" xfId="0" applyNumberFormat="1" applyFont="1" applyBorder="1" applyAlignment="1">
      <alignment horizontal="right" vertical="center"/>
    </xf>
    <xf numFmtId="189" fontId="45" fillId="0" borderId="0" xfId="82" applyNumberFormat="1" applyFont="1" applyFill="1" applyAlignment="1">
      <alignment vertical="center"/>
      <protection/>
    </xf>
    <xf numFmtId="3" fontId="45" fillId="0" borderId="0" xfId="0" applyNumberFormat="1" applyFont="1" applyBorder="1" applyAlignment="1">
      <alignment horizontal="right" vertical="center"/>
    </xf>
    <xf numFmtId="3" fontId="45" fillId="0" borderId="0" xfId="0" applyNumberFormat="1" applyFont="1" applyFill="1" applyBorder="1" applyAlignment="1">
      <alignment horizontal="right" vertical="center"/>
    </xf>
    <xf numFmtId="38" fontId="45" fillId="0" borderId="0" xfId="49" applyFont="1" applyFill="1" applyBorder="1" applyAlignment="1">
      <alignment horizontal="right" vertical="center"/>
    </xf>
    <xf numFmtId="3" fontId="45" fillId="0" borderId="25" xfId="0" applyNumberFormat="1" applyFont="1" applyBorder="1" applyAlignment="1">
      <alignment horizontal="right" vertical="center"/>
    </xf>
    <xf numFmtId="3" fontId="45" fillId="0" borderId="12" xfId="0" applyNumberFormat="1" applyFont="1" applyBorder="1" applyAlignment="1">
      <alignment horizontal="right" vertical="center"/>
    </xf>
    <xf numFmtId="38" fontId="45" fillId="0" borderId="14" xfId="49" applyFont="1" applyFill="1" applyBorder="1" applyAlignment="1">
      <alignment vertical="center"/>
    </xf>
    <xf numFmtId="3" fontId="45" fillId="0" borderId="25"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190" fontId="6" fillId="0" borderId="10" xfId="0" applyNumberFormat="1" applyFont="1" applyBorder="1" applyAlignment="1">
      <alignment horizontal="right" vertical="center"/>
    </xf>
    <xf numFmtId="0" fontId="6" fillId="0" borderId="10" xfId="0" applyNumberFormat="1" applyFont="1" applyBorder="1" applyAlignment="1">
      <alignment horizontal="right" vertical="center"/>
    </xf>
    <xf numFmtId="0" fontId="6" fillId="0" borderId="10" xfId="0" applyFont="1" applyBorder="1" applyAlignment="1">
      <alignment horizontal="right" vertical="center"/>
    </xf>
    <xf numFmtId="194" fontId="6" fillId="0" borderId="11" xfId="42" applyNumberFormat="1" applyFont="1" applyBorder="1" applyAlignment="1">
      <alignment horizontal="right" vertical="center"/>
    </xf>
    <xf numFmtId="49" fontId="6" fillId="0" borderId="11" xfId="42" applyNumberFormat="1" applyFont="1" applyBorder="1" applyAlignment="1">
      <alignment horizontal="right" vertical="center"/>
    </xf>
    <xf numFmtId="194" fontId="6" fillId="0" borderId="10" xfId="0" applyNumberFormat="1" applyFont="1" applyBorder="1" applyAlignment="1">
      <alignment horizontal="right" vertical="center"/>
    </xf>
    <xf numFmtId="49" fontId="6" fillId="0" borderId="21" xfId="0" applyNumberFormat="1" applyFont="1" applyBorder="1" applyAlignment="1">
      <alignment horizontal="right" vertical="center"/>
    </xf>
    <xf numFmtId="180" fontId="6" fillId="0" borderId="13" xfId="49" applyNumberFormat="1" applyFont="1" applyFill="1" applyBorder="1" applyAlignment="1">
      <alignment horizontal="right" vertical="center"/>
    </xf>
    <xf numFmtId="179" fontId="11" fillId="0" borderId="0" xfId="49" applyNumberFormat="1" applyFont="1" applyAlignment="1">
      <alignment horizontal="right" vertical="center"/>
    </xf>
    <xf numFmtId="38" fontId="45" fillId="0" borderId="0" xfId="49" applyFont="1" applyFill="1" applyBorder="1" applyAlignment="1">
      <alignment horizontal="left" vertical="center"/>
    </xf>
    <xf numFmtId="180" fontId="45" fillId="0" borderId="0" xfId="49" applyNumberFormat="1" applyFont="1" applyAlignment="1">
      <alignment horizontal="left" vertical="center"/>
    </xf>
    <xf numFmtId="180" fontId="45" fillId="0" borderId="0" xfId="49" applyNumberFormat="1" applyFont="1" applyAlignment="1">
      <alignment horizontal="right" vertical="center"/>
    </xf>
    <xf numFmtId="180" fontId="45" fillId="0" borderId="0" xfId="81" applyNumberFormat="1" applyFont="1" applyAlignment="1">
      <alignment vertical="center"/>
      <protection/>
    </xf>
    <xf numFmtId="180" fontId="45" fillId="0" borderId="0" xfId="81" applyNumberFormat="1" applyFont="1" applyBorder="1" applyAlignment="1">
      <alignment vertical="center"/>
      <protection/>
    </xf>
    <xf numFmtId="180" fontId="6" fillId="0" borderId="34" xfId="81" applyNumberFormat="1" applyFont="1" applyBorder="1" applyAlignment="1">
      <alignment horizontal="center" vertical="center"/>
      <protection/>
    </xf>
    <xf numFmtId="180" fontId="6" fillId="0" borderId="23" xfId="49" applyNumberFormat="1" applyFont="1" applyBorder="1" applyAlignment="1">
      <alignment vertical="center"/>
    </xf>
    <xf numFmtId="180" fontId="6" fillId="0" borderId="23" xfId="49" applyNumberFormat="1" applyFont="1" applyFill="1" applyBorder="1" applyAlignment="1">
      <alignment vertical="center"/>
    </xf>
    <xf numFmtId="180" fontId="6" fillId="0" borderId="24" xfId="49" applyNumberFormat="1" applyFont="1" applyBorder="1" applyAlignment="1">
      <alignment vertical="center"/>
    </xf>
    <xf numFmtId="180" fontId="6" fillId="0" borderId="35" xfId="81" applyNumberFormat="1" applyFont="1" applyBorder="1" applyAlignment="1">
      <alignment horizontal="center" vertical="center"/>
      <protection/>
    </xf>
    <xf numFmtId="180" fontId="6" fillId="0" borderId="27" xfId="49" applyNumberFormat="1" applyFont="1" applyBorder="1" applyAlignment="1">
      <alignment vertical="center"/>
    </xf>
    <xf numFmtId="180" fontId="6" fillId="0" borderId="27" xfId="49" applyNumberFormat="1" applyFont="1" applyFill="1" applyBorder="1" applyAlignment="1">
      <alignment vertical="center"/>
    </xf>
    <xf numFmtId="180" fontId="6" fillId="0" borderId="26" xfId="49" applyNumberFormat="1" applyFont="1" applyBorder="1" applyAlignment="1">
      <alignment vertical="center"/>
    </xf>
    <xf numFmtId="180" fontId="6" fillId="0" borderId="32" xfId="49" applyNumberFormat="1" applyFont="1" applyBorder="1" applyAlignment="1">
      <alignment vertical="center"/>
    </xf>
    <xf numFmtId="180" fontId="6" fillId="0" borderId="29" xfId="49" applyNumberFormat="1" applyFont="1" applyBorder="1" applyAlignment="1">
      <alignment horizontal="right" vertical="center"/>
    </xf>
    <xf numFmtId="180" fontId="6" fillId="0" borderId="35" xfId="81" applyNumberFormat="1" applyFont="1" applyBorder="1" applyAlignment="1">
      <alignment horizontal="left" vertical="center"/>
      <protection/>
    </xf>
    <xf numFmtId="180" fontId="6" fillId="0" borderId="26" xfId="49" applyNumberFormat="1" applyFont="1" applyBorder="1" applyAlignment="1">
      <alignment horizontal="right" vertical="center"/>
    </xf>
    <xf numFmtId="180" fontId="6" fillId="0" borderId="48" xfId="49" applyNumberFormat="1" applyFont="1" applyBorder="1" applyAlignment="1">
      <alignment vertical="center"/>
    </xf>
    <xf numFmtId="180" fontId="6" fillId="0" borderId="49" xfId="49" applyNumberFormat="1" applyFont="1" applyBorder="1" applyAlignment="1">
      <alignment horizontal="center" vertical="center" wrapText="1"/>
    </xf>
    <xf numFmtId="180" fontId="6" fillId="0" borderId="16" xfId="49" applyNumberFormat="1" applyFont="1" applyBorder="1" applyAlignment="1">
      <alignment horizontal="left"/>
    </xf>
    <xf numFmtId="0" fontId="45" fillId="0" borderId="18" xfId="81" applyFont="1" applyFill="1" applyBorder="1" applyAlignment="1">
      <alignment vertical="center" shrinkToFit="1"/>
      <protection/>
    </xf>
    <xf numFmtId="0" fontId="45" fillId="0" borderId="15" xfId="82" applyFont="1" applyFill="1" applyBorder="1" applyAlignment="1">
      <alignment vertical="center"/>
      <protection/>
    </xf>
    <xf numFmtId="0" fontId="45" fillId="0" borderId="16" xfId="82" applyFont="1" applyFill="1" applyBorder="1" applyAlignment="1">
      <alignment vertical="center"/>
      <protection/>
    </xf>
    <xf numFmtId="180" fontId="45" fillId="0" borderId="19" xfId="82" applyNumberFormat="1" applyFont="1" applyFill="1" applyBorder="1" applyAlignment="1">
      <alignment horizontal="center" vertical="center" shrinkToFit="1"/>
      <protection/>
    </xf>
    <xf numFmtId="177" fontId="6" fillId="0" borderId="10" xfId="49" applyNumberFormat="1" applyFont="1" applyBorder="1" applyAlignment="1">
      <alignment horizontal="right" vertical="center"/>
    </xf>
    <xf numFmtId="192" fontId="6" fillId="0" borderId="10" xfId="49" applyNumberFormat="1" applyFont="1" applyBorder="1" applyAlignment="1">
      <alignment horizontal="right" vertical="center"/>
    </xf>
    <xf numFmtId="194" fontId="6" fillId="0" borderId="12" xfId="49" applyNumberFormat="1" applyFont="1" applyBorder="1" applyAlignment="1">
      <alignment horizontal="right" vertical="center"/>
    </xf>
    <xf numFmtId="38" fontId="47" fillId="0" borderId="0" xfId="49" applyFont="1" applyAlignment="1">
      <alignment vertical="center"/>
    </xf>
    <xf numFmtId="38" fontId="6" fillId="0" borderId="12" xfId="49" applyFont="1" applyBorder="1" applyAlignment="1">
      <alignment horizontal="right" vertical="center"/>
    </xf>
    <xf numFmtId="178" fontId="6" fillId="0" borderId="0" xfId="49" applyNumberFormat="1" applyFont="1" applyBorder="1" applyAlignment="1">
      <alignment vertical="center"/>
    </xf>
    <xf numFmtId="177" fontId="11" fillId="0" borderId="0" xfId="49" applyNumberFormat="1" applyFont="1" applyAlignment="1">
      <alignment vertical="center"/>
    </xf>
    <xf numFmtId="178" fontId="11" fillId="0" borderId="0" xfId="49" applyNumberFormat="1" applyFont="1" applyAlignment="1">
      <alignment vertical="center"/>
    </xf>
    <xf numFmtId="179" fontId="11" fillId="0" borderId="0" xfId="49" applyNumberFormat="1" applyFont="1" applyAlignment="1">
      <alignment vertical="center"/>
    </xf>
    <xf numFmtId="179" fontId="11" fillId="0" borderId="0" xfId="49" applyNumberFormat="1" applyFont="1" applyAlignment="1">
      <alignment horizontal="center" vertical="center"/>
    </xf>
    <xf numFmtId="179" fontId="11" fillId="0" borderId="0" xfId="49" applyNumberFormat="1" applyFont="1" applyAlignment="1">
      <alignment horizontal="left" vertical="center"/>
    </xf>
    <xf numFmtId="177" fontId="11" fillId="0" borderId="0" xfId="49" applyNumberFormat="1" applyFont="1" applyAlignment="1">
      <alignment horizontal="left" vertical="center"/>
    </xf>
    <xf numFmtId="183" fontId="11" fillId="0" borderId="0" xfId="49" applyNumberFormat="1" applyFont="1" applyAlignment="1">
      <alignment horizontal="right" vertical="center"/>
    </xf>
    <xf numFmtId="0" fontId="11" fillId="0" borderId="0" xfId="80" applyFont="1" applyAlignment="1">
      <alignment horizontal="left" vertical="center"/>
      <protection/>
    </xf>
    <xf numFmtId="180" fontId="12" fillId="0" borderId="0" xfId="49" applyNumberFormat="1" applyFont="1" applyAlignment="1">
      <alignment/>
    </xf>
    <xf numFmtId="180" fontId="12" fillId="0" borderId="0" xfId="49" applyNumberFormat="1" applyFont="1" applyAlignment="1">
      <alignment horizontal="center"/>
    </xf>
    <xf numFmtId="177" fontId="12" fillId="0" borderId="0" xfId="49" applyNumberFormat="1" applyFont="1" applyAlignment="1">
      <alignment/>
    </xf>
    <xf numFmtId="178" fontId="12" fillId="0" borderId="0" xfId="49" applyNumberFormat="1" applyFont="1" applyAlignment="1">
      <alignment/>
    </xf>
    <xf numFmtId="180" fontId="11" fillId="0" borderId="0" xfId="49" applyNumberFormat="1" applyFont="1" applyAlignment="1">
      <alignment/>
    </xf>
    <xf numFmtId="182" fontId="11" fillId="0" borderId="0" xfId="49" applyNumberFormat="1" applyFont="1" applyAlignment="1">
      <alignment vertical="center"/>
    </xf>
    <xf numFmtId="38" fontId="11" fillId="0" borderId="0" xfId="49" applyNumberFormat="1" applyFont="1" applyAlignment="1">
      <alignment vertical="center"/>
    </xf>
    <xf numFmtId="180" fontId="11" fillId="0" borderId="0" xfId="49" applyNumberFormat="1" applyFont="1" applyAlignment="1">
      <alignment horizontal="left" vertical="center" wrapText="1"/>
    </xf>
    <xf numFmtId="38" fontId="11" fillId="0" borderId="0" xfId="49" applyNumberFormat="1" applyFont="1" applyAlignment="1">
      <alignment/>
    </xf>
    <xf numFmtId="180" fontId="52" fillId="0" borderId="20" xfId="49" applyNumberFormat="1" applyFont="1" applyBorder="1" applyAlignment="1">
      <alignment horizontal="center" vertical="center" wrapText="1"/>
    </xf>
    <xf numFmtId="38" fontId="11" fillId="0" borderId="0" xfId="49" applyNumberFormat="1" applyFont="1" applyFill="1" applyAlignment="1">
      <alignment vertical="center"/>
    </xf>
    <xf numFmtId="180" fontId="11" fillId="0" borderId="0" xfId="49" applyNumberFormat="1" applyFont="1" applyAlignment="1">
      <alignment horizontal="center"/>
    </xf>
    <xf numFmtId="180" fontId="11" fillId="0" borderId="0" xfId="49" applyNumberFormat="1" applyFont="1" applyBorder="1" applyAlignment="1">
      <alignment/>
    </xf>
    <xf numFmtId="181" fontId="11" fillId="0" borderId="0" xfId="49" applyNumberFormat="1" applyFont="1" applyAlignment="1">
      <alignment/>
    </xf>
    <xf numFmtId="181" fontId="11" fillId="0" borderId="0" xfId="49" applyNumberFormat="1" applyFont="1" applyBorder="1" applyAlignment="1">
      <alignment/>
    </xf>
    <xf numFmtId="38" fontId="11" fillId="0" borderId="0" xfId="49" applyNumberFormat="1" applyFont="1" applyAlignment="1">
      <alignment horizontal="right" vertical="center"/>
    </xf>
    <xf numFmtId="180" fontId="12" fillId="0" borderId="0" xfId="49" applyNumberFormat="1" applyFont="1" applyAlignment="1">
      <alignment horizontal="left" vertical="center" wrapText="1"/>
    </xf>
    <xf numFmtId="38" fontId="12" fillId="0" borderId="0" xfId="49" applyNumberFormat="1" applyFont="1" applyAlignment="1">
      <alignment vertical="center"/>
    </xf>
    <xf numFmtId="38" fontId="12" fillId="0" borderId="0" xfId="49" applyNumberFormat="1" applyFont="1" applyAlignment="1">
      <alignment/>
    </xf>
    <xf numFmtId="181" fontId="12" fillId="0" borderId="0" xfId="49" applyNumberFormat="1" applyFont="1" applyAlignment="1">
      <alignment/>
    </xf>
    <xf numFmtId="181" fontId="12" fillId="0" borderId="0" xfId="49" applyNumberFormat="1" applyFont="1" applyAlignment="1">
      <alignment horizontal="center"/>
    </xf>
    <xf numFmtId="9" fontId="12" fillId="0" borderId="0" xfId="49" applyNumberFormat="1" applyFont="1" applyAlignment="1">
      <alignment/>
    </xf>
    <xf numFmtId="0" fontId="11" fillId="0" borderId="0" xfId="49" applyNumberFormat="1" applyFont="1" applyFill="1" applyAlignment="1">
      <alignment horizontal="right" vertical="center"/>
    </xf>
    <xf numFmtId="0" fontId="12" fillId="0" borderId="0" xfId="82" applyFont="1">
      <alignment/>
      <protection/>
    </xf>
    <xf numFmtId="0" fontId="11" fillId="0" borderId="0" xfId="82" applyFont="1" applyAlignment="1">
      <alignment vertical="center"/>
      <protection/>
    </xf>
    <xf numFmtId="38" fontId="45" fillId="0" borderId="0" xfId="49" applyFont="1" applyFill="1" applyAlignment="1">
      <alignment horizontal="center" vertical="center"/>
    </xf>
    <xf numFmtId="38" fontId="45" fillId="0" borderId="0" xfId="49" applyFont="1" applyBorder="1" applyAlignment="1">
      <alignment horizontal="right" vertical="center"/>
    </xf>
    <xf numFmtId="191" fontId="6" fillId="0" borderId="10" xfId="49" applyNumberFormat="1" applyFont="1" applyBorder="1" applyAlignment="1">
      <alignment vertical="center"/>
    </xf>
    <xf numFmtId="191" fontId="6" fillId="0" borderId="0" xfId="49" applyNumberFormat="1" applyFont="1" applyAlignment="1">
      <alignment vertical="center"/>
    </xf>
    <xf numFmtId="191" fontId="6" fillId="0" borderId="10" xfId="49" applyNumberFormat="1" applyFont="1" applyBorder="1" applyAlignment="1">
      <alignment horizontal="right" vertical="center"/>
    </xf>
    <xf numFmtId="191" fontId="6" fillId="0" borderId="0" xfId="49" applyNumberFormat="1" applyFont="1" applyAlignment="1">
      <alignment horizontal="right" vertical="center"/>
    </xf>
    <xf numFmtId="191" fontId="6" fillId="0" borderId="0" xfId="49" applyNumberFormat="1" applyFont="1" applyBorder="1" applyAlignment="1">
      <alignment vertical="center"/>
    </xf>
    <xf numFmtId="191" fontId="6" fillId="0" borderId="11" xfId="49" applyNumberFormat="1" applyFont="1" applyBorder="1" applyAlignment="1">
      <alignment vertical="center"/>
    </xf>
    <xf numFmtId="38" fontId="6" fillId="0" borderId="0" xfId="49" applyFont="1" applyBorder="1" applyAlignment="1">
      <alignment horizontal="right" vertical="top"/>
    </xf>
    <xf numFmtId="180" fontId="11" fillId="0" borderId="0" xfId="49" applyNumberFormat="1" applyFont="1" applyFill="1" applyAlignment="1">
      <alignment horizontal="left" vertical="center"/>
    </xf>
    <xf numFmtId="182" fontId="11" fillId="0" borderId="0" xfId="49" applyNumberFormat="1" applyFont="1" applyFill="1" applyAlignment="1">
      <alignment vertical="center"/>
    </xf>
    <xf numFmtId="0" fontId="11" fillId="0" borderId="0" xfId="80" applyFont="1" applyBorder="1">
      <alignment/>
      <protection/>
    </xf>
    <xf numFmtId="180" fontId="11" fillId="0" borderId="0" xfId="49" applyNumberFormat="1" applyFont="1" applyFill="1" applyAlignment="1">
      <alignment horizontal="left" vertical="center" wrapText="1"/>
    </xf>
    <xf numFmtId="181" fontId="11" fillId="0" borderId="0" xfId="49" applyNumberFormat="1" applyFont="1" applyFill="1" applyAlignment="1">
      <alignment horizontal="left" vertical="center"/>
    </xf>
    <xf numFmtId="181" fontId="11" fillId="0" borderId="0" xfId="49" applyNumberFormat="1" applyFont="1" applyFill="1" applyBorder="1" applyAlignment="1">
      <alignment vertical="center"/>
    </xf>
    <xf numFmtId="180" fontId="12" fillId="0" borderId="0" xfId="49" applyNumberFormat="1" applyFont="1" applyFill="1" applyAlignment="1">
      <alignment horizontal="left" vertical="center"/>
    </xf>
    <xf numFmtId="181" fontId="12" fillId="0" borderId="0" xfId="49" applyNumberFormat="1" applyFont="1" applyFill="1" applyAlignment="1">
      <alignment vertical="center"/>
    </xf>
    <xf numFmtId="38" fontId="12" fillId="0" borderId="0" xfId="49" applyNumberFormat="1" applyFont="1" applyFill="1" applyAlignment="1">
      <alignment vertical="center"/>
    </xf>
    <xf numFmtId="180" fontId="12" fillId="0" borderId="0" xfId="49" applyNumberFormat="1" applyFont="1" applyFill="1" applyAlignment="1">
      <alignment horizontal="center" vertical="center" wrapText="1"/>
    </xf>
    <xf numFmtId="0" fontId="6" fillId="0" borderId="15" xfId="80" applyFont="1" applyBorder="1" applyAlignment="1">
      <alignment vertical="center"/>
      <protection/>
    </xf>
    <xf numFmtId="180" fontId="45" fillId="0" borderId="0" xfId="81" applyNumberFormat="1" applyFont="1" applyFill="1" applyBorder="1" applyAlignment="1">
      <alignment vertical="center"/>
      <protection/>
    </xf>
    <xf numFmtId="38" fontId="45" fillId="0" borderId="0" xfId="81" applyNumberFormat="1" applyFont="1" applyFill="1" applyBorder="1" applyAlignment="1">
      <alignment vertical="center"/>
      <protection/>
    </xf>
    <xf numFmtId="0" fontId="13" fillId="0" borderId="18" xfId="82" applyFont="1" applyBorder="1">
      <alignment/>
      <protection/>
    </xf>
    <xf numFmtId="0" fontId="6" fillId="0" borderId="30" xfId="82" applyFont="1" applyBorder="1" applyAlignment="1">
      <alignment horizontal="right" vertical="center"/>
      <protection/>
    </xf>
    <xf numFmtId="0" fontId="6" fillId="0" borderId="15" xfId="82" applyFont="1" applyBorder="1" applyAlignment="1">
      <alignment horizontal="left" vertical="center"/>
      <protection/>
    </xf>
    <xf numFmtId="0" fontId="6" fillId="0" borderId="0" xfId="82" applyFont="1" applyBorder="1" applyAlignment="1">
      <alignment horizontal="left" vertical="center"/>
      <protection/>
    </xf>
    <xf numFmtId="0" fontId="6" fillId="0" borderId="21" xfId="82" applyFont="1" applyBorder="1" applyAlignment="1">
      <alignment horizontal="left" vertical="center"/>
      <protection/>
    </xf>
    <xf numFmtId="0" fontId="13" fillId="0" borderId="0" xfId="82" applyFont="1">
      <alignment/>
      <protection/>
    </xf>
    <xf numFmtId="0" fontId="13" fillId="0" borderId="0" xfId="82" applyFont="1" applyBorder="1">
      <alignment/>
      <protection/>
    </xf>
    <xf numFmtId="180" fontId="8" fillId="0" borderId="18" xfId="49" applyNumberFormat="1" applyFont="1" applyBorder="1" applyAlignment="1">
      <alignment/>
    </xf>
    <xf numFmtId="180" fontId="6" fillId="0" borderId="15" xfId="49" applyNumberFormat="1" applyFont="1" applyFill="1" applyBorder="1" applyAlignment="1">
      <alignment horizontal="center"/>
    </xf>
    <xf numFmtId="180" fontId="6" fillId="0" borderId="21" xfId="49" applyNumberFormat="1" applyFont="1" applyFill="1" applyBorder="1" applyAlignment="1">
      <alignment horizontal="left" vertical="center"/>
    </xf>
    <xf numFmtId="180" fontId="6" fillId="0" borderId="14" xfId="49" applyNumberFormat="1" applyFont="1" applyFill="1" applyBorder="1" applyAlignment="1">
      <alignment horizontal="right" vertical="center"/>
    </xf>
    <xf numFmtId="38" fontId="6" fillId="0" borderId="50" xfId="49" applyFont="1" applyFill="1" applyBorder="1" applyAlignment="1">
      <alignment horizontal="right" vertical="center"/>
    </xf>
    <xf numFmtId="38" fontId="6" fillId="0" borderId="43" xfId="49" applyFont="1" applyFill="1" applyBorder="1" applyAlignment="1">
      <alignment horizontal="right" vertical="center"/>
    </xf>
    <xf numFmtId="38" fontId="6" fillId="0" borderId="44" xfId="49" applyFont="1" applyFill="1" applyBorder="1" applyAlignment="1">
      <alignment horizontal="right" vertical="center"/>
    </xf>
    <xf numFmtId="0" fontId="6" fillId="0" borderId="0" xfId="71" applyFont="1" applyAlignment="1">
      <alignment vertical="center"/>
      <protection/>
    </xf>
    <xf numFmtId="0" fontId="6" fillId="0" borderId="0" xfId="71" applyFont="1" applyAlignment="1">
      <alignment horizontal="left" vertical="center"/>
      <protection/>
    </xf>
    <xf numFmtId="0" fontId="6" fillId="0" borderId="0" xfId="71" applyFont="1" applyAlignment="1">
      <alignment horizontal="center" vertical="center"/>
      <protection/>
    </xf>
    <xf numFmtId="0" fontId="6" fillId="0" borderId="0" xfId="71" applyFont="1" applyBorder="1" applyAlignment="1">
      <alignment vertical="center"/>
      <protection/>
    </xf>
    <xf numFmtId="0" fontId="6" fillId="0" borderId="51" xfId="71" applyFont="1" applyBorder="1" applyAlignment="1">
      <alignment horizontal="left" vertical="center"/>
      <protection/>
    </xf>
    <xf numFmtId="0" fontId="6" fillId="0" borderId="51" xfId="71" applyFont="1" applyBorder="1" applyAlignment="1">
      <alignment horizontal="center" vertical="center"/>
      <protection/>
    </xf>
    <xf numFmtId="0" fontId="6" fillId="0" borderId="51" xfId="71" applyFont="1" applyBorder="1" applyAlignment="1">
      <alignment vertical="center"/>
      <protection/>
    </xf>
    <xf numFmtId="0" fontId="54" fillId="0" borderId="0" xfId="71" applyFont="1" applyBorder="1" applyAlignment="1">
      <alignment vertical="center"/>
      <protection/>
    </xf>
    <xf numFmtId="0" fontId="6" fillId="0" borderId="0" xfId="71" applyFont="1" applyBorder="1" applyAlignment="1">
      <alignment vertical="center" wrapText="1"/>
      <protection/>
    </xf>
    <xf numFmtId="0" fontId="55" fillId="0" borderId="0" xfId="71" applyFont="1" applyAlignment="1">
      <alignment horizontal="center" vertical="center"/>
      <protection/>
    </xf>
    <xf numFmtId="0" fontId="55" fillId="0" borderId="0" xfId="71" applyFont="1" applyAlignment="1">
      <alignment horizontal="left" vertical="center"/>
      <protection/>
    </xf>
    <xf numFmtId="180" fontId="11" fillId="0" borderId="26" xfId="81" applyNumberFormat="1" applyFont="1" applyBorder="1" applyAlignment="1">
      <alignment vertical="center"/>
      <protection/>
    </xf>
    <xf numFmtId="194" fontId="6" fillId="0" borderId="10" xfId="49" applyNumberFormat="1" applyFont="1" applyBorder="1" applyAlignment="1">
      <alignment horizontal="right" vertical="center"/>
    </xf>
    <xf numFmtId="194" fontId="6" fillId="0" borderId="11" xfId="49" applyNumberFormat="1" applyFont="1" applyBorder="1" applyAlignment="1">
      <alignment horizontal="right" vertical="center"/>
    </xf>
    <xf numFmtId="38" fontId="6" fillId="0" borderId="45" xfId="49" applyFont="1" applyBorder="1" applyAlignment="1">
      <alignment horizontal="right" vertical="center"/>
    </xf>
    <xf numFmtId="38" fontId="6" fillId="0" borderId="40" xfId="49" applyFont="1" applyBorder="1" applyAlignment="1">
      <alignment horizontal="right" vertical="center"/>
    </xf>
    <xf numFmtId="38" fontId="6" fillId="0" borderId="43" xfId="49" applyFont="1" applyBorder="1" applyAlignment="1">
      <alignment horizontal="right" vertical="center"/>
    </xf>
    <xf numFmtId="180" fontId="6" fillId="0" borderId="22" xfId="49" applyNumberFormat="1" applyFont="1" applyFill="1" applyBorder="1" applyAlignment="1">
      <alignment horizontal="left" vertical="center"/>
    </xf>
    <xf numFmtId="189" fontId="11" fillId="0" borderId="10" xfId="49" applyNumberFormat="1" applyFont="1" applyBorder="1" applyAlignment="1">
      <alignment horizontal="right" vertical="center"/>
    </xf>
    <xf numFmtId="38" fontId="11" fillId="0" borderId="10" xfId="49" applyFont="1" applyBorder="1" applyAlignment="1">
      <alignment horizontal="right" vertical="center"/>
    </xf>
    <xf numFmtId="38" fontId="11" fillId="0" borderId="21" xfId="49" applyFont="1" applyBorder="1" applyAlignment="1">
      <alignment horizontal="right" vertical="center"/>
    </xf>
    <xf numFmtId="189" fontId="11" fillId="0" borderId="12" xfId="49" applyNumberFormat="1" applyFont="1" applyBorder="1" applyAlignment="1">
      <alignment horizontal="right" vertical="center"/>
    </xf>
    <xf numFmtId="38" fontId="11" fillId="0" borderId="12" xfId="49" applyFont="1" applyBorder="1" applyAlignment="1">
      <alignment horizontal="right" vertical="center"/>
    </xf>
    <xf numFmtId="38" fontId="11" fillId="0" borderId="22" xfId="49" applyFont="1" applyBorder="1" applyAlignment="1">
      <alignment horizontal="right" vertical="center"/>
    </xf>
    <xf numFmtId="38" fontId="11" fillId="0" borderId="10" xfId="49" applyFont="1" applyFill="1" applyBorder="1" applyAlignment="1">
      <alignment horizontal="right" vertical="center"/>
    </xf>
    <xf numFmtId="38" fontId="11" fillId="0" borderId="21" xfId="49" applyFont="1" applyFill="1" applyBorder="1" applyAlignment="1">
      <alignment horizontal="right" vertical="center"/>
    </xf>
    <xf numFmtId="38" fontId="11" fillId="0" borderId="11" xfId="49" applyFont="1" applyFill="1" applyBorder="1" applyAlignment="1">
      <alignment horizontal="right" vertical="center"/>
    </xf>
    <xf numFmtId="38" fontId="50" fillId="0" borderId="0" xfId="49" applyFont="1" applyBorder="1" applyAlignment="1">
      <alignment horizontal="center" vertical="center" textRotation="255"/>
    </xf>
    <xf numFmtId="193" fontId="6" fillId="0" borderId="0" xfId="49" applyNumberFormat="1" applyFont="1" applyAlignment="1">
      <alignment vertical="center"/>
    </xf>
    <xf numFmtId="193" fontId="6" fillId="0" borderId="11" xfId="49" applyNumberFormat="1" applyFont="1" applyBorder="1" applyAlignment="1">
      <alignment vertical="center"/>
    </xf>
    <xf numFmtId="193" fontId="6" fillId="0" borderId="13" xfId="49" applyNumberFormat="1" applyFont="1" applyBorder="1" applyAlignment="1">
      <alignment vertical="center"/>
    </xf>
    <xf numFmtId="0" fontId="45" fillId="0" borderId="15" xfId="81" applyFont="1" applyFill="1" applyBorder="1" applyAlignment="1">
      <alignment vertical="center" shrinkToFit="1"/>
      <protection/>
    </xf>
    <xf numFmtId="0" fontId="45" fillId="0" borderId="15" xfId="81" applyFont="1" applyFill="1" applyBorder="1" applyAlignment="1">
      <alignment horizontal="left" vertical="center" shrinkToFit="1"/>
      <protection/>
    </xf>
    <xf numFmtId="0" fontId="45" fillId="0" borderId="38" xfId="81" applyNumberFormat="1" applyFont="1" applyFill="1" applyBorder="1" applyAlignment="1">
      <alignment horizontal="center" vertical="center" shrinkToFit="1"/>
      <protection/>
    </xf>
    <xf numFmtId="0" fontId="45" fillId="0" borderId="52" xfId="81" applyNumberFormat="1" applyFont="1" applyFill="1" applyBorder="1" applyAlignment="1">
      <alignment horizontal="center" vertical="center" shrinkToFit="1"/>
      <protection/>
    </xf>
    <xf numFmtId="38" fontId="6" fillId="0" borderId="25" xfId="49" applyFont="1" applyFill="1" applyBorder="1" applyAlignment="1">
      <alignment vertical="center"/>
    </xf>
    <xf numFmtId="38" fontId="6" fillId="0" borderId="31" xfId="49" applyFont="1" applyFill="1" applyBorder="1" applyAlignment="1">
      <alignment horizontal="right" vertical="center"/>
    </xf>
    <xf numFmtId="38" fontId="6" fillId="0" borderId="25" xfId="49" applyFont="1" applyFill="1" applyBorder="1" applyAlignment="1">
      <alignment horizontal="right" vertical="center"/>
    </xf>
    <xf numFmtId="38" fontId="45" fillId="0" borderId="25" xfId="49" applyFont="1" applyBorder="1" applyAlignment="1">
      <alignment horizontal="right" vertical="center"/>
    </xf>
    <xf numFmtId="38" fontId="45" fillId="0" borderId="25" xfId="49" applyFont="1" applyFill="1" applyBorder="1" applyAlignment="1">
      <alignment horizontal="right" vertical="center"/>
    </xf>
    <xf numFmtId="38" fontId="11" fillId="0" borderId="25" xfId="49" applyFont="1" applyBorder="1" applyAlignment="1">
      <alignment horizontal="right" vertical="center"/>
    </xf>
    <xf numFmtId="0" fontId="45" fillId="0" borderId="30" xfId="81" applyFont="1" applyFill="1" applyBorder="1" applyAlignment="1">
      <alignment horizontal="left" vertical="center"/>
      <protection/>
    </xf>
    <xf numFmtId="0" fontId="45" fillId="0" borderId="21" xfId="81" applyFont="1" applyFill="1" applyBorder="1" applyAlignment="1">
      <alignment horizontal="left" vertical="center"/>
      <protection/>
    </xf>
    <xf numFmtId="0" fontId="45" fillId="0" borderId="22" xfId="81" applyFont="1" applyFill="1" applyBorder="1" applyAlignment="1">
      <alignment horizontal="left" vertical="center"/>
      <protection/>
    </xf>
    <xf numFmtId="3" fontId="45" fillId="0" borderId="10" xfId="0" applyNumberFormat="1" applyFont="1" applyBorder="1" applyAlignment="1">
      <alignment horizontal="right" vertical="center"/>
    </xf>
    <xf numFmtId="0" fontId="45" fillId="0" borderId="21" xfId="82" applyFont="1" applyFill="1" applyBorder="1" applyAlignment="1">
      <alignment horizontal="left" vertical="center"/>
      <protection/>
    </xf>
    <xf numFmtId="0" fontId="45" fillId="0" borderId="0" xfId="82" applyFont="1" applyFill="1" applyBorder="1" applyAlignment="1">
      <alignment horizontal="left" vertical="center"/>
      <protection/>
    </xf>
    <xf numFmtId="180" fontId="11" fillId="0" borderId="0" xfId="81" applyNumberFormat="1" applyFont="1" applyBorder="1" applyAlignment="1">
      <alignment horizontal="center" vertical="center"/>
      <protection/>
    </xf>
    <xf numFmtId="180" fontId="11" fillId="0" borderId="14" xfId="81" applyNumberFormat="1" applyFont="1" applyBorder="1" applyAlignment="1">
      <alignment horizontal="center" vertical="center"/>
      <protection/>
    </xf>
    <xf numFmtId="180" fontId="6" fillId="0" borderId="24" xfId="81" applyNumberFormat="1" applyFont="1" applyBorder="1" applyAlignment="1">
      <alignment horizontal="center" vertical="center"/>
      <protection/>
    </xf>
    <xf numFmtId="180" fontId="6" fillId="0" borderId="0" xfId="81" applyNumberFormat="1" applyFont="1" applyBorder="1" applyAlignment="1">
      <alignment horizontal="center" vertical="center"/>
      <protection/>
    </xf>
    <xf numFmtId="180" fontId="6" fillId="0" borderId="14" xfId="81" applyNumberFormat="1" applyFont="1" applyBorder="1" applyAlignment="1">
      <alignment horizontal="center" vertical="center"/>
      <protection/>
    </xf>
    <xf numFmtId="196" fontId="63" fillId="0" borderId="10" xfId="0" applyNumberFormat="1" applyFont="1" applyBorder="1" applyAlignment="1">
      <alignment horizontal="right" vertical="center"/>
    </xf>
    <xf numFmtId="196" fontId="63" fillId="0" borderId="25" xfId="0" applyNumberFormat="1" applyFont="1" applyBorder="1" applyAlignment="1">
      <alignment horizontal="right" vertical="center"/>
    </xf>
    <xf numFmtId="196" fontId="63" fillId="0" borderId="10" xfId="51" applyNumberFormat="1" applyFont="1" applyBorder="1" applyAlignment="1">
      <alignment horizontal="right" vertical="center"/>
    </xf>
    <xf numFmtId="0" fontId="45" fillId="0" borderId="0" xfId="49" applyNumberFormat="1" applyFont="1" applyFill="1" applyAlignment="1">
      <alignment vertical="center"/>
    </xf>
    <xf numFmtId="38" fontId="63" fillId="0" borderId="12" xfId="49" applyFont="1" applyBorder="1" applyAlignment="1">
      <alignment horizontal="right" vertical="center"/>
    </xf>
    <xf numFmtId="38" fontId="46" fillId="0" borderId="0" xfId="49" applyFont="1" applyFill="1" applyAlignment="1">
      <alignment vertical="center"/>
    </xf>
    <xf numFmtId="0" fontId="63" fillId="0" borderId="10" xfId="51" applyNumberFormat="1" applyFont="1" applyBorder="1" applyAlignment="1">
      <alignment horizontal="right" vertical="center"/>
    </xf>
    <xf numFmtId="180" fontId="63" fillId="0" borderId="10" xfId="51" applyNumberFormat="1" applyFont="1" applyBorder="1" applyAlignment="1">
      <alignment horizontal="right" vertical="center"/>
    </xf>
    <xf numFmtId="3" fontId="63" fillId="0" borderId="12" xfId="51" applyNumberFormat="1" applyFont="1" applyBorder="1" applyAlignment="1">
      <alignment horizontal="right" vertical="center"/>
    </xf>
    <xf numFmtId="180" fontId="44" fillId="0" borderId="0" xfId="49" applyNumberFormat="1" applyFont="1" applyFill="1" applyAlignment="1">
      <alignment vertical="center"/>
    </xf>
    <xf numFmtId="180" fontId="45" fillId="0" borderId="0" xfId="49" applyNumberFormat="1" applyFont="1" applyFill="1" applyBorder="1" applyAlignment="1">
      <alignment horizontal="right" vertical="center"/>
    </xf>
    <xf numFmtId="0" fontId="45" fillId="0" borderId="21" xfId="0" applyFont="1" applyBorder="1" applyAlignment="1">
      <alignment horizontal="left" vertical="center"/>
    </xf>
    <xf numFmtId="180" fontId="45" fillId="0" borderId="10" xfId="49" applyNumberFormat="1" applyFont="1" applyBorder="1" applyAlignment="1">
      <alignment vertical="center"/>
    </xf>
    <xf numFmtId="180" fontId="45" fillId="0" borderId="10" xfId="49" applyNumberFormat="1" applyFont="1" applyBorder="1" applyAlignment="1">
      <alignment horizontal="right" vertical="center"/>
    </xf>
    <xf numFmtId="180" fontId="45" fillId="0" borderId="12" xfId="49" applyNumberFormat="1" applyFont="1" applyBorder="1" applyAlignment="1">
      <alignment horizontal="right" vertical="center"/>
    </xf>
    <xf numFmtId="180" fontId="6" fillId="0" borderId="24" xfId="81" applyNumberFormat="1" applyFont="1" applyBorder="1" applyAlignment="1">
      <alignment horizontal="left" vertical="center"/>
      <protection/>
    </xf>
    <xf numFmtId="180" fontId="6" fillId="0" borderId="0" xfId="81" applyNumberFormat="1" applyFont="1" applyBorder="1" applyAlignment="1">
      <alignment horizontal="left" vertical="center"/>
      <protection/>
    </xf>
    <xf numFmtId="180" fontId="6" fillId="0" borderId="23" xfId="49" applyNumberFormat="1" applyFont="1" applyBorder="1" applyAlignment="1">
      <alignment horizontal="right" vertical="center"/>
    </xf>
    <xf numFmtId="180" fontId="6" fillId="0" borderId="23" xfId="49" applyNumberFormat="1" applyFont="1" applyFill="1" applyBorder="1" applyAlignment="1">
      <alignment horizontal="right" vertical="center"/>
    </xf>
    <xf numFmtId="180" fontId="6" fillId="0" borderId="24" xfId="49" applyNumberFormat="1" applyFont="1" applyBorder="1" applyAlignment="1">
      <alignment horizontal="right" vertical="center"/>
    </xf>
    <xf numFmtId="180" fontId="6" fillId="0" borderId="14" xfId="49" applyNumberFormat="1" applyFont="1" applyBorder="1" applyAlignment="1">
      <alignment horizontal="right" vertical="center"/>
    </xf>
    <xf numFmtId="194" fontId="6" fillId="0" borderId="0" xfId="49" applyNumberFormat="1" applyFont="1" applyBorder="1" applyAlignment="1">
      <alignment horizontal="right" vertical="center"/>
    </xf>
    <xf numFmtId="194" fontId="6" fillId="0" borderId="14" xfId="49" applyNumberFormat="1" applyFont="1" applyBorder="1" applyAlignment="1">
      <alignment horizontal="right" vertical="center"/>
    </xf>
    <xf numFmtId="0" fontId="6" fillId="0" borderId="10" xfId="49" applyNumberFormat="1" applyFont="1" applyBorder="1" applyAlignment="1">
      <alignment horizontal="right" vertical="center"/>
    </xf>
    <xf numFmtId="195" fontId="6" fillId="0" borderId="10" xfId="49" applyNumberFormat="1" applyFont="1" applyBorder="1" applyAlignment="1">
      <alignment horizontal="right" vertical="center"/>
    </xf>
    <xf numFmtId="38" fontId="6" fillId="0" borderId="0" xfId="49" applyFont="1" applyFill="1" applyBorder="1" applyAlignment="1">
      <alignment horizontal="right" vertical="center"/>
    </xf>
    <xf numFmtId="38" fontId="6" fillId="0" borderId="14" xfId="49" applyFont="1" applyFill="1" applyBorder="1" applyAlignment="1">
      <alignment horizontal="right" vertical="center"/>
    </xf>
    <xf numFmtId="3" fontId="6" fillId="0" borderId="12" xfId="0" applyNumberFormat="1" applyFont="1" applyBorder="1" applyAlignment="1">
      <alignment horizontal="right" vertical="center"/>
    </xf>
    <xf numFmtId="3" fontId="6" fillId="0" borderId="12" xfId="51" applyNumberFormat="1" applyFont="1" applyBorder="1" applyAlignment="1">
      <alignment horizontal="right" vertical="center"/>
    </xf>
    <xf numFmtId="3" fontId="6" fillId="0" borderId="10" xfId="51" applyNumberFormat="1" applyFont="1" applyBorder="1" applyAlignment="1">
      <alignment horizontal="right" vertical="center"/>
    </xf>
    <xf numFmtId="0" fontId="45" fillId="0" borderId="14" xfId="81" applyFont="1" applyFill="1" applyBorder="1" applyAlignment="1">
      <alignment horizontal="left" vertical="center"/>
      <protection/>
    </xf>
    <xf numFmtId="38" fontId="63" fillId="0" borderId="25" xfId="49" applyFont="1" applyBorder="1" applyAlignment="1">
      <alignment horizontal="right" vertical="center"/>
    </xf>
    <xf numFmtId="196" fontId="45" fillId="0" borderId="10" xfId="0" applyNumberFormat="1" applyFont="1" applyBorder="1" applyAlignment="1">
      <alignment horizontal="right" vertical="center"/>
    </xf>
    <xf numFmtId="197" fontId="45" fillId="0" borderId="10" xfId="49" applyNumberFormat="1" applyFont="1" applyFill="1" applyBorder="1" applyAlignment="1">
      <alignment vertical="center"/>
    </xf>
    <xf numFmtId="180" fontId="45" fillId="0" borderId="10" xfId="51" applyNumberFormat="1" applyFont="1" applyBorder="1" applyAlignment="1">
      <alignment horizontal="right" vertical="center"/>
    </xf>
    <xf numFmtId="180" fontId="63" fillId="0" borderId="10" xfId="49" applyNumberFormat="1" applyFont="1" applyBorder="1" applyAlignment="1">
      <alignment horizontal="right" vertical="center"/>
    </xf>
    <xf numFmtId="38" fontId="45" fillId="0" borderId="10" xfId="0" applyNumberFormat="1" applyFont="1" applyBorder="1" applyAlignment="1">
      <alignment horizontal="right" vertical="center"/>
    </xf>
    <xf numFmtId="38" fontId="45" fillId="0" borderId="13" xfId="0" applyNumberFormat="1" applyFont="1" applyBorder="1" applyAlignment="1">
      <alignment horizontal="right" vertical="center"/>
    </xf>
    <xf numFmtId="3" fontId="45" fillId="0" borderId="13" xfId="0" applyNumberFormat="1" applyFont="1" applyBorder="1" applyAlignment="1">
      <alignment horizontal="right" vertical="center"/>
    </xf>
    <xf numFmtId="3" fontId="45" fillId="0" borderId="13" xfId="51" applyNumberFormat="1" applyFont="1" applyBorder="1" applyAlignment="1">
      <alignment horizontal="right" vertical="center"/>
    </xf>
    <xf numFmtId="197" fontId="45" fillId="0" borderId="0" xfId="82" applyNumberFormat="1" applyFont="1" applyFill="1" applyAlignment="1">
      <alignment vertical="center"/>
      <protection/>
    </xf>
    <xf numFmtId="197" fontId="45" fillId="0" borderId="10" xfId="0" applyNumberFormat="1" applyFont="1" applyBorder="1" applyAlignment="1">
      <alignment horizontal="right" vertical="center"/>
    </xf>
    <xf numFmtId="197" fontId="45" fillId="0" borderId="12" xfId="49" applyNumberFormat="1" applyFont="1" applyFill="1" applyBorder="1" applyAlignment="1">
      <alignment vertical="center"/>
    </xf>
    <xf numFmtId="196" fontId="16" fillId="0" borderId="0" xfId="0" applyNumberFormat="1" applyFont="1" applyBorder="1" applyAlignment="1">
      <alignment horizontal="right" vertical="center"/>
    </xf>
    <xf numFmtId="180" fontId="45" fillId="0" borderId="10" xfId="0" applyNumberFormat="1" applyFont="1" applyBorder="1" applyAlignment="1">
      <alignment horizontal="right" vertical="center"/>
    </xf>
    <xf numFmtId="180" fontId="45" fillId="0" borderId="12" xfId="0" applyNumberFormat="1" applyFont="1" applyBorder="1" applyAlignment="1">
      <alignment horizontal="right" vertical="center"/>
    </xf>
    <xf numFmtId="196" fontId="45" fillId="0" borderId="12" xfId="0" applyNumberFormat="1" applyFont="1" applyBorder="1" applyAlignment="1">
      <alignment horizontal="right" vertical="center"/>
    </xf>
    <xf numFmtId="180" fontId="63" fillId="0" borderId="10" xfId="49" applyNumberFormat="1" applyFont="1" applyFill="1" applyBorder="1" applyAlignment="1">
      <alignmen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45" fillId="0" borderId="0" xfId="0" applyFont="1" applyBorder="1" applyAlignment="1">
      <alignment horizontal="left" vertical="center"/>
    </xf>
    <xf numFmtId="181" fontId="6" fillId="0" borderId="10" xfId="49" applyNumberFormat="1" applyFont="1" applyBorder="1" applyAlignment="1">
      <alignment horizontal="right" vertical="center"/>
    </xf>
    <xf numFmtId="195" fontId="6" fillId="0" borderId="11" xfId="49" applyNumberFormat="1" applyFont="1" applyBorder="1" applyAlignment="1">
      <alignment horizontal="right" vertical="center"/>
    </xf>
    <xf numFmtId="38" fontId="6" fillId="0" borderId="14" xfId="49" applyFont="1" applyBorder="1" applyAlignment="1">
      <alignment horizontal="right" vertical="center"/>
    </xf>
    <xf numFmtId="38" fontId="6" fillId="0" borderId="10" xfId="51" applyFont="1" applyBorder="1" applyAlignment="1">
      <alignment horizontal="right" vertical="center" shrinkToFit="1"/>
    </xf>
    <xf numFmtId="38" fontId="6" fillId="0" borderId="11" xfId="51" applyFont="1" applyBorder="1" applyAlignment="1">
      <alignment horizontal="right" vertical="center" shrinkToFit="1"/>
    </xf>
    <xf numFmtId="38" fontId="6" fillId="0" borderId="40" xfId="51" applyFont="1" applyBorder="1" applyAlignment="1">
      <alignment horizontal="right" vertical="center" shrinkToFit="1"/>
    </xf>
    <xf numFmtId="38" fontId="6" fillId="0" borderId="21" xfId="51" applyFont="1" applyBorder="1" applyAlignment="1">
      <alignment horizontal="right" vertical="center" shrinkToFit="1"/>
    </xf>
    <xf numFmtId="38" fontId="6" fillId="0" borderId="45" xfId="51" applyFont="1" applyBorder="1" applyAlignment="1">
      <alignment horizontal="right" vertical="center" shrinkToFit="1"/>
    </xf>
    <xf numFmtId="38" fontId="6" fillId="0" borderId="0" xfId="51" applyFont="1" applyBorder="1" applyAlignment="1">
      <alignment horizontal="right" vertical="center" shrinkToFit="1"/>
    </xf>
    <xf numFmtId="38" fontId="6" fillId="0" borderId="10" xfId="52" applyFont="1" applyBorder="1" applyAlignment="1">
      <alignment vertical="center" shrinkToFit="1"/>
    </xf>
    <xf numFmtId="38" fontId="6" fillId="0" borderId="10" xfId="52" applyFont="1" applyBorder="1" applyAlignment="1">
      <alignment horizontal="right" vertical="center" shrinkToFit="1"/>
    </xf>
    <xf numFmtId="38" fontId="6" fillId="0" borderId="45" xfId="52" applyFont="1" applyBorder="1" applyAlignment="1">
      <alignment horizontal="right" vertical="center" shrinkToFit="1"/>
    </xf>
    <xf numFmtId="38" fontId="6" fillId="0" borderId="0" xfId="52" applyFont="1" applyBorder="1" applyAlignment="1">
      <alignment horizontal="right" vertical="center" shrinkToFit="1"/>
    </xf>
    <xf numFmtId="38" fontId="6" fillId="0" borderId="10" xfId="51" applyNumberFormat="1" applyFont="1" applyBorder="1" applyAlignment="1">
      <alignment horizontal="right" vertical="center" shrinkToFit="1"/>
    </xf>
    <xf numFmtId="38" fontId="6" fillId="0" borderId="11" xfId="51" applyNumberFormat="1" applyFont="1" applyFill="1" applyBorder="1" applyAlignment="1">
      <alignment horizontal="right" vertical="center" shrinkToFit="1"/>
    </xf>
    <xf numFmtId="38" fontId="6" fillId="0" borderId="40" xfId="51" applyNumberFormat="1" applyFont="1" applyBorder="1" applyAlignment="1">
      <alignment horizontal="right" vertical="center" shrinkToFit="1"/>
    </xf>
    <xf numFmtId="38" fontId="6" fillId="0" borderId="21" xfId="51" applyNumberFormat="1" applyFont="1" applyBorder="1" applyAlignment="1">
      <alignment horizontal="right" vertical="center" shrinkToFit="1"/>
    </xf>
    <xf numFmtId="3" fontId="6" fillId="0" borderId="10" xfId="0" applyNumberFormat="1" applyFont="1" applyBorder="1" applyAlignment="1">
      <alignment horizontal="right" vertical="center" shrinkToFit="1"/>
    </xf>
    <xf numFmtId="0" fontId="6" fillId="0" borderId="45" xfId="0" applyFont="1" applyBorder="1" applyAlignment="1">
      <alignment horizontal="right" vertical="center" shrinkToFit="1"/>
    </xf>
    <xf numFmtId="3" fontId="6" fillId="0" borderId="0" xfId="0" applyNumberFormat="1" applyFont="1" applyBorder="1" applyAlignment="1">
      <alignment horizontal="right" vertical="center" shrinkToFit="1"/>
    </xf>
    <xf numFmtId="38" fontId="6" fillId="0" borderId="40" xfId="52" applyFont="1" applyBorder="1" applyAlignment="1">
      <alignment horizontal="right" vertical="center" shrinkToFit="1"/>
    </xf>
    <xf numFmtId="38" fontId="6" fillId="0" borderId="21" xfId="52" applyFont="1" applyBorder="1" applyAlignment="1">
      <alignment horizontal="right" vertical="center" shrinkToFit="1"/>
    </xf>
    <xf numFmtId="38" fontId="6" fillId="0" borderId="11" xfId="52" applyFont="1" applyBorder="1" applyAlignment="1">
      <alignment horizontal="right" vertical="center" shrinkToFit="1"/>
    </xf>
    <xf numFmtId="197" fontId="6" fillId="0" borderId="10" xfId="52" applyNumberFormat="1" applyFont="1" applyBorder="1" applyAlignment="1">
      <alignment horizontal="right" vertical="center" shrinkToFit="1"/>
    </xf>
    <xf numFmtId="197" fontId="6" fillId="0" borderId="11" xfId="52" applyNumberFormat="1" applyFont="1" applyBorder="1" applyAlignment="1">
      <alignment horizontal="right" vertical="center" shrinkToFit="1"/>
    </xf>
    <xf numFmtId="38" fontId="6" fillId="0" borderId="12" xfId="52" applyFont="1" applyBorder="1" applyAlignment="1">
      <alignment horizontal="right" vertical="center" shrinkToFit="1"/>
    </xf>
    <xf numFmtId="38" fontId="6" fillId="0" borderId="53" xfId="52" applyFont="1" applyBorder="1" applyAlignment="1">
      <alignment horizontal="right" vertical="center" shrinkToFit="1"/>
    </xf>
    <xf numFmtId="38" fontId="6" fillId="0" borderId="22" xfId="52" applyFont="1" applyBorder="1" applyAlignment="1">
      <alignment horizontal="right" vertical="center" shrinkToFit="1"/>
    </xf>
    <xf numFmtId="38" fontId="6" fillId="0" borderId="13" xfId="52" applyFont="1" applyBorder="1" applyAlignment="1">
      <alignment horizontal="right" vertical="center" shrinkToFit="1"/>
    </xf>
    <xf numFmtId="38" fontId="6" fillId="0" borderId="10" xfId="52" applyFont="1" applyBorder="1" applyAlignment="1">
      <alignment horizontal="right" vertical="center"/>
    </xf>
    <xf numFmtId="38" fontId="6" fillId="0" borderId="11" xfId="52" applyFont="1" applyBorder="1" applyAlignment="1">
      <alignment horizontal="right" vertical="center"/>
    </xf>
    <xf numFmtId="38" fontId="6" fillId="0" borderId="41" xfId="52" applyFont="1" applyBorder="1" applyAlignment="1">
      <alignment horizontal="right" vertical="center"/>
    </xf>
    <xf numFmtId="38" fontId="6" fillId="0" borderId="12" xfId="52" applyFont="1" applyBorder="1" applyAlignment="1">
      <alignment horizontal="right" vertical="center"/>
    </xf>
    <xf numFmtId="38" fontId="6" fillId="0" borderId="13" xfId="52" applyFont="1" applyBorder="1" applyAlignment="1">
      <alignment horizontal="right" vertical="center"/>
    </xf>
    <xf numFmtId="38" fontId="6" fillId="0" borderId="42" xfId="52" applyFont="1" applyBorder="1" applyAlignment="1">
      <alignment horizontal="right" vertical="center"/>
    </xf>
    <xf numFmtId="3" fontId="6" fillId="0" borderId="12" xfId="0" applyNumberFormat="1" applyFont="1" applyBorder="1" applyAlignment="1">
      <alignment horizontal="right" vertical="center" shrinkToFit="1"/>
    </xf>
    <xf numFmtId="3" fontId="6" fillId="0" borderId="46" xfId="0" applyNumberFormat="1" applyFont="1" applyBorder="1" applyAlignment="1">
      <alignment horizontal="right" vertical="center" shrinkToFit="1"/>
    </xf>
    <xf numFmtId="38" fontId="6" fillId="0" borderId="12" xfId="52" applyFont="1" applyBorder="1" applyAlignment="1">
      <alignment vertical="center" shrinkToFit="1"/>
    </xf>
    <xf numFmtId="38" fontId="6" fillId="0" borderId="46" xfId="52" applyFont="1" applyBorder="1" applyAlignment="1">
      <alignment horizontal="right" vertical="center" shrinkToFit="1"/>
    </xf>
    <xf numFmtId="38" fontId="6" fillId="0" borderId="14" xfId="52" applyFont="1" applyBorder="1" applyAlignment="1">
      <alignment horizontal="right" vertical="center" shrinkToFit="1"/>
    </xf>
    <xf numFmtId="38" fontId="6" fillId="0" borderId="12" xfId="51" applyFont="1" applyBorder="1" applyAlignment="1">
      <alignment horizontal="right" vertical="center" shrinkToFit="1"/>
    </xf>
    <xf numFmtId="38" fontId="6" fillId="0" borderId="13" xfId="51" applyFont="1" applyBorder="1" applyAlignment="1">
      <alignment horizontal="right" vertical="center" shrinkToFit="1"/>
    </xf>
    <xf numFmtId="38" fontId="6" fillId="0" borderId="46" xfId="51" applyFont="1" applyBorder="1" applyAlignment="1">
      <alignment horizontal="right" vertical="center" shrinkToFit="1"/>
    </xf>
    <xf numFmtId="38" fontId="6" fillId="0" borderId="14" xfId="51" applyFont="1" applyBorder="1" applyAlignment="1">
      <alignment horizontal="right" vertical="center" shrinkToFit="1"/>
    </xf>
    <xf numFmtId="41" fontId="64" fillId="0" borderId="0" xfId="52" applyNumberFormat="1" applyFont="1" applyBorder="1" applyAlignment="1">
      <alignment vertical="center" shrinkToFit="1"/>
    </xf>
    <xf numFmtId="41" fontId="57" fillId="0" borderId="0" xfId="52" applyNumberFormat="1" applyFont="1" applyBorder="1" applyAlignment="1">
      <alignment vertical="center" shrinkToFit="1"/>
    </xf>
    <xf numFmtId="180" fontId="6" fillId="0" borderId="10" xfId="0" applyNumberFormat="1" applyFont="1" applyBorder="1" applyAlignment="1">
      <alignment vertical="center"/>
    </xf>
    <xf numFmtId="180" fontId="6" fillId="0" borderId="10" xfId="0" applyNumberFormat="1" applyFont="1" applyBorder="1" applyAlignment="1">
      <alignment horizontal="right" vertical="center"/>
    </xf>
    <xf numFmtId="180" fontId="65" fillId="0" borderId="11" xfId="0" applyNumberFormat="1" applyFont="1" applyBorder="1" applyAlignment="1">
      <alignment vertical="center"/>
    </xf>
    <xf numFmtId="180" fontId="65" fillId="0" borderId="41" xfId="0" applyNumberFormat="1" applyFont="1" applyBorder="1" applyAlignment="1">
      <alignment vertical="center"/>
    </xf>
    <xf numFmtId="180" fontId="6" fillId="0" borderId="12" xfId="0" applyNumberFormat="1" applyFont="1" applyBorder="1" applyAlignment="1">
      <alignment vertical="center"/>
    </xf>
    <xf numFmtId="180" fontId="6" fillId="0" borderId="12" xfId="0" applyNumberFormat="1" applyFont="1" applyBorder="1" applyAlignment="1">
      <alignment horizontal="right" vertical="center"/>
    </xf>
    <xf numFmtId="180" fontId="6" fillId="0" borderId="13" xfId="0" applyNumberFormat="1" applyFont="1" applyBorder="1" applyAlignment="1">
      <alignment vertical="center"/>
    </xf>
    <xf numFmtId="180" fontId="6" fillId="0" borderId="42" xfId="0" applyNumberFormat="1" applyFont="1" applyBorder="1" applyAlignment="1">
      <alignment vertical="center"/>
    </xf>
    <xf numFmtId="180" fontId="6" fillId="0" borderId="11" xfId="0" applyNumberFormat="1" applyFont="1" applyBorder="1" applyAlignment="1">
      <alignment horizontal="right" vertical="center"/>
    </xf>
    <xf numFmtId="180" fontId="6" fillId="0" borderId="40" xfId="0" applyNumberFormat="1" applyFont="1" applyBorder="1" applyAlignment="1">
      <alignment horizontal="right" vertical="center"/>
    </xf>
    <xf numFmtId="180" fontId="6" fillId="0" borderId="21" xfId="0" applyNumberFormat="1" applyFont="1" applyBorder="1" applyAlignment="1">
      <alignment horizontal="right" vertical="center"/>
    </xf>
    <xf numFmtId="180" fontId="6" fillId="0" borderId="13" xfId="0" applyNumberFormat="1" applyFont="1" applyBorder="1" applyAlignment="1">
      <alignment horizontal="right" vertical="center"/>
    </xf>
    <xf numFmtId="180" fontId="6" fillId="0" borderId="22" xfId="0" applyNumberFormat="1" applyFont="1" applyBorder="1" applyAlignment="1">
      <alignment horizontal="right" vertical="center"/>
    </xf>
    <xf numFmtId="180" fontId="6" fillId="0" borderId="11" xfId="0" applyNumberFormat="1" applyFont="1" applyBorder="1" applyAlignment="1">
      <alignment vertical="center"/>
    </xf>
    <xf numFmtId="180" fontId="6" fillId="0" borderId="41" xfId="0" applyNumberFormat="1" applyFont="1" applyBorder="1" applyAlignment="1">
      <alignment vertical="center"/>
    </xf>
    <xf numFmtId="38" fontId="45" fillId="0" borderId="14" xfId="49" applyFont="1" applyBorder="1" applyAlignment="1">
      <alignment horizontal="right" vertical="center"/>
    </xf>
    <xf numFmtId="189" fontId="45" fillId="0" borderId="10" xfId="0" applyNumberFormat="1" applyFont="1" applyFill="1" applyBorder="1" applyAlignment="1">
      <alignment horizontal="right" vertical="center"/>
    </xf>
    <xf numFmtId="180" fontId="45" fillId="0" borderId="11" xfId="0" applyNumberFormat="1" applyFont="1" applyFill="1" applyBorder="1" applyAlignment="1">
      <alignment horizontal="right" vertical="center"/>
    </xf>
    <xf numFmtId="189" fontId="11" fillId="0" borderId="11" xfId="0" applyNumberFormat="1" applyFont="1" applyFill="1" applyBorder="1" applyAlignment="1">
      <alignment horizontal="right" vertical="center"/>
    </xf>
    <xf numFmtId="180" fontId="45" fillId="0" borderId="12" xfId="0" applyNumberFormat="1" applyFont="1" applyFill="1" applyBorder="1" applyAlignment="1">
      <alignment horizontal="right" vertical="center"/>
    </xf>
    <xf numFmtId="189" fontId="45" fillId="0" borderId="12" xfId="0" applyNumberFormat="1" applyFont="1" applyFill="1" applyBorder="1" applyAlignment="1">
      <alignment horizontal="right" vertical="center"/>
    </xf>
    <xf numFmtId="189" fontId="11" fillId="0" borderId="12" xfId="0" applyNumberFormat="1" applyFont="1" applyFill="1" applyBorder="1" applyAlignment="1">
      <alignment horizontal="right" vertical="center"/>
    </xf>
    <xf numFmtId="38" fontId="6" fillId="0" borderId="13" xfId="52" applyFont="1" applyFill="1" applyBorder="1" applyAlignment="1">
      <alignment vertical="center" shrinkToFit="1"/>
    </xf>
    <xf numFmtId="202" fontId="6" fillId="0" borderId="11" xfId="52" applyNumberFormat="1" applyFont="1" applyBorder="1" applyAlignment="1">
      <alignment horizontal="right" vertical="center" shrinkToFit="1"/>
    </xf>
    <xf numFmtId="202" fontId="6" fillId="0" borderId="13" xfId="52" applyNumberFormat="1" applyFont="1" applyFill="1" applyBorder="1" applyAlignment="1">
      <alignment horizontal="right" vertical="center" shrinkToFit="1"/>
    </xf>
    <xf numFmtId="189" fontId="6" fillId="0" borderId="10" xfId="51" applyNumberFormat="1" applyFont="1" applyFill="1" applyBorder="1" applyAlignment="1">
      <alignment horizontal="right" vertical="center"/>
    </xf>
    <xf numFmtId="189" fontId="6" fillId="0" borderId="11" xfId="51" applyNumberFormat="1" applyFont="1" applyFill="1" applyBorder="1" applyAlignment="1">
      <alignment horizontal="right" vertical="center"/>
    </xf>
    <xf numFmtId="189" fontId="6" fillId="0" borderId="12" xfId="51" applyNumberFormat="1" applyFont="1" applyFill="1" applyBorder="1" applyAlignment="1">
      <alignment horizontal="right" vertical="center"/>
    </xf>
    <xf numFmtId="189" fontId="6" fillId="0" borderId="13" xfId="51" applyNumberFormat="1" applyFont="1" applyFill="1" applyBorder="1" applyAlignment="1">
      <alignment horizontal="right" vertical="center"/>
    </xf>
    <xf numFmtId="38" fontId="50" fillId="0" borderId="24" xfId="49" applyFont="1" applyFill="1" applyBorder="1" applyAlignment="1">
      <alignment horizontal="right" vertical="center"/>
    </xf>
    <xf numFmtId="38" fontId="50" fillId="0" borderId="24" xfId="49" applyFont="1" applyBorder="1" applyAlignment="1">
      <alignment horizontal="left" vertical="center"/>
    </xf>
    <xf numFmtId="38" fontId="11" fillId="0" borderId="23" xfId="49" applyFont="1" applyBorder="1" applyAlignment="1">
      <alignment vertical="center"/>
    </xf>
    <xf numFmtId="180" fontId="6" fillId="0" borderId="10" xfId="51" applyNumberFormat="1" applyFont="1" applyFill="1" applyBorder="1" applyAlignment="1">
      <alignment vertical="center"/>
    </xf>
    <xf numFmtId="180" fontId="6" fillId="0" borderId="11" xfId="51" applyNumberFormat="1" applyFont="1" applyFill="1" applyBorder="1" applyAlignment="1">
      <alignment vertical="center"/>
    </xf>
    <xf numFmtId="180" fontId="6" fillId="0" borderId="13" xfId="51" applyNumberFormat="1" applyFont="1" applyFill="1" applyBorder="1" applyAlignment="1">
      <alignment vertical="center"/>
    </xf>
    <xf numFmtId="177" fontId="16" fillId="0" borderId="0" xfId="0" applyNumberFormat="1" applyFont="1" applyFill="1" applyBorder="1" applyAlignment="1">
      <alignment vertical="center"/>
    </xf>
    <xf numFmtId="177" fontId="56" fillId="0" borderId="0" xfId="0" applyNumberFormat="1" applyFont="1" applyFill="1" applyBorder="1" applyAlignment="1">
      <alignment vertical="center"/>
    </xf>
    <xf numFmtId="41" fontId="16" fillId="0" borderId="0" xfId="0" applyNumberFormat="1" applyFont="1" applyFill="1" applyBorder="1" applyAlignment="1">
      <alignment vertical="center"/>
    </xf>
    <xf numFmtId="41" fontId="56" fillId="0" borderId="0" xfId="0" applyNumberFormat="1" applyFont="1" applyFill="1" applyBorder="1" applyAlignment="1">
      <alignment vertical="center"/>
    </xf>
    <xf numFmtId="203" fontId="6" fillId="0" borderId="11" xfId="0" applyNumberFormat="1" applyFont="1" applyFill="1" applyBorder="1" applyAlignment="1">
      <alignment horizontal="right" vertical="center"/>
    </xf>
    <xf numFmtId="177" fontId="6" fillId="0" borderId="11" xfId="0" applyNumberFormat="1" applyFont="1" applyFill="1" applyBorder="1" applyAlignment="1">
      <alignment vertical="center"/>
    </xf>
    <xf numFmtId="180" fontId="6" fillId="0" borderId="10" xfId="0" applyNumberFormat="1" applyFont="1" applyFill="1" applyBorder="1" applyAlignment="1">
      <alignment vertical="center"/>
    </xf>
    <xf numFmtId="180" fontId="6" fillId="0" borderId="12" xfId="0" applyNumberFormat="1" applyFont="1" applyFill="1" applyBorder="1" applyAlignment="1">
      <alignment vertical="center"/>
    </xf>
    <xf numFmtId="203" fontId="6" fillId="0" borderId="13" xfId="0" applyNumberFormat="1" applyFont="1" applyFill="1" applyBorder="1" applyAlignment="1">
      <alignment horizontal="right" vertical="center"/>
    </xf>
    <xf numFmtId="177" fontId="6" fillId="0" borderId="13" xfId="0" applyNumberFormat="1" applyFont="1" applyFill="1" applyBorder="1" applyAlignment="1">
      <alignment vertical="center"/>
    </xf>
    <xf numFmtId="189" fontId="6" fillId="0" borderId="12" xfId="0" applyNumberFormat="1" applyFont="1" applyFill="1" applyBorder="1" applyAlignment="1">
      <alignment horizontal="right" vertical="center"/>
    </xf>
    <xf numFmtId="189" fontId="6" fillId="0" borderId="13" xfId="0" applyNumberFormat="1" applyFont="1" applyFill="1" applyBorder="1" applyAlignment="1">
      <alignment horizontal="right" vertical="center"/>
    </xf>
    <xf numFmtId="180" fontId="6" fillId="0" borderId="43" xfId="49" applyNumberFormat="1" applyFont="1" applyFill="1" applyBorder="1" applyAlignment="1">
      <alignment vertical="center"/>
    </xf>
    <xf numFmtId="180" fontId="6" fillId="0" borderId="44" xfId="49" applyNumberFormat="1" applyFont="1" applyFill="1" applyBorder="1" applyAlignment="1">
      <alignment vertical="center"/>
    </xf>
    <xf numFmtId="180" fontId="6" fillId="0" borderId="11" xfId="51" applyNumberFormat="1" applyFont="1" applyBorder="1" applyAlignment="1">
      <alignment horizontal="right" vertical="center"/>
    </xf>
    <xf numFmtId="180" fontId="6" fillId="0" borderId="12" xfId="51" applyNumberFormat="1" applyFont="1" applyBorder="1" applyAlignment="1">
      <alignment horizontal="right" vertical="center"/>
    </xf>
    <xf numFmtId="180" fontId="6" fillId="0" borderId="13" xfId="51" applyNumberFormat="1" applyFont="1" applyBorder="1" applyAlignment="1">
      <alignment horizontal="right" vertical="center"/>
    </xf>
    <xf numFmtId="38" fontId="6" fillId="0" borderId="0" xfId="49" applyFont="1" applyBorder="1" applyAlignment="1">
      <alignment horizontal="left"/>
    </xf>
    <xf numFmtId="38" fontId="6" fillId="0" borderId="21" xfId="49" applyFont="1" applyBorder="1" applyAlignment="1">
      <alignment horizontal="left"/>
    </xf>
    <xf numFmtId="38" fontId="6" fillId="0" borderId="10" xfId="49" applyFont="1" applyBorder="1" applyAlignment="1">
      <alignment horizontal="center" vertical="center"/>
    </xf>
    <xf numFmtId="38" fontId="6" fillId="0" borderId="18" xfId="49" applyFont="1" applyBorder="1" applyAlignment="1">
      <alignment horizontal="center" vertical="center"/>
    </xf>
    <xf numFmtId="38" fontId="6" fillId="0" borderId="30" xfId="49" applyFont="1" applyBorder="1" applyAlignment="1">
      <alignment horizontal="left" vertical="center"/>
    </xf>
    <xf numFmtId="38" fontId="6" fillId="0" borderId="25" xfId="49" applyFont="1" applyBorder="1" applyAlignment="1">
      <alignment horizontal="right" vertical="center"/>
    </xf>
    <xf numFmtId="38" fontId="5" fillId="0" borderId="15" xfId="49" applyFont="1" applyBorder="1" applyAlignment="1">
      <alignment vertical="center"/>
    </xf>
    <xf numFmtId="0" fontId="45" fillId="0" borderId="34" xfId="82" applyFont="1" applyFill="1" applyBorder="1" applyAlignment="1">
      <alignment horizontal="left" vertical="center"/>
      <protection/>
    </xf>
    <xf numFmtId="0" fontId="45" fillId="0" borderId="35" xfId="82" applyFont="1" applyFill="1" applyBorder="1" applyAlignment="1">
      <alignment horizontal="left" vertical="center"/>
      <protection/>
    </xf>
    <xf numFmtId="180" fontId="11" fillId="0" borderId="24" xfId="81" applyNumberFormat="1" applyFont="1" applyBorder="1" applyAlignment="1">
      <alignment horizontal="center" vertical="center"/>
      <protection/>
    </xf>
    <xf numFmtId="180" fontId="11" fillId="0" borderId="26" xfId="81" applyNumberFormat="1" applyFont="1" applyBorder="1" applyAlignment="1">
      <alignment horizontal="center" vertical="center"/>
      <protection/>
    </xf>
    <xf numFmtId="3" fontId="63" fillId="0" borderId="10" xfId="51" applyNumberFormat="1" applyFont="1" applyBorder="1" applyAlignment="1">
      <alignment horizontal="right" vertical="center"/>
    </xf>
    <xf numFmtId="180" fontId="63" fillId="0" borderId="12" xfId="51" applyNumberFormat="1" applyFont="1" applyBorder="1" applyAlignment="1">
      <alignment horizontal="right" vertical="center"/>
    </xf>
    <xf numFmtId="196" fontId="63" fillId="0" borderId="12" xfId="51" applyNumberFormat="1" applyFont="1" applyBorder="1" applyAlignment="1">
      <alignment horizontal="right" vertical="center"/>
    </xf>
    <xf numFmtId="0" fontId="0" fillId="0" borderId="34" xfId="0" applyFont="1" applyBorder="1" applyAlignment="1">
      <alignment horizontal="left" vertical="center"/>
    </xf>
    <xf numFmtId="196" fontId="63" fillId="0" borderId="23" xfId="51" applyNumberFormat="1" applyFont="1" applyBorder="1" applyAlignment="1">
      <alignment horizontal="right" vertical="center"/>
    </xf>
    <xf numFmtId="180" fontId="45" fillId="0" borderId="23" xfId="49" applyNumberFormat="1" applyFont="1" applyBorder="1" applyAlignment="1">
      <alignment vertical="center"/>
    </xf>
    <xf numFmtId="180" fontId="45" fillId="0" borderId="23" xfId="49" applyNumberFormat="1" applyFont="1" applyBorder="1" applyAlignment="1">
      <alignment horizontal="right" vertical="center"/>
    </xf>
    <xf numFmtId="0" fontId="0" fillId="0" borderId="35" xfId="0" applyFont="1" applyBorder="1" applyAlignment="1">
      <alignment horizontal="left" vertical="center"/>
    </xf>
    <xf numFmtId="196" fontId="63" fillId="0" borderId="27" xfId="51" applyNumberFormat="1" applyFont="1" applyBorder="1" applyAlignment="1">
      <alignment horizontal="right" vertical="center"/>
    </xf>
    <xf numFmtId="180" fontId="45" fillId="0" borderId="27" xfId="49" applyNumberFormat="1" applyFont="1" applyBorder="1" applyAlignment="1">
      <alignment vertical="center"/>
    </xf>
    <xf numFmtId="180" fontId="45" fillId="0" borderId="27" xfId="49" applyNumberFormat="1" applyFont="1" applyBorder="1" applyAlignment="1">
      <alignment horizontal="right" vertical="center"/>
    </xf>
    <xf numFmtId="38" fontId="15" fillId="0" borderId="0" xfId="49" applyFont="1" applyAlignment="1">
      <alignment vertical="center"/>
    </xf>
    <xf numFmtId="38" fontId="47" fillId="0" borderId="0" xfId="81" applyNumberFormat="1" applyFont="1" applyFill="1" applyAlignment="1">
      <alignment vertical="center"/>
      <protection/>
    </xf>
    <xf numFmtId="0" fontId="45" fillId="0" borderId="0" xfId="81" applyFont="1" applyFill="1" applyBorder="1" applyAlignment="1">
      <alignment horizontal="center" vertical="center"/>
      <protection/>
    </xf>
    <xf numFmtId="0" fontId="45" fillId="0" borderId="24" xfId="82" applyFont="1" applyFill="1" applyBorder="1" applyAlignment="1">
      <alignment horizontal="left" vertical="center"/>
      <protection/>
    </xf>
    <xf numFmtId="0" fontId="0" fillId="0" borderId="11" xfId="0" applyBorder="1" applyAlignment="1">
      <alignment horizontal="right" vertical="center"/>
    </xf>
    <xf numFmtId="38" fontId="45" fillId="0" borderId="17" xfId="49" applyFont="1" applyFill="1" applyBorder="1" applyAlignment="1">
      <alignment vertical="center"/>
    </xf>
    <xf numFmtId="38" fontId="45" fillId="0" borderId="28" xfId="49" applyFont="1" applyFill="1" applyBorder="1" applyAlignment="1">
      <alignment vertical="center"/>
    </xf>
    <xf numFmtId="0" fontId="0" fillId="0" borderId="0" xfId="0" applyBorder="1" applyAlignment="1">
      <alignment horizontal="right" vertical="center"/>
    </xf>
    <xf numFmtId="180" fontId="45" fillId="0" borderId="11" xfId="0" applyNumberFormat="1" applyFont="1" applyBorder="1" applyAlignment="1">
      <alignment horizontal="right" vertical="center"/>
    </xf>
    <xf numFmtId="180" fontId="45" fillId="0" borderId="23" xfId="51" applyNumberFormat="1" applyFont="1" applyBorder="1" applyAlignment="1">
      <alignment horizontal="right" vertical="center"/>
    </xf>
    <xf numFmtId="196" fontId="45" fillId="0" borderId="23" xfId="0" applyNumberFormat="1" applyFont="1" applyBorder="1" applyAlignment="1">
      <alignment horizontal="right" vertical="center"/>
    </xf>
    <xf numFmtId="197" fontId="45" fillId="0" borderId="23" xfId="0" applyNumberFormat="1" applyFont="1" applyBorder="1" applyAlignment="1">
      <alignment horizontal="right" vertical="center"/>
    </xf>
    <xf numFmtId="180" fontId="45" fillId="0" borderId="23" xfId="0" applyNumberFormat="1" applyFont="1" applyBorder="1" applyAlignment="1">
      <alignment horizontal="right" vertical="center"/>
    </xf>
    <xf numFmtId="180" fontId="11" fillId="0" borderId="24" xfId="49" applyNumberFormat="1" applyFont="1" applyBorder="1" applyAlignment="1">
      <alignment horizontal="right" vertical="center"/>
    </xf>
    <xf numFmtId="0" fontId="0" fillId="0" borderId="24" xfId="0" applyFont="1" applyBorder="1" applyAlignment="1">
      <alignment horizontal="left" vertical="center"/>
    </xf>
    <xf numFmtId="38" fontId="6" fillId="0" borderId="11" xfId="51" applyNumberFormat="1" applyFont="1" applyBorder="1" applyAlignment="1">
      <alignment horizontal="right" vertical="center" shrinkToFit="1"/>
    </xf>
    <xf numFmtId="3" fontId="6" fillId="0" borderId="45" xfId="0" applyNumberFormat="1" applyFont="1" applyBorder="1" applyAlignment="1">
      <alignment horizontal="right" vertical="center" shrinkToFit="1"/>
    </xf>
    <xf numFmtId="38" fontId="6" fillId="0" borderId="21" xfId="52" applyFont="1" applyBorder="1" applyAlignment="1">
      <alignment vertical="center" shrinkToFit="1"/>
    </xf>
    <xf numFmtId="38" fontId="45" fillId="0" borderId="13" xfId="49" applyFont="1" applyBorder="1" applyAlignment="1">
      <alignment horizontal="right" vertical="center"/>
    </xf>
    <xf numFmtId="180" fontId="45" fillId="0" borderId="10" xfId="0" applyNumberFormat="1" applyFont="1" applyFill="1" applyBorder="1" applyAlignment="1">
      <alignment horizontal="right" vertical="center"/>
    </xf>
    <xf numFmtId="189" fontId="11" fillId="0" borderId="10" xfId="0" applyNumberFormat="1" applyFont="1" applyFill="1" applyBorder="1" applyAlignment="1">
      <alignment horizontal="right" vertical="center"/>
    </xf>
    <xf numFmtId="38" fontId="11" fillId="0" borderId="13" xfId="49" applyFont="1" applyBorder="1" applyAlignment="1">
      <alignment vertical="center"/>
    </xf>
    <xf numFmtId="0" fontId="0" fillId="0" borderId="0" xfId="0" applyAlignment="1">
      <alignment vertical="center"/>
    </xf>
    <xf numFmtId="38" fontId="6" fillId="0" borderId="31" xfId="49" applyFont="1" applyBorder="1" applyAlignment="1">
      <alignment horizontal="center" vertical="center"/>
    </xf>
    <xf numFmtId="38" fontId="6" fillId="0" borderId="31" xfId="49" applyFont="1" applyBorder="1" applyAlignment="1">
      <alignment horizontal="right" vertical="center"/>
    </xf>
    <xf numFmtId="38" fontId="6" fillId="0" borderId="13" xfId="49" applyFont="1" applyBorder="1" applyAlignment="1">
      <alignment horizontal="right" vertical="center"/>
    </xf>
    <xf numFmtId="38" fontId="6" fillId="0" borderId="11" xfId="52" applyFont="1" applyFill="1" applyBorder="1" applyAlignment="1">
      <alignment vertical="center" shrinkToFit="1"/>
    </xf>
    <xf numFmtId="202" fontId="6" fillId="0" borderId="11" xfId="52" applyNumberFormat="1" applyFont="1" applyFill="1" applyBorder="1" applyAlignment="1">
      <alignment horizontal="right" vertical="center" shrinkToFit="1"/>
    </xf>
    <xf numFmtId="38" fontId="0" fillId="0" borderId="15" xfId="49" applyFont="1" applyBorder="1" applyAlignment="1">
      <alignment vertical="center"/>
    </xf>
    <xf numFmtId="38" fontId="0" fillId="0" borderId="15" xfId="49" applyFont="1" applyBorder="1" applyAlignment="1">
      <alignment vertical="center"/>
    </xf>
    <xf numFmtId="38" fontId="6" fillId="0" borderId="13" xfId="49" applyFont="1" applyBorder="1" applyAlignment="1">
      <alignment horizontal="centerContinuous" vertical="center"/>
    </xf>
    <xf numFmtId="38" fontId="6" fillId="0" borderId="14" xfId="49" applyFont="1" applyBorder="1" applyAlignment="1">
      <alignment horizontal="centerContinuous" vertical="center"/>
    </xf>
    <xf numFmtId="38" fontId="6" fillId="0" borderId="37" xfId="49" applyFont="1" applyBorder="1" applyAlignment="1">
      <alignment horizontal="centerContinuous" vertical="center"/>
    </xf>
    <xf numFmtId="38" fontId="6" fillId="0" borderId="36" xfId="49" applyFont="1" applyBorder="1" applyAlignment="1">
      <alignment horizontal="centerContinuous" vertical="center"/>
    </xf>
    <xf numFmtId="180" fontId="6" fillId="0" borderId="10" xfId="51" applyNumberFormat="1" applyFont="1" applyBorder="1" applyAlignment="1">
      <alignment horizontal="right" vertical="center"/>
    </xf>
    <xf numFmtId="0" fontId="11" fillId="0" borderId="14" xfId="80" applyFont="1" applyBorder="1" applyAlignment="1">
      <alignment vertical="center"/>
      <protection/>
    </xf>
    <xf numFmtId="180" fontId="45" fillId="0" borderId="10" xfId="82" applyNumberFormat="1" applyFont="1" applyFill="1" applyBorder="1" applyAlignment="1">
      <alignment horizontal="center" vertical="center"/>
      <protection/>
    </xf>
    <xf numFmtId="0" fontId="0" fillId="0" borderId="10" xfId="0" applyBorder="1" applyAlignment="1">
      <alignment vertical="center"/>
    </xf>
    <xf numFmtId="180" fontId="11" fillId="0" borderId="31" xfId="49" applyNumberFormat="1" applyFont="1" applyBorder="1" applyAlignment="1">
      <alignment vertical="center"/>
    </xf>
    <xf numFmtId="0" fontId="0" fillId="0" borderId="11" xfId="0" applyBorder="1" applyAlignment="1">
      <alignment vertical="center"/>
    </xf>
    <xf numFmtId="180" fontId="6" fillId="0" borderId="25" xfId="49" applyNumberFormat="1" applyFont="1" applyBorder="1" applyAlignment="1">
      <alignment horizontal="right" vertical="center"/>
    </xf>
    <xf numFmtId="180" fontId="45" fillId="0" borderId="25" xfId="82" applyNumberFormat="1" applyFont="1" applyFill="1" applyBorder="1" applyAlignment="1">
      <alignment horizontal="center" vertical="center" shrinkToFit="1"/>
      <protection/>
    </xf>
    <xf numFmtId="0" fontId="0" fillId="0" borderId="10" xfId="0" applyBorder="1" applyAlignment="1">
      <alignment horizontal="center" vertical="center" shrinkToFit="1"/>
    </xf>
    <xf numFmtId="0" fontId="0" fillId="0" borderId="10" xfId="0" applyBorder="1" applyAlignment="1">
      <alignment horizontal="center" vertical="center"/>
    </xf>
    <xf numFmtId="0" fontId="0" fillId="0" borderId="12" xfId="0" applyBorder="1" applyAlignment="1">
      <alignment horizontal="center" vertical="center"/>
    </xf>
    <xf numFmtId="0" fontId="45" fillId="0" borderId="0" xfId="82" applyNumberFormat="1" applyFont="1" applyFill="1" applyBorder="1" applyAlignment="1">
      <alignment horizontal="center" vertical="center" shrinkToFit="1"/>
      <protection/>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0" xfId="0" applyBorder="1" applyAlignment="1">
      <alignment/>
    </xf>
    <xf numFmtId="0" fontId="45" fillId="0" borderId="0" xfId="82" applyNumberFormat="1" applyFont="1" applyFill="1" applyBorder="1" applyAlignment="1">
      <alignment vertical="center"/>
      <protection/>
    </xf>
    <xf numFmtId="0" fontId="0" fillId="0" borderId="14" xfId="0" applyBorder="1" applyAlignment="1">
      <alignment/>
    </xf>
    <xf numFmtId="180" fontId="45" fillId="0" borderId="18" xfId="82" applyNumberFormat="1" applyFont="1" applyFill="1" applyBorder="1" applyAlignment="1">
      <alignment horizontal="center" vertical="center"/>
      <protection/>
    </xf>
    <xf numFmtId="180" fontId="45" fillId="0" borderId="30" xfId="82" applyNumberFormat="1" applyFont="1" applyFill="1" applyBorder="1" applyAlignment="1">
      <alignment horizontal="center" vertical="center"/>
      <protection/>
    </xf>
    <xf numFmtId="180" fontId="45" fillId="0" borderId="21" xfId="82" applyNumberFormat="1" applyFont="1" applyFill="1" applyBorder="1" applyAlignment="1">
      <alignment horizontal="center" vertical="center"/>
      <protection/>
    </xf>
    <xf numFmtId="0" fontId="0" fillId="0" borderId="0" xfId="0" applyBorder="1" applyAlignment="1">
      <alignment vertical="center"/>
    </xf>
    <xf numFmtId="0" fontId="0" fillId="0" borderId="21" xfId="0" applyBorder="1" applyAlignment="1">
      <alignment vertical="center"/>
    </xf>
    <xf numFmtId="0" fontId="0" fillId="0" borderId="14" xfId="0" applyBorder="1" applyAlignment="1">
      <alignment vertical="center"/>
    </xf>
    <xf numFmtId="0" fontId="0" fillId="0" borderId="22" xfId="0" applyBorder="1" applyAlignment="1">
      <alignment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45" fillId="0" borderId="29" xfId="82" applyFont="1" applyFill="1" applyBorder="1" applyAlignment="1">
      <alignment vertical="center"/>
      <protection/>
    </xf>
    <xf numFmtId="180" fontId="45" fillId="0" borderId="17" xfId="49" applyNumberFormat="1" applyFont="1" applyFill="1" applyBorder="1" applyAlignment="1">
      <alignment vertical="center"/>
    </xf>
    <xf numFmtId="0" fontId="0" fillId="0" borderId="0" xfId="82" applyFont="1" applyFill="1" applyAlignment="1">
      <alignment vertical="center"/>
      <protection/>
    </xf>
    <xf numFmtId="180" fontId="66" fillId="0" borderId="25" xfId="82" applyNumberFormat="1" applyFont="1" applyFill="1" applyBorder="1" applyAlignment="1">
      <alignment horizontal="center" vertical="center"/>
      <protection/>
    </xf>
    <xf numFmtId="180" fontId="66" fillId="0" borderId="19" xfId="82" applyNumberFormat="1" applyFont="1" applyFill="1" applyBorder="1" applyAlignment="1">
      <alignment horizontal="center" vertical="center" shrinkToFit="1"/>
      <protection/>
    </xf>
    <xf numFmtId="180" fontId="45" fillId="0" borderId="10" xfId="82" applyNumberFormat="1" applyFont="1" applyFill="1" applyBorder="1" applyAlignment="1">
      <alignment horizontal="center" vertical="center" shrinkToFit="1"/>
      <protection/>
    </xf>
    <xf numFmtId="180" fontId="45" fillId="0" borderId="25" xfId="82" applyNumberFormat="1" applyFont="1" applyFill="1" applyBorder="1" applyAlignment="1">
      <alignment vertical="center"/>
      <protection/>
    </xf>
    <xf numFmtId="180" fontId="45" fillId="0" borderId="10" xfId="82" applyNumberFormat="1" applyFont="1" applyFill="1" applyBorder="1" applyAlignment="1">
      <alignment vertical="center"/>
      <protection/>
    </xf>
    <xf numFmtId="0" fontId="0" fillId="0" borderId="12" xfId="0" applyBorder="1" applyAlignment="1">
      <alignment vertical="center"/>
    </xf>
    <xf numFmtId="0" fontId="45" fillId="0" borderId="22" xfId="0" applyFont="1" applyFill="1" applyBorder="1" applyAlignment="1">
      <alignment horizontal="center" vertical="center"/>
    </xf>
    <xf numFmtId="180" fontId="45" fillId="0" borderId="31" xfId="82" applyNumberFormat="1" applyFont="1" applyFill="1" applyBorder="1" applyAlignment="1">
      <alignment horizontal="center" vertical="center" shrinkToFit="1"/>
      <protection/>
    </xf>
    <xf numFmtId="180" fontId="45" fillId="0" borderId="18" xfId="82" applyNumberFormat="1" applyFont="1" applyFill="1" applyBorder="1" applyAlignment="1">
      <alignment vertical="center"/>
      <protection/>
    </xf>
    <xf numFmtId="180" fontId="45" fillId="0" borderId="11" xfId="82" applyNumberFormat="1" applyFont="1" applyFill="1" applyBorder="1" applyAlignment="1">
      <alignment horizontal="center" vertical="center" shrinkToFit="1"/>
      <protection/>
    </xf>
    <xf numFmtId="180" fontId="45" fillId="0" borderId="14" xfId="82" applyNumberFormat="1" applyFont="1" applyFill="1" applyBorder="1" applyAlignment="1">
      <alignment vertical="center"/>
      <protection/>
    </xf>
    <xf numFmtId="180" fontId="45" fillId="0" borderId="30" xfId="82" applyNumberFormat="1" applyFont="1" applyFill="1" applyBorder="1" applyAlignment="1">
      <alignment vertical="center"/>
      <protection/>
    </xf>
    <xf numFmtId="180" fontId="45" fillId="0" borderId="21" xfId="82" applyNumberFormat="1" applyFont="1" applyFill="1" applyBorder="1" applyAlignment="1">
      <alignment vertical="center"/>
      <protection/>
    </xf>
    <xf numFmtId="0" fontId="45" fillId="0" borderId="14" xfId="0" applyFont="1" applyFill="1" applyBorder="1" applyAlignment="1">
      <alignment horizontal="center" vertical="center"/>
    </xf>
    <xf numFmtId="0" fontId="6" fillId="0" borderId="0" xfId="72" applyFont="1" applyAlignment="1">
      <alignment vertical="center"/>
      <protection/>
    </xf>
    <xf numFmtId="0" fontId="11" fillId="0" borderId="0" xfId="80" applyFont="1" applyBorder="1" applyAlignment="1">
      <alignment horizontal="left" vertical="center"/>
      <protection/>
    </xf>
    <xf numFmtId="180" fontId="63" fillId="0" borderId="23" xfId="51" applyNumberFormat="1" applyFont="1" applyBorder="1" applyAlignment="1">
      <alignment horizontal="right" vertical="center"/>
    </xf>
    <xf numFmtId="3" fontId="63" fillId="0" borderId="23" xfId="51" applyNumberFormat="1" applyFont="1" applyBorder="1" applyAlignment="1">
      <alignment horizontal="right" vertical="center"/>
    </xf>
    <xf numFmtId="180" fontId="45" fillId="0" borderId="24" xfId="49" applyNumberFormat="1" applyFont="1" applyFill="1" applyBorder="1" applyAlignment="1">
      <alignment vertical="center"/>
    </xf>
    <xf numFmtId="0" fontId="45" fillId="0" borderId="14" xfId="49" applyNumberFormat="1" applyFont="1" applyBorder="1" applyAlignment="1">
      <alignment vertical="center"/>
    </xf>
    <xf numFmtId="0" fontId="45" fillId="0" borderId="14" xfId="49" applyNumberFormat="1" applyFont="1" applyBorder="1" applyAlignment="1">
      <alignment horizontal="left" vertical="center"/>
    </xf>
    <xf numFmtId="0" fontId="11" fillId="0" borderId="0" xfId="49" applyNumberFormat="1" applyFont="1" applyBorder="1" applyAlignment="1">
      <alignment vertical="center"/>
    </xf>
    <xf numFmtId="0" fontId="0" fillId="0" borderId="0" xfId="49" applyNumberFormat="1" applyFont="1" applyBorder="1" applyAlignment="1">
      <alignment vertical="center"/>
    </xf>
    <xf numFmtId="38" fontId="45" fillId="0" borderId="17" xfId="49" applyFont="1" applyBorder="1" applyAlignment="1">
      <alignment horizontal="right" vertical="center"/>
    </xf>
    <xf numFmtId="38" fontId="11" fillId="0" borderId="11" xfId="49" applyFont="1" applyBorder="1" applyAlignment="1">
      <alignment vertical="center"/>
    </xf>
    <xf numFmtId="0" fontId="12" fillId="0" borderId="0" xfId="82" applyFont="1" applyBorder="1">
      <alignment/>
      <protection/>
    </xf>
    <xf numFmtId="0" fontId="13" fillId="0" borderId="14" xfId="82" applyFont="1" applyBorder="1" applyAlignment="1">
      <alignment horizontal="center" vertical="center"/>
      <protection/>
    </xf>
    <xf numFmtId="38" fontId="51" fillId="0" borderId="0" xfId="49" applyFont="1" applyBorder="1" applyAlignment="1">
      <alignment vertical="center"/>
    </xf>
    <xf numFmtId="38" fontId="51" fillId="0" borderId="0" xfId="49" applyFont="1" applyBorder="1" applyAlignment="1">
      <alignment horizontal="center" vertical="center"/>
    </xf>
    <xf numFmtId="38" fontId="50" fillId="0" borderId="0" xfId="49" applyFont="1" applyBorder="1" applyAlignment="1">
      <alignment horizontal="right" vertical="center"/>
    </xf>
    <xf numFmtId="0" fontId="6" fillId="0" borderId="22" xfId="82" applyFont="1" applyBorder="1" applyAlignment="1">
      <alignment horizontal="left" vertical="center"/>
      <protection/>
    </xf>
    <xf numFmtId="0" fontId="45" fillId="0" borderId="0" xfId="82" applyFont="1" applyFill="1" applyBorder="1" applyAlignment="1">
      <alignment horizontal="center" vertical="center"/>
      <protection/>
    </xf>
    <xf numFmtId="180" fontId="45" fillId="0" borderId="25" xfId="51" applyNumberFormat="1" applyFont="1" applyBorder="1" applyAlignment="1">
      <alignment horizontal="right" vertical="center"/>
    </xf>
    <xf numFmtId="180" fontId="45" fillId="0" borderId="25" xfId="0" applyNumberFormat="1" applyFont="1" applyBorder="1" applyAlignment="1">
      <alignment horizontal="right" vertical="center"/>
    </xf>
    <xf numFmtId="38" fontId="6" fillId="0" borderId="25" xfId="52" applyFont="1" applyBorder="1" applyAlignment="1">
      <alignment horizontal="right" vertical="center"/>
    </xf>
    <xf numFmtId="0" fontId="45" fillId="0" borderId="26" xfId="82" applyFont="1" applyFill="1" applyBorder="1" applyAlignment="1">
      <alignment horizontal="left" vertical="center"/>
      <protection/>
    </xf>
    <xf numFmtId="189" fontId="45" fillId="0" borderId="0" xfId="49" applyNumberFormat="1" applyFont="1" applyFill="1" applyBorder="1" applyAlignment="1">
      <alignment vertical="center"/>
    </xf>
    <xf numFmtId="180" fontId="45" fillId="0" borderId="0" xfId="0" applyNumberFormat="1" applyFont="1" applyBorder="1" applyAlignment="1">
      <alignment horizontal="right" vertical="center"/>
    </xf>
    <xf numFmtId="196" fontId="45" fillId="0" borderId="27" xfId="0" applyNumberFormat="1" applyFont="1" applyBorder="1" applyAlignment="1">
      <alignment horizontal="right" vertical="center"/>
    </xf>
    <xf numFmtId="197" fontId="45" fillId="0" borderId="27" xfId="49" applyNumberFormat="1" applyFont="1" applyFill="1" applyBorder="1" applyAlignment="1">
      <alignment vertical="center"/>
    </xf>
    <xf numFmtId="180" fontId="45" fillId="0" borderId="27" xfId="0" applyNumberFormat="1" applyFont="1" applyBorder="1" applyAlignment="1">
      <alignment horizontal="right" vertical="center"/>
    </xf>
    <xf numFmtId="180" fontId="45" fillId="0" borderId="32" xfId="0" applyNumberFormat="1" applyFont="1" applyBorder="1" applyAlignment="1">
      <alignment horizontal="right" vertical="center"/>
    </xf>
    <xf numFmtId="180" fontId="6" fillId="0" borderId="26" xfId="81" applyNumberFormat="1" applyFont="1" applyBorder="1" applyAlignment="1">
      <alignment horizontal="center" vertical="center"/>
      <protection/>
    </xf>
    <xf numFmtId="0" fontId="45" fillId="0" borderId="0" xfId="49" applyNumberFormat="1" applyFont="1" applyBorder="1" applyAlignment="1">
      <alignment vertical="center"/>
    </xf>
    <xf numFmtId="0" fontId="45" fillId="0" borderId="0" xfId="49" applyNumberFormat="1" applyFont="1" applyBorder="1" applyAlignment="1">
      <alignment horizontal="left" vertical="center"/>
    </xf>
    <xf numFmtId="0" fontId="13" fillId="0" borderId="0" xfId="82" applyFont="1" applyBorder="1" applyAlignment="1">
      <alignment horizontal="center" vertical="center"/>
      <protection/>
    </xf>
    <xf numFmtId="38" fontId="50" fillId="0" borderId="54" xfId="49" applyFont="1" applyBorder="1" applyAlignment="1">
      <alignment vertical="center"/>
    </xf>
    <xf numFmtId="38" fontId="50" fillId="0" borderId="54" xfId="49" applyFont="1" applyBorder="1" applyAlignment="1">
      <alignment horizontal="left" vertical="center"/>
    </xf>
    <xf numFmtId="38" fontId="50" fillId="0" borderId="55" xfId="49" applyFont="1" applyFill="1" applyBorder="1" applyAlignment="1">
      <alignment horizontal="right" vertical="center"/>
    </xf>
    <xf numFmtId="38" fontId="50" fillId="0" borderId="54" xfId="49" applyFont="1" applyFill="1" applyBorder="1" applyAlignment="1">
      <alignment horizontal="right" vertical="center"/>
    </xf>
    <xf numFmtId="38" fontId="50" fillId="0" borderId="56" xfId="49" applyFont="1" applyBorder="1" applyAlignment="1">
      <alignment vertical="center"/>
    </xf>
    <xf numFmtId="180" fontId="6" fillId="0" borderId="26" xfId="81" applyNumberFormat="1" applyFont="1" applyBorder="1" applyAlignment="1">
      <alignment horizontal="left" vertical="center"/>
      <protection/>
    </xf>
    <xf numFmtId="180" fontId="6" fillId="0" borderId="27" xfId="49" applyNumberFormat="1" applyFont="1" applyBorder="1" applyAlignment="1">
      <alignment horizontal="right" vertical="center"/>
    </xf>
    <xf numFmtId="180" fontId="6" fillId="0" borderId="27" xfId="49" applyNumberFormat="1" applyFont="1" applyFill="1" applyBorder="1" applyAlignment="1">
      <alignment horizontal="right" vertical="center"/>
    </xf>
    <xf numFmtId="38" fontId="50" fillId="0" borderId="57" xfId="49" applyFont="1" applyBorder="1" applyAlignment="1">
      <alignment vertical="center"/>
    </xf>
    <xf numFmtId="38" fontId="50" fillId="0" borderId="57" xfId="49" applyFont="1" applyBorder="1" applyAlignment="1">
      <alignment horizontal="left" vertical="center"/>
    </xf>
    <xf numFmtId="38" fontId="50" fillId="0" borderId="58" xfId="49" applyFont="1" applyFill="1" applyBorder="1" applyAlignment="1">
      <alignment horizontal="right" vertical="center"/>
    </xf>
    <xf numFmtId="38" fontId="50" fillId="0" borderId="57" xfId="49" applyFont="1" applyFill="1" applyBorder="1" applyAlignment="1">
      <alignment horizontal="right" vertical="center"/>
    </xf>
    <xf numFmtId="38" fontId="50" fillId="0" borderId="59" xfId="49" applyFont="1" applyBorder="1" applyAlignment="1">
      <alignment vertical="center"/>
    </xf>
    <xf numFmtId="0" fontId="45" fillId="0" borderId="22" xfId="82" applyFont="1" applyFill="1" applyBorder="1" applyAlignment="1">
      <alignment horizontal="left" vertical="center"/>
      <protection/>
    </xf>
    <xf numFmtId="3" fontId="6" fillId="0" borderId="0" xfId="0" applyNumberFormat="1" applyFont="1" applyBorder="1" applyAlignment="1">
      <alignment horizontal="right" vertical="center"/>
    </xf>
    <xf numFmtId="3" fontId="6" fillId="0" borderId="0" xfId="51" applyNumberFormat="1" applyFont="1" applyBorder="1" applyAlignment="1">
      <alignment horizontal="right" vertical="center"/>
    </xf>
    <xf numFmtId="0" fontId="11" fillId="0" borderId="21" xfId="80" applyFont="1" applyBorder="1" applyAlignment="1">
      <alignment horizontal="left" vertical="center"/>
      <protection/>
    </xf>
    <xf numFmtId="0" fontId="11" fillId="0" borderId="22" xfId="80" applyFont="1" applyBorder="1" applyAlignment="1">
      <alignment horizontal="left" vertical="center"/>
      <protection/>
    </xf>
    <xf numFmtId="3" fontId="45" fillId="0" borderId="22" xfId="0" applyNumberFormat="1" applyFont="1" applyBorder="1" applyAlignment="1">
      <alignment horizontal="right" vertical="center"/>
    </xf>
    <xf numFmtId="38" fontId="1" fillId="0" borderId="0" xfId="49" applyFill="1" applyBorder="1" applyAlignment="1">
      <alignment vertical="center"/>
    </xf>
    <xf numFmtId="0" fontId="0" fillId="0" borderId="10" xfId="0" applyBorder="1" applyAlignment="1">
      <alignment horizontal="right" vertical="center"/>
    </xf>
    <xf numFmtId="0" fontId="0" fillId="0" borderId="12" xfId="0" applyBorder="1" applyAlignment="1">
      <alignment horizontal="right" vertical="center"/>
    </xf>
    <xf numFmtId="38" fontId="45" fillId="0" borderId="25" xfId="0" applyNumberFormat="1" applyFont="1" applyBorder="1" applyAlignment="1">
      <alignment horizontal="right" vertical="center"/>
    </xf>
    <xf numFmtId="38" fontId="45" fillId="0" borderId="12" xfId="0" applyNumberFormat="1" applyFont="1" applyBorder="1" applyAlignment="1">
      <alignment horizontal="right" vertical="center"/>
    </xf>
    <xf numFmtId="3" fontId="45" fillId="0" borderId="25" xfId="51" applyNumberFormat="1" applyFont="1" applyBorder="1" applyAlignment="1">
      <alignment horizontal="right" vertical="center"/>
    </xf>
    <xf numFmtId="3" fontId="45" fillId="0" borderId="10" xfId="51" applyNumberFormat="1" applyFont="1" applyBorder="1" applyAlignment="1">
      <alignment horizontal="right" vertical="center"/>
    </xf>
    <xf numFmtId="3" fontId="45" fillId="0" borderId="12" xfId="51" applyNumberFormat="1" applyFont="1" applyBorder="1" applyAlignment="1">
      <alignment horizontal="right" vertical="center"/>
    </xf>
    <xf numFmtId="189" fontId="45" fillId="0" borderId="14" xfId="49" applyNumberFormat="1" applyFont="1" applyFill="1" applyBorder="1" applyAlignment="1">
      <alignment vertical="center"/>
    </xf>
    <xf numFmtId="180" fontId="45" fillId="0" borderId="14" xfId="0" applyNumberFormat="1" applyFont="1" applyBorder="1" applyAlignment="1">
      <alignment horizontal="right" vertical="center"/>
    </xf>
    <xf numFmtId="0" fontId="0" fillId="0" borderId="14" xfId="0" applyBorder="1" applyAlignment="1">
      <alignment horizontal="right" vertical="center"/>
    </xf>
    <xf numFmtId="3" fontId="63" fillId="0" borderId="0" xfId="51" applyNumberFormat="1" applyFont="1" applyBorder="1" applyAlignment="1">
      <alignment horizontal="right" vertical="center"/>
    </xf>
    <xf numFmtId="3" fontId="63" fillId="0" borderId="14" xfId="51" applyNumberFormat="1" applyFont="1" applyBorder="1" applyAlignment="1">
      <alignment horizontal="right" vertical="center"/>
    </xf>
    <xf numFmtId="180" fontId="45" fillId="0" borderId="14" xfId="49" applyNumberFormat="1" applyFont="1" applyFill="1" applyBorder="1" applyAlignment="1">
      <alignment vertical="center"/>
    </xf>
    <xf numFmtId="180" fontId="63" fillId="0" borderId="0" xfId="51" applyNumberFormat="1" applyFont="1" applyBorder="1" applyAlignment="1">
      <alignment horizontal="right" vertical="center"/>
    </xf>
    <xf numFmtId="180" fontId="45" fillId="0" borderId="18" xfId="49" applyNumberFormat="1" applyFont="1" applyBorder="1" applyAlignment="1">
      <alignment horizontal="right" vertical="center"/>
    </xf>
    <xf numFmtId="180" fontId="11" fillId="0" borderId="12" xfId="49" applyNumberFormat="1" applyFont="1" applyBorder="1" applyAlignment="1">
      <alignment horizontal="right" vertical="center"/>
    </xf>
    <xf numFmtId="180" fontId="45" fillId="0" borderId="0" xfId="49" applyNumberFormat="1" applyFont="1" applyBorder="1" applyAlignment="1">
      <alignment vertical="center"/>
    </xf>
    <xf numFmtId="180" fontId="45" fillId="0" borderId="0" xfId="49" applyNumberFormat="1" applyFont="1" applyBorder="1" applyAlignment="1">
      <alignment horizontal="right" vertical="center"/>
    </xf>
    <xf numFmtId="180" fontId="45" fillId="0" borderId="14" xfId="49" applyNumberFormat="1" applyFont="1" applyBorder="1" applyAlignment="1">
      <alignment vertical="center"/>
    </xf>
    <xf numFmtId="180" fontId="45" fillId="0" borderId="14" xfId="49" applyNumberFormat="1" applyFont="1" applyBorder="1" applyAlignment="1">
      <alignment horizontal="right" vertical="center"/>
    </xf>
    <xf numFmtId="180" fontId="6" fillId="0" borderId="22" xfId="81" applyNumberFormat="1" applyFont="1" applyBorder="1" applyAlignment="1">
      <alignment horizontal="left" vertical="center"/>
      <protection/>
    </xf>
    <xf numFmtId="180" fontId="11" fillId="0" borderId="21" xfId="49" applyNumberFormat="1" applyFont="1" applyBorder="1" applyAlignment="1">
      <alignment vertical="center"/>
    </xf>
    <xf numFmtId="180" fontId="6" fillId="0" borderId="22" xfId="81" applyNumberFormat="1" applyFont="1" applyBorder="1" applyAlignment="1">
      <alignment horizontal="center" vertical="center"/>
      <protection/>
    </xf>
    <xf numFmtId="201" fontId="6" fillId="0" borderId="0" xfId="49" applyNumberFormat="1" applyFont="1" applyBorder="1" applyAlignment="1">
      <alignment horizontal="center" vertical="center"/>
    </xf>
    <xf numFmtId="201" fontId="6" fillId="0" borderId="0" xfId="49" applyNumberFormat="1" applyFont="1" applyBorder="1" applyAlignment="1">
      <alignment horizontal="right" vertical="center"/>
    </xf>
    <xf numFmtId="201" fontId="6" fillId="0" borderId="14" xfId="49" applyNumberFormat="1" applyFont="1" applyBorder="1" applyAlignment="1">
      <alignment horizontal="center" vertical="center"/>
    </xf>
    <xf numFmtId="3" fontId="6" fillId="0" borderId="10" xfId="49" applyNumberFormat="1" applyFont="1" applyBorder="1" applyAlignment="1">
      <alignment horizontal="right" vertical="center"/>
    </xf>
    <xf numFmtId="190" fontId="6" fillId="0" borderId="10" xfId="49" applyNumberFormat="1" applyFont="1" applyBorder="1" applyAlignment="1">
      <alignment horizontal="right" vertical="center"/>
    </xf>
    <xf numFmtId="204" fontId="6" fillId="0" borderId="10" xfId="49" applyNumberFormat="1" applyFont="1" applyBorder="1" applyAlignment="1">
      <alignment horizontal="right" vertical="center"/>
    </xf>
    <xf numFmtId="194" fontId="6" fillId="0" borderId="21" xfId="49" applyNumberFormat="1" applyFont="1" applyBorder="1" applyAlignment="1">
      <alignment horizontal="right" vertical="center"/>
    </xf>
    <xf numFmtId="180" fontId="6" fillId="0" borderId="22" xfId="49" applyNumberFormat="1" applyFont="1" applyBorder="1" applyAlignment="1">
      <alignment horizontal="left" vertical="center"/>
    </xf>
    <xf numFmtId="38" fontId="6" fillId="0" borderId="42" xfId="51" applyFont="1" applyBorder="1" applyAlignment="1">
      <alignment horizontal="right" vertical="center" shrinkToFit="1"/>
    </xf>
    <xf numFmtId="38" fontId="6" fillId="0" borderId="44" xfId="51" applyFont="1" applyBorder="1" applyAlignment="1">
      <alignment horizontal="right" vertical="center" shrinkToFit="1"/>
    </xf>
    <xf numFmtId="38" fontId="6" fillId="0" borderId="12" xfId="0" applyNumberFormat="1" applyFont="1" applyBorder="1" applyAlignment="1">
      <alignment horizontal="right" vertical="center" shrinkToFit="1"/>
    </xf>
    <xf numFmtId="3" fontId="6" fillId="0" borderId="42" xfId="51" applyNumberFormat="1" applyFont="1" applyBorder="1" applyAlignment="1">
      <alignment horizontal="right" vertical="center" shrinkToFit="1"/>
    </xf>
    <xf numFmtId="38" fontId="11" fillId="0" borderId="18" xfId="49" applyNumberFormat="1" applyFont="1" applyBorder="1" applyAlignment="1">
      <alignment vertical="center"/>
    </xf>
    <xf numFmtId="197" fontId="6" fillId="0" borderId="14" xfId="52" applyNumberFormat="1" applyFont="1" applyBorder="1" applyAlignment="1">
      <alignment horizontal="right" vertical="center" shrinkToFit="1"/>
    </xf>
    <xf numFmtId="201" fontId="6" fillId="0" borderId="13" xfId="52" applyNumberFormat="1" applyFont="1" applyBorder="1" applyAlignment="1">
      <alignment horizontal="right" vertical="center" shrinkToFit="1"/>
    </xf>
    <xf numFmtId="38" fontId="6" fillId="0" borderId="14" xfId="52" applyFont="1" applyBorder="1" applyAlignment="1">
      <alignment horizontal="right" vertical="center"/>
    </xf>
    <xf numFmtId="38" fontId="6" fillId="0" borderId="21" xfId="52" applyFont="1" applyBorder="1" applyAlignment="1">
      <alignment horizontal="right" vertical="center"/>
    </xf>
    <xf numFmtId="180" fontId="6" fillId="0" borderId="14" xfId="0" applyNumberFormat="1" applyFont="1" applyBorder="1" applyAlignment="1">
      <alignment horizontal="right" vertical="center"/>
    </xf>
    <xf numFmtId="180" fontId="6" fillId="0" borderId="14" xfId="0" applyNumberFormat="1" applyFont="1" applyBorder="1" applyAlignment="1">
      <alignment vertical="center"/>
    </xf>
    <xf numFmtId="180" fontId="6" fillId="0" borderId="42" xfId="0" applyNumberFormat="1" applyFont="1" applyBorder="1" applyAlignment="1">
      <alignment horizontal="right" vertical="center"/>
    </xf>
    <xf numFmtId="180" fontId="6" fillId="0" borderId="44" xfId="0" applyNumberFormat="1" applyFont="1" applyBorder="1" applyAlignment="1">
      <alignment horizontal="right" vertical="center"/>
    </xf>
    <xf numFmtId="180" fontId="6" fillId="0" borderId="46" xfId="0" applyNumberFormat="1" applyFont="1" applyBorder="1" applyAlignment="1">
      <alignment vertical="center"/>
    </xf>
    <xf numFmtId="189" fontId="45" fillId="0" borderId="13" xfId="49" applyNumberFormat="1" applyFont="1" applyBorder="1" applyAlignment="1">
      <alignment horizontal="right" vertical="center"/>
    </xf>
    <xf numFmtId="189" fontId="11" fillId="0" borderId="13" xfId="0" applyNumberFormat="1" applyFont="1" applyFill="1" applyBorder="1" applyAlignment="1">
      <alignment horizontal="right" vertical="center"/>
    </xf>
    <xf numFmtId="38" fontId="11" fillId="0" borderId="17" xfId="49" applyFont="1" applyBorder="1" applyAlignment="1">
      <alignment vertical="center"/>
    </xf>
    <xf numFmtId="38" fontId="11" fillId="0" borderId="18" xfId="49" applyFont="1" applyBorder="1" applyAlignment="1">
      <alignment vertical="center"/>
    </xf>
    <xf numFmtId="38" fontId="6" fillId="0" borderId="12" xfId="49" applyFont="1" applyBorder="1" applyAlignment="1">
      <alignment horizontal="right" vertical="center" shrinkToFit="1"/>
    </xf>
    <xf numFmtId="38" fontId="6" fillId="0" borderId="14" xfId="49" applyFont="1" applyBorder="1" applyAlignment="1">
      <alignment vertical="center" shrinkToFit="1"/>
    </xf>
    <xf numFmtId="38" fontId="6" fillId="0" borderId="12" xfId="49" applyFont="1" applyBorder="1" applyAlignment="1">
      <alignment vertical="center" shrinkToFit="1"/>
    </xf>
    <xf numFmtId="38" fontId="6" fillId="0" borderId="13" xfId="49" applyFont="1" applyBorder="1" applyAlignment="1">
      <alignment vertical="center" shrinkToFit="1"/>
    </xf>
    <xf numFmtId="38" fontId="6" fillId="0" borderId="42" xfId="49" applyFont="1" applyBorder="1" applyAlignment="1">
      <alignment vertical="center" shrinkToFit="1"/>
    </xf>
    <xf numFmtId="38" fontId="6" fillId="0" borderId="44" xfId="49" applyFont="1" applyBorder="1" applyAlignment="1">
      <alignment vertical="center" shrinkToFit="1"/>
    </xf>
    <xf numFmtId="38" fontId="65" fillId="0" borderId="10" xfId="49" applyFont="1" applyBorder="1" applyAlignment="1">
      <alignment vertical="center" shrinkToFit="1"/>
    </xf>
    <xf numFmtId="38" fontId="65" fillId="0" borderId="10" xfId="49" applyFont="1" applyBorder="1" applyAlignment="1">
      <alignment horizontal="right" vertical="center" shrinkToFit="1"/>
    </xf>
    <xf numFmtId="38" fontId="65" fillId="0" borderId="11" xfId="49" applyFont="1" applyBorder="1" applyAlignment="1">
      <alignment vertical="center" shrinkToFit="1"/>
    </xf>
    <xf numFmtId="38" fontId="65" fillId="0" borderId="40" xfId="49" applyFont="1" applyBorder="1" applyAlignment="1">
      <alignment vertical="center" shrinkToFit="1"/>
    </xf>
    <xf numFmtId="38" fontId="65" fillId="0" borderId="21" xfId="49" applyFont="1" applyBorder="1" applyAlignment="1">
      <alignment vertical="center" shrinkToFit="1"/>
    </xf>
    <xf numFmtId="38" fontId="6" fillId="0" borderId="10" xfId="49" applyFont="1" applyBorder="1" applyAlignment="1">
      <alignment vertical="center" shrinkToFit="1"/>
    </xf>
    <xf numFmtId="38" fontId="6" fillId="0" borderId="10" xfId="49" applyFont="1" applyBorder="1" applyAlignment="1">
      <alignment horizontal="right" vertical="center" shrinkToFit="1"/>
    </xf>
    <xf numFmtId="38" fontId="6" fillId="0" borderId="11" xfId="49" applyFont="1" applyBorder="1" applyAlignment="1">
      <alignment vertical="center" shrinkToFit="1"/>
    </xf>
    <xf numFmtId="38" fontId="6" fillId="0" borderId="40" xfId="49" applyFont="1" applyBorder="1" applyAlignment="1">
      <alignment vertical="center" shrinkToFit="1"/>
    </xf>
    <xf numFmtId="38" fontId="6" fillId="0" borderId="21" xfId="49" applyFont="1" applyBorder="1" applyAlignment="1">
      <alignment vertical="center" shrinkToFit="1"/>
    </xf>
    <xf numFmtId="38" fontId="6" fillId="0" borderId="31" xfId="49" applyFont="1" applyFill="1" applyBorder="1" applyAlignment="1">
      <alignment horizontal="center" vertical="center" wrapText="1"/>
    </xf>
    <xf numFmtId="38" fontId="6" fillId="0" borderId="20" xfId="49" applyFont="1" applyFill="1" applyBorder="1" applyAlignment="1">
      <alignment horizontal="center" vertical="center"/>
    </xf>
    <xf numFmtId="38" fontId="6" fillId="0" borderId="18" xfId="49" applyFont="1" applyFill="1" applyBorder="1" applyAlignment="1">
      <alignment horizontal="center" vertical="center" wrapText="1"/>
    </xf>
    <xf numFmtId="38" fontId="6" fillId="0" borderId="15" xfId="49" applyFont="1" applyFill="1" applyBorder="1" applyAlignment="1">
      <alignment horizontal="center" vertical="center"/>
    </xf>
    <xf numFmtId="38" fontId="6" fillId="0" borderId="25" xfId="49" applyFont="1" applyFill="1" applyBorder="1" applyAlignment="1">
      <alignment horizontal="center" vertical="center"/>
    </xf>
    <xf numFmtId="38" fontId="6" fillId="0" borderId="19" xfId="49" applyFont="1" applyFill="1" applyBorder="1" applyAlignment="1">
      <alignment horizontal="center" vertical="center"/>
    </xf>
    <xf numFmtId="38" fontId="6" fillId="0" borderId="25" xfId="49" applyFont="1" applyFill="1" applyBorder="1" applyAlignment="1">
      <alignment horizontal="center" vertical="center" wrapText="1"/>
    </xf>
    <xf numFmtId="0" fontId="6" fillId="0" borderId="19" xfId="80" applyFont="1" applyFill="1" applyBorder="1" applyAlignment="1">
      <alignment vertical="center"/>
      <protection/>
    </xf>
    <xf numFmtId="0" fontId="45" fillId="0" borderId="30" xfId="81" applyFont="1" applyFill="1" applyBorder="1" applyAlignment="1">
      <alignment horizontal="left" vertical="center"/>
      <protection/>
    </xf>
    <xf numFmtId="0" fontId="45" fillId="0" borderId="21" xfId="81" applyFont="1" applyFill="1" applyBorder="1" applyAlignment="1">
      <alignment horizontal="left" vertical="center"/>
      <protection/>
    </xf>
    <xf numFmtId="0" fontId="45" fillId="0" borderId="22" xfId="81" applyFont="1" applyFill="1" applyBorder="1" applyAlignment="1">
      <alignment horizontal="left" vertical="center"/>
      <protection/>
    </xf>
    <xf numFmtId="0" fontId="45" fillId="0" borderId="25" xfId="81" applyNumberFormat="1" applyFont="1" applyFill="1" applyBorder="1" applyAlignment="1">
      <alignment horizontal="center" vertical="center" shrinkToFit="1"/>
      <protection/>
    </xf>
    <xf numFmtId="0" fontId="45" fillId="0" borderId="19" xfId="81" applyFont="1" applyFill="1" applyBorder="1" applyAlignment="1">
      <alignment horizontal="center" vertical="center" shrinkToFit="1"/>
      <protection/>
    </xf>
    <xf numFmtId="49" fontId="45" fillId="0" borderId="30" xfId="81" applyNumberFormat="1" applyFont="1" applyFill="1" applyBorder="1" applyAlignment="1">
      <alignment horizontal="left" vertical="center"/>
      <protection/>
    </xf>
    <xf numFmtId="49" fontId="45" fillId="0" borderId="21" xfId="81" applyNumberFormat="1" applyFont="1" applyFill="1" applyBorder="1" applyAlignment="1">
      <alignment horizontal="left" vertical="center"/>
      <protection/>
    </xf>
    <xf numFmtId="49" fontId="45" fillId="0" borderId="22" xfId="81" applyNumberFormat="1" applyFont="1" applyFill="1" applyBorder="1" applyAlignment="1">
      <alignment horizontal="left" vertical="center"/>
      <protection/>
    </xf>
    <xf numFmtId="0" fontId="45" fillId="0" borderId="0" xfId="81" applyFont="1" applyFill="1" applyBorder="1" applyAlignment="1">
      <alignment horizontal="center" vertical="center"/>
      <protection/>
    </xf>
    <xf numFmtId="0" fontId="45" fillId="0" borderId="14" xfId="81" applyFont="1" applyFill="1" applyBorder="1" applyAlignment="1">
      <alignment horizontal="center" vertical="center"/>
      <protection/>
    </xf>
    <xf numFmtId="0" fontId="45" fillId="0" borderId="18" xfId="81" applyFont="1" applyFill="1" applyBorder="1" applyAlignment="1">
      <alignment horizontal="center" vertical="center"/>
      <protection/>
    </xf>
    <xf numFmtId="0" fontId="45" fillId="0" borderId="18" xfId="80" applyFont="1" applyFill="1" applyBorder="1" applyAlignment="1">
      <alignment horizontal="right" vertical="center" wrapText="1" shrinkToFit="1"/>
      <protection/>
    </xf>
    <xf numFmtId="0" fontId="45" fillId="0" borderId="30" xfId="80" applyFont="1" applyFill="1" applyBorder="1" applyAlignment="1">
      <alignment horizontal="right" vertical="center" wrapText="1" shrinkToFit="1"/>
      <protection/>
    </xf>
    <xf numFmtId="0" fontId="45" fillId="0" borderId="25" xfId="81" applyNumberFormat="1" applyFont="1" applyFill="1" applyBorder="1" applyAlignment="1">
      <alignment horizontal="center" vertical="center" wrapText="1"/>
      <protection/>
    </xf>
    <xf numFmtId="0" fontId="45" fillId="0" borderId="19" xfId="81" applyNumberFormat="1" applyFont="1" applyFill="1" applyBorder="1" applyAlignment="1">
      <alignment horizontal="center" vertical="center" wrapText="1"/>
      <protection/>
    </xf>
    <xf numFmtId="0" fontId="45" fillId="0" borderId="25" xfId="81" applyNumberFormat="1" applyFont="1" applyFill="1" applyBorder="1" applyAlignment="1">
      <alignment horizontal="center" vertical="center" wrapText="1" shrinkToFit="1"/>
      <protection/>
    </xf>
    <xf numFmtId="0" fontId="45" fillId="0" borderId="19" xfId="81" applyNumberFormat="1" applyFont="1" applyFill="1" applyBorder="1" applyAlignment="1">
      <alignment horizontal="center" vertical="center" wrapText="1" shrinkToFit="1"/>
      <protection/>
    </xf>
    <xf numFmtId="0" fontId="45" fillId="0" borderId="19" xfId="81" applyFont="1" applyFill="1" applyBorder="1" applyAlignment="1">
      <alignment horizontal="center" vertical="center" wrapText="1" shrinkToFit="1"/>
      <protection/>
    </xf>
    <xf numFmtId="0" fontId="45" fillId="0" borderId="25" xfId="0" applyFont="1" applyBorder="1" applyAlignment="1">
      <alignment horizontal="center" vertical="center" wrapText="1"/>
    </xf>
    <xf numFmtId="0" fontId="45" fillId="0" borderId="19" xfId="0" applyFont="1" applyBorder="1" applyAlignment="1">
      <alignment horizontal="center" vertical="center" wrapText="1"/>
    </xf>
    <xf numFmtId="38" fontId="45" fillId="0" borderId="25" xfId="49" applyFont="1" applyFill="1" applyBorder="1" applyAlignment="1">
      <alignment horizontal="center" vertical="center" wrapText="1" shrinkToFit="1"/>
    </xf>
    <xf numFmtId="38" fontId="45" fillId="0" borderId="19" xfId="49" applyFont="1" applyFill="1" applyBorder="1" applyAlignment="1">
      <alignment horizontal="center" vertical="center" wrapText="1" shrinkToFit="1"/>
    </xf>
    <xf numFmtId="38" fontId="45" fillId="0" borderId="31" xfId="49" applyFont="1" applyFill="1" applyBorder="1" applyAlignment="1">
      <alignment horizontal="center" vertical="center" wrapText="1" shrinkToFit="1"/>
    </xf>
    <xf numFmtId="38" fontId="45" fillId="0" borderId="20" xfId="49" applyFont="1" applyFill="1" applyBorder="1" applyAlignment="1">
      <alignment horizontal="center" vertical="center" wrapText="1" shrinkToFit="1"/>
    </xf>
    <xf numFmtId="0" fontId="0" fillId="0" borderId="19" xfId="0" applyBorder="1" applyAlignment="1">
      <alignment horizontal="center" vertical="center" wrapText="1"/>
    </xf>
    <xf numFmtId="0" fontId="45" fillId="0" borderId="19" xfId="81" applyNumberFormat="1" applyFont="1" applyFill="1" applyBorder="1" applyAlignment="1">
      <alignment horizontal="center" vertical="center" shrinkToFit="1"/>
      <protection/>
    </xf>
    <xf numFmtId="0" fontId="45" fillId="0" borderId="31" xfId="81" applyNumberFormat="1" applyFont="1" applyFill="1" applyBorder="1" applyAlignment="1">
      <alignment horizontal="center" vertical="center" shrinkToFit="1"/>
      <protection/>
    </xf>
    <xf numFmtId="0" fontId="45" fillId="0" borderId="20" xfId="81" applyNumberFormat="1" applyFont="1" applyFill="1" applyBorder="1" applyAlignment="1">
      <alignment horizontal="center" vertical="center" shrinkToFit="1"/>
      <protection/>
    </xf>
    <xf numFmtId="189" fontId="45" fillId="0" borderId="25" xfId="82" applyNumberFormat="1" applyFont="1" applyFill="1" applyBorder="1" applyAlignment="1">
      <alignment horizontal="center" vertical="center" shrinkToFit="1"/>
      <protection/>
    </xf>
    <xf numFmtId="189" fontId="45" fillId="0" borderId="19" xfId="0" applyNumberFormat="1" applyFont="1" applyFill="1" applyBorder="1" applyAlignment="1">
      <alignment vertical="center"/>
    </xf>
    <xf numFmtId="189" fontId="45" fillId="0" borderId="31" xfId="82" applyNumberFormat="1" applyFont="1" applyFill="1" applyBorder="1" applyAlignment="1">
      <alignment horizontal="center" vertical="center"/>
      <protection/>
    </xf>
    <xf numFmtId="189" fontId="45" fillId="0" borderId="20" xfId="0" applyNumberFormat="1" applyFont="1" applyFill="1" applyBorder="1" applyAlignment="1">
      <alignment vertical="center"/>
    </xf>
    <xf numFmtId="0" fontId="45" fillId="0" borderId="24" xfId="82" applyFont="1" applyFill="1" applyBorder="1" applyAlignment="1">
      <alignment horizontal="left" vertical="center"/>
      <protection/>
    </xf>
    <xf numFmtId="0" fontId="45" fillId="0" borderId="0" xfId="82" applyFont="1" applyFill="1" applyBorder="1" applyAlignment="1">
      <alignment horizontal="left" vertical="center"/>
      <protection/>
    </xf>
    <xf numFmtId="0" fontId="45" fillId="0" borderId="26" xfId="82" applyFont="1" applyFill="1" applyBorder="1" applyAlignment="1">
      <alignment horizontal="left" vertical="center"/>
      <protection/>
    </xf>
    <xf numFmtId="0" fontId="45" fillId="0" borderId="34" xfId="82" applyFont="1" applyFill="1" applyBorder="1" applyAlignment="1">
      <alignment horizontal="left" vertical="center"/>
      <protection/>
    </xf>
    <xf numFmtId="0" fontId="45" fillId="0" borderId="21" xfId="82" applyFont="1" applyFill="1" applyBorder="1" applyAlignment="1">
      <alignment horizontal="left" vertical="center"/>
      <protection/>
    </xf>
    <xf numFmtId="0" fontId="45" fillId="0" borderId="22" xfId="82" applyFont="1" applyFill="1" applyBorder="1" applyAlignment="1">
      <alignment horizontal="left" vertical="center"/>
      <protection/>
    </xf>
    <xf numFmtId="189" fontId="45" fillId="0" borderId="19" xfId="82" applyNumberFormat="1" applyFont="1" applyFill="1" applyBorder="1" applyAlignment="1">
      <alignment horizontal="center" vertical="center" shrinkToFit="1"/>
      <protection/>
    </xf>
    <xf numFmtId="189" fontId="45" fillId="0" borderId="25" xfId="82" applyNumberFormat="1" applyFont="1" applyFill="1" applyBorder="1" applyAlignment="1">
      <alignment horizontal="center" vertical="center" wrapText="1" shrinkToFit="1"/>
      <protection/>
    </xf>
    <xf numFmtId="189" fontId="45" fillId="0" borderId="19" xfId="0" applyNumberFormat="1" applyFont="1" applyFill="1" applyBorder="1" applyAlignment="1">
      <alignment horizontal="center" vertical="center"/>
    </xf>
    <xf numFmtId="0" fontId="45" fillId="0" borderId="35" xfId="82" applyFont="1" applyFill="1" applyBorder="1" applyAlignment="1">
      <alignment horizontal="left" vertical="center"/>
      <protection/>
    </xf>
    <xf numFmtId="0" fontId="45" fillId="0" borderId="0" xfId="82" applyFont="1" applyFill="1" applyAlignment="1">
      <alignment horizontal="left" vertical="center"/>
      <protection/>
    </xf>
    <xf numFmtId="0" fontId="45" fillId="0" borderId="14" xfId="82" applyFont="1" applyFill="1" applyBorder="1" applyAlignment="1">
      <alignment horizontal="left" vertical="center"/>
      <protection/>
    </xf>
    <xf numFmtId="189" fontId="45" fillId="0" borderId="25" xfId="82" applyNumberFormat="1" applyFont="1" applyFill="1" applyBorder="1" applyAlignment="1">
      <alignment horizontal="center" vertical="center"/>
      <protection/>
    </xf>
    <xf numFmtId="0" fontId="45" fillId="0" borderId="25" xfId="82" applyNumberFormat="1" applyFont="1" applyFill="1" applyBorder="1" applyAlignment="1">
      <alignment horizontal="center" vertical="center"/>
      <protection/>
    </xf>
    <xf numFmtId="0" fontId="45" fillId="0" borderId="19" xfId="82" applyNumberFormat="1" applyFont="1" applyFill="1" applyBorder="1" applyAlignment="1">
      <alignment horizontal="center" vertical="center"/>
      <protection/>
    </xf>
    <xf numFmtId="0" fontId="45" fillId="0" borderId="25" xfId="82" applyNumberFormat="1" applyFont="1" applyFill="1" applyBorder="1" applyAlignment="1">
      <alignment horizontal="center" vertical="center" shrinkToFit="1"/>
      <protection/>
    </xf>
    <xf numFmtId="0" fontId="45" fillId="0" borderId="19" xfId="82" applyNumberFormat="1" applyFont="1" applyFill="1" applyBorder="1" applyAlignment="1">
      <alignment horizontal="center" vertical="center" shrinkToFit="1"/>
      <protection/>
    </xf>
    <xf numFmtId="0" fontId="45" fillId="0" borderId="25" xfId="82" applyNumberFormat="1" applyFont="1" applyFill="1" applyBorder="1" applyAlignment="1">
      <alignment horizontal="center" vertical="center" wrapText="1" shrinkToFit="1"/>
      <protection/>
    </xf>
    <xf numFmtId="0" fontId="45" fillId="0" borderId="0" xfId="82" applyFont="1" applyFill="1" applyBorder="1" applyAlignment="1">
      <alignment horizontal="center" vertical="center"/>
      <protection/>
    </xf>
    <xf numFmtId="0" fontId="45" fillId="0" borderId="18" xfId="82" applyFont="1" applyFill="1" applyBorder="1" applyAlignment="1">
      <alignment horizontal="right" vertical="center" wrapText="1"/>
      <protection/>
    </xf>
    <xf numFmtId="0" fontId="45" fillId="0" borderId="30" xfId="82" applyFont="1" applyFill="1" applyBorder="1" applyAlignment="1">
      <alignment horizontal="right" vertical="center" wrapText="1"/>
      <protection/>
    </xf>
    <xf numFmtId="49" fontId="45" fillId="0" borderId="34" xfId="81" applyNumberFormat="1" applyFont="1" applyFill="1" applyBorder="1" applyAlignment="1">
      <alignment horizontal="left" vertical="center"/>
      <protection/>
    </xf>
    <xf numFmtId="49" fontId="45" fillId="0" borderId="35" xfId="81" applyNumberFormat="1" applyFont="1" applyFill="1" applyBorder="1" applyAlignment="1">
      <alignment horizontal="left" vertical="center"/>
      <protection/>
    </xf>
    <xf numFmtId="180" fontId="45" fillId="0" borderId="31" xfId="49" applyNumberFormat="1" applyFont="1" applyFill="1" applyBorder="1" applyAlignment="1">
      <alignment horizontal="right" vertical="center"/>
    </xf>
    <xf numFmtId="0" fontId="0" fillId="0" borderId="11" xfId="0" applyBorder="1" applyAlignment="1">
      <alignment horizontal="right" vertical="center"/>
    </xf>
    <xf numFmtId="0" fontId="45" fillId="0" borderId="31" xfId="82" applyNumberFormat="1" applyFont="1" applyFill="1" applyBorder="1" applyAlignment="1">
      <alignment horizontal="center" vertical="center"/>
      <protection/>
    </xf>
    <xf numFmtId="0" fontId="45" fillId="0" borderId="20" xfId="82" applyNumberFormat="1" applyFont="1" applyFill="1" applyBorder="1" applyAlignment="1">
      <alignment horizontal="center" vertical="center"/>
      <protection/>
    </xf>
    <xf numFmtId="189" fontId="45" fillId="0" borderId="20" xfId="0" applyNumberFormat="1" applyFont="1" applyFill="1" applyBorder="1" applyAlignment="1">
      <alignment horizontal="center" vertical="center"/>
    </xf>
    <xf numFmtId="0" fontId="45" fillId="0" borderId="25" xfId="82" applyFont="1" applyFill="1" applyBorder="1" applyAlignment="1">
      <alignment horizontal="center" vertical="center"/>
      <protection/>
    </xf>
    <xf numFmtId="0" fontId="45" fillId="0" borderId="19" xfId="82" applyFont="1" applyFill="1" applyBorder="1" applyAlignment="1">
      <alignment horizontal="center" vertical="center"/>
      <protection/>
    </xf>
    <xf numFmtId="189" fontId="45" fillId="0" borderId="25" xfId="82" applyNumberFormat="1" applyFont="1" applyFill="1" applyBorder="1" applyAlignment="1">
      <alignment horizontal="center" vertical="center" wrapText="1"/>
      <protection/>
    </xf>
    <xf numFmtId="189" fontId="45" fillId="0" borderId="19" xfId="82" applyNumberFormat="1" applyFont="1" applyFill="1" applyBorder="1" applyAlignment="1">
      <alignment horizontal="center" vertical="center" wrapText="1"/>
      <protection/>
    </xf>
    <xf numFmtId="0" fontId="0" fillId="0" borderId="30" xfId="0" applyBorder="1" applyAlignment="1">
      <alignment vertical="center"/>
    </xf>
    <xf numFmtId="0" fontId="45" fillId="0" borderId="25" xfId="82" applyNumberFormat="1" applyFont="1" applyFill="1" applyBorder="1" applyAlignment="1">
      <alignment horizontal="center" vertical="center" wrapText="1"/>
      <protection/>
    </xf>
    <xf numFmtId="0" fontId="45" fillId="0" borderId="19" xfId="82" applyNumberFormat="1" applyFont="1" applyFill="1" applyBorder="1" applyAlignment="1">
      <alignment horizontal="center" vertical="center" wrapText="1"/>
      <protection/>
    </xf>
    <xf numFmtId="0" fontId="45" fillId="0" borderId="19" xfId="82" applyNumberFormat="1" applyFont="1" applyFill="1" applyBorder="1" applyAlignment="1">
      <alignment horizontal="center" vertical="center" wrapText="1" shrinkToFit="1"/>
      <protection/>
    </xf>
    <xf numFmtId="189" fontId="45" fillId="0" borderId="19" xfId="82" applyNumberFormat="1" applyFont="1" applyFill="1" applyBorder="1" applyAlignment="1">
      <alignment horizontal="center" vertical="center" wrapText="1" shrinkToFit="1"/>
      <protection/>
    </xf>
    <xf numFmtId="180" fontId="45" fillId="0" borderId="25" xfId="82" applyNumberFormat="1" applyFont="1" applyFill="1" applyBorder="1" applyAlignment="1">
      <alignment horizontal="center" vertical="center" shrinkToFit="1"/>
      <protection/>
    </xf>
    <xf numFmtId="180" fontId="45" fillId="0" borderId="19" xfId="82" applyNumberFormat="1" applyFont="1" applyFill="1" applyBorder="1" applyAlignment="1">
      <alignment horizontal="center" vertical="center" shrinkToFit="1"/>
      <protection/>
    </xf>
    <xf numFmtId="49" fontId="45" fillId="0" borderId="0" xfId="82" applyNumberFormat="1" applyFont="1" applyFill="1" applyBorder="1" applyAlignment="1">
      <alignment horizontal="left" vertical="center"/>
      <protection/>
    </xf>
    <xf numFmtId="49" fontId="45" fillId="0" borderId="26" xfId="82" applyNumberFormat="1" applyFont="1" applyFill="1" applyBorder="1" applyAlignment="1">
      <alignment horizontal="left" vertical="center"/>
      <protection/>
    </xf>
    <xf numFmtId="0" fontId="45" fillId="0" borderId="30" xfId="82" applyFont="1" applyFill="1" applyBorder="1" applyAlignment="1">
      <alignment horizontal="right" vertical="top" wrapText="1"/>
      <protection/>
    </xf>
    <xf numFmtId="0" fontId="0" fillId="0" borderId="16" xfId="0" applyBorder="1" applyAlignment="1">
      <alignment vertical="top"/>
    </xf>
    <xf numFmtId="180" fontId="45" fillId="0" borderId="25" xfId="82" applyNumberFormat="1" applyFont="1" applyFill="1" applyBorder="1" applyAlignment="1">
      <alignment horizontal="center" vertical="center"/>
      <protection/>
    </xf>
    <xf numFmtId="180" fontId="45" fillId="0" borderId="19" xfId="82" applyNumberFormat="1" applyFont="1" applyFill="1" applyBorder="1" applyAlignment="1">
      <alignment horizontal="center" vertical="center"/>
      <protection/>
    </xf>
    <xf numFmtId="180" fontId="45" fillId="0" borderId="31" xfId="82" applyNumberFormat="1" applyFont="1" applyFill="1" applyBorder="1" applyAlignment="1">
      <alignment horizontal="center" vertical="center"/>
      <protection/>
    </xf>
    <xf numFmtId="180" fontId="45" fillId="0" borderId="20" xfId="82" applyNumberFormat="1" applyFont="1" applyFill="1" applyBorder="1" applyAlignment="1">
      <alignment horizontal="center" vertical="center"/>
      <protection/>
    </xf>
    <xf numFmtId="0" fontId="45" fillId="0" borderId="0" xfId="82" applyFont="1" applyFill="1" applyBorder="1" applyAlignment="1">
      <alignment horizontal="right" vertical="center"/>
      <protection/>
    </xf>
    <xf numFmtId="49" fontId="45" fillId="0" borderId="24" xfId="82" applyNumberFormat="1" applyFont="1" applyFill="1" applyBorder="1" applyAlignment="1">
      <alignment horizontal="left" vertical="center"/>
      <protection/>
    </xf>
    <xf numFmtId="0" fontId="45" fillId="0" borderId="29" xfId="82" applyFont="1" applyFill="1" applyBorder="1" applyAlignment="1">
      <alignment horizontal="left" vertical="center"/>
      <protection/>
    </xf>
    <xf numFmtId="180" fontId="66" fillId="0" borderId="25" xfId="82" applyNumberFormat="1" applyFont="1" applyFill="1" applyBorder="1" applyAlignment="1">
      <alignment horizontal="center" vertical="center" shrinkToFit="1"/>
      <protection/>
    </xf>
    <xf numFmtId="180" fontId="66" fillId="0" borderId="19" xfId="82" applyNumberFormat="1" applyFont="1" applyFill="1" applyBorder="1" applyAlignment="1">
      <alignment horizontal="center" vertical="center" shrinkToFit="1"/>
      <protection/>
    </xf>
    <xf numFmtId="180" fontId="45" fillId="0" borderId="60" xfId="49" applyNumberFormat="1" applyFont="1" applyFill="1" applyBorder="1" applyAlignment="1">
      <alignment horizontal="right" vertical="center"/>
    </xf>
    <xf numFmtId="0" fontId="0" fillId="0" borderId="61" xfId="0" applyBorder="1" applyAlignment="1">
      <alignment horizontal="right" vertical="center"/>
    </xf>
    <xf numFmtId="0" fontId="0" fillId="0" borderId="62" xfId="0" applyBorder="1" applyAlignment="1">
      <alignment horizontal="right" vertical="center"/>
    </xf>
    <xf numFmtId="0" fontId="0" fillId="0" borderId="21" xfId="0" applyBorder="1" applyAlignment="1">
      <alignment horizontal="left" vertical="center"/>
    </xf>
    <xf numFmtId="0" fontId="0" fillId="0" borderId="22" xfId="0" applyBorder="1" applyAlignment="1">
      <alignment horizontal="left" vertical="center"/>
    </xf>
    <xf numFmtId="0" fontId="45" fillId="0" borderId="0" xfId="0" applyFont="1" applyBorder="1" applyAlignment="1">
      <alignment horizontal="left" vertical="center"/>
    </xf>
    <xf numFmtId="0" fontId="45" fillId="0" borderId="14" xfId="0" applyFont="1" applyBorder="1" applyAlignment="1">
      <alignment horizontal="left" vertical="center"/>
    </xf>
    <xf numFmtId="180" fontId="45" fillId="0" borderId="25" xfId="82" applyNumberFormat="1" applyFont="1" applyFill="1" applyBorder="1" applyAlignment="1">
      <alignment horizontal="center" vertical="center" wrapText="1" shrinkToFit="1"/>
      <protection/>
    </xf>
    <xf numFmtId="180" fontId="45" fillId="0" borderId="19" xfId="82" applyNumberFormat="1" applyFont="1" applyFill="1" applyBorder="1" applyAlignment="1">
      <alignment horizontal="center" vertical="center" wrapText="1" shrinkToFit="1"/>
      <protection/>
    </xf>
    <xf numFmtId="180" fontId="11" fillId="0" borderId="21" xfId="81" applyNumberFormat="1" applyFont="1" applyBorder="1" applyAlignment="1">
      <alignment horizontal="left" vertical="center"/>
      <protection/>
    </xf>
    <xf numFmtId="180" fontId="11" fillId="0" borderId="34" xfId="81" applyNumberFormat="1" applyFont="1" applyBorder="1" applyAlignment="1">
      <alignment horizontal="left" vertical="center"/>
      <protection/>
    </xf>
    <xf numFmtId="180" fontId="5" fillId="0" borderId="0" xfId="49" applyNumberFormat="1" applyFont="1" applyAlignment="1">
      <alignment vertical="center"/>
    </xf>
    <xf numFmtId="0" fontId="0" fillId="0" borderId="0" xfId="0" applyAlignment="1">
      <alignment vertical="center"/>
    </xf>
    <xf numFmtId="180" fontId="11" fillId="0" borderId="31" xfId="81" applyNumberFormat="1" applyFont="1" applyBorder="1" applyAlignment="1">
      <alignment horizontal="center" vertical="center"/>
      <protection/>
    </xf>
    <xf numFmtId="180" fontId="11" fillId="0" borderId="11" xfId="81" applyNumberFormat="1" applyFont="1" applyBorder="1" applyAlignment="1">
      <alignment horizontal="center" vertical="center"/>
      <protection/>
    </xf>
    <xf numFmtId="180" fontId="11" fillId="0" borderId="20" xfId="81" applyNumberFormat="1" applyFont="1" applyBorder="1" applyAlignment="1">
      <alignment horizontal="center" vertical="center"/>
      <protection/>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180" fontId="11" fillId="0" borderId="24" xfId="81" applyNumberFormat="1" applyFont="1" applyBorder="1" applyAlignment="1">
      <alignment horizontal="center" vertical="center"/>
      <protection/>
    </xf>
    <xf numFmtId="180" fontId="11" fillId="0" borderId="0" xfId="81" applyNumberFormat="1" applyFont="1" applyBorder="1" applyAlignment="1">
      <alignment horizontal="center" vertical="center"/>
      <protection/>
    </xf>
    <xf numFmtId="180" fontId="11" fillId="0" borderId="68" xfId="81" applyNumberFormat="1" applyFont="1" applyBorder="1" applyAlignment="1">
      <alignment horizontal="left" vertical="center"/>
      <protection/>
    </xf>
    <xf numFmtId="180" fontId="11" fillId="0" borderId="39" xfId="81" applyNumberFormat="1" applyFont="1" applyBorder="1" applyAlignment="1">
      <alignment horizontal="left" vertical="center"/>
      <protection/>
    </xf>
    <xf numFmtId="180" fontId="11" fillId="0" borderId="30" xfId="81" applyNumberFormat="1" applyFont="1" applyBorder="1" applyAlignment="1">
      <alignment horizontal="left" vertical="center"/>
      <protection/>
    </xf>
    <xf numFmtId="180" fontId="11" fillId="0" borderId="26" xfId="81" applyNumberFormat="1" applyFont="1" applyBorder="1" applyAlignment="1">
      <alignment horizontal="center" vertical="center"/>
      <protection/>
    </xf>
    <xf numFmtId="180" fontId="11" fillId="0" borderId="69" xfId="81" applyNumberFormat="1" applyFont="1" applyBorder="1" applyAlignment="1">
      <alignment horizontal="left" vertical="center"/>
      <protection/>
    </xf>
    <xf numFmtId="180" fontId="11" fillId="0" borderId="22" xfId="81" applyNumberFormat="1" applyFont="1" applyBorder="1" applyAlignment="1">
      <alignment horizontal="left" vertical="center"/>
      <protection/>
    </xf>
    <xf numFmtId="180" fontId="11" fillId="0" borderId="25" xfId="81" applyNumberFormat="1" applyFont="1" applyBorder="1" applyAlignment="1">
      <alignment horizontal="center" vertical="center"/>
      <protection/>
    </xf>
    <xf numFmtId="180" fontId="11" fillId="0" borderId="10" xfId="81" applyNumberFormat="1" applyFont="1" applyBorder="1" applyAlignment="1">
      <alignment horizontal="center" vertical="center"/>
      <protection/>
    </xf>
    <xf numFmtId="180" fontId="11" fillId="0" borderId="19" xfId="81" applyNumberFormat="1" applyFont="1" applyBorder="1" applyAlignment="1">
      <alignment horizontal="center" vertical="center"/>
      <protection/>
    </xf>
    <xf numFmtId="180" fontId="11" fillId="0" borderId="25" xfId="81" applyNumberFormat="1" applyFont="1" applyBorder="1" applyAlignment="1">
      <alignment horizontal="center" vertical="center" wrapText="1"/>
      <protection/>
    </xf>
    <xf numFmtId="180" fontId="11" fillId="0" borderId="38" xfId="81" applyNumberFormat="1" applyFont="1" applyBorder="1" applyAlignment="1">
      <alignment horizontal="center" vertical="center"/>
      <protection/>
    </xf>
    <xf numFmtId="0" fontId="0" fillId="0" borderId="70" xfId="0" applyBorder="1" applyAlignment="1">
      <alignment horizontal="center" vertical="center"/>
    </xf>
    <xf numFmtId="180" fontId="11" fillId="0" borderId="25" xfId="81" applyNumberFormat="1" applyFont="1" applyFill="1" applyBorder="1" applyAlignment="1">
      <alignment horizontal="center" vertical="center"/>
      <protection/>
    </xf>
    <xf numFmtId="180" fontId="11" fillId="0" borderId="10" xfId="81" applyNumberFormat="1" applyFont="1" applyFill="1" applyBorder="1" applyAlignment="1">
      <alignment horizontal="center" vertical="center"/>
      <protection/>
    </xf>
    <xf numFmtId="180" fontId="11" fillId="0" borderId="19" xfId="81" applyNumberFormat="1" applyFont="1" applyFill="1" applyBorder="1" applyAlignment="1">
      <alignment horizontal="center" vertical="center"/>
      <protection/>
    </xf>
    <xf numFmtId="180" fontId="11" fillId="0" borderId="30" xfId="81" applyNumberFormat="1" applyFont="1" applyBorder="1" applyAlignment="1">
      <alignment horizontal="right" vertical="top" wrapText="1"/>
      <protection/>
    </xf>
    <xf numFmtId="0" fontId="0" fillId="0" borderId="21" xfId="80" applyFont="1" applyBorder="1" applyAlignment="1">
      <alignment horizontal="right" vertical="top"/>
      <protection/>
    </xf>
    <xf numFmtId="180" fontId="11" fillId="0" borderId="71" xfId="81" applyNumberFormat="1" applyFont="1" applyBorder="1" applyAlignment="1">
      <alignment horizontal="left" vertical="center"/>
      <protection/>
    </xf>
    <xf numFmtId="180" fontId="11" fillId="0" borderId="29" xfId="81" applyNumberFormat="1" applyFont="1" applyBorder="1" applyAlignment="1">
      <alignment horizontal="center" vertical="center"/>
      <protection/>
    </xf>
    <xf numFmtId="0" fontId="0" fillId="0" borderId="35" xfId="0" applyBorder="1" applyAlignment="1">
      <alignment horizontal="left" vertical="center"/>
    </xf>
    <xf numFmtId="0" fontId="0" fillId="0" borderId="10" xfId="0" applyBorder="1" applyAlignment="1">
      <alignment horizontal="right" vertical="center"/>
    </xf>
    <xf numFmtId="0" fontId="0" fillId="0" borderId="39" xfId="0" applyFont="1" applyBorder="1" applyAlignment="1">
      <alignment horizontal="left" vertical="center"/>
    </xf>
    <xf numFmtId="0" fontId="0" fillId="0" borderId="30" xfId="0" applyFont="1" applyBorder="1" applyAlignment="1">
      <alignment horizontal="left" vertical="center"/>
    </xf>
    <xf numFmtId="0" fontId="0" fillId="0" borderId="69" xfId="0" applyFont="1" applyBorder="1" applyAlignment="1">
      <alignment horizontal="left" vertical="center"/>
    </xf>
    <xf numFmtId="180" fontId="11" fillId="0" borderId="33" xfId="49" applyNumberFormat="1" applyFont="1" applyBorder="1" applyAlignment="1">
      <alignment horizontal="right" vertical="center"/>
    </xf>
    <xf numFmtId="180" fontId="11" fillId="0" borderId="23" xfId="49" applyNumberFormat="1" applyFont="1" applyBorder="1" applyAlignment="1">
      <alignment horizontal="right" vertical="center"/>
    </xf>
    <xf numFmtId="180" fontId="11" fillId="0" borderId="29" xfId="81" applyNumberFormat="1" applyFont="1" applyBorder="1" applyAlignment="1">
      <alignment horizontal="right" vertical="center"/>
      <protection/>
    </xf>
    <xf numFmtId="0" fontId="0" fillId="0" borderId="0" xfId="0" applyFont="1" applyBorder="1" applyAlignment="1">
      <alignment horizontal="right" vertical="center"/>
    </xf>
    <xf numFmtId="0" fontId="0" fillId="0" borderId="26" xfId="0" applyFont="1" applyBorder="1" applyAlignment="1">
      <alignment horizontal="right" vertical="center"/>
    </xf>
    <xf numFmtId="180" fontId="11" fillId="0" borderId="10" xfId="81" applyNumberFormat="1" applyFont="1" applyBorder="1" applyAlignment="1">
      <alignment horizontal="center" vertical="center" wrapText="1"/>
      <protection/>
    </xf>
    <xf numFmtId="180" fontId="11" fillId="0" borderId="19" xfId="81" applyNumberFormat="1" applyFont="1" applyBorder="1" applyAlignment="1">
      <alignment horizontal="center" vertical="center" wrapText="1"/>
      <protection/>
    </xf>
    <xf numFmtId="180" fontId="11" fillId="0" borderId="18" xfId="81" applyNumberFormat="1" applyFont="1" applyBorder="1" applyAlignment="1">
      <alignment horizontal="right" vertical="top" wrapText="1"/>
      <protection/>
    </xf>
    <xf numFmtId="0" fontId="0" fillId="0" borderId="30" xfId="0" applyFont="1" applyBorder="1" applyAlignment="1">
      <alignment/>
    </xf>
    <xf numFmtId="0" fontId="0" fillId="0" borderId="0" xfId="0" applyFont="1" applyAlignment="1">
      <alignment/>
    </xf>
    <xf numFmtId="0" fontId="0" fillId="0" borderId="21" xfId="0" applyFont="1" applyBorder="1" applyAlignment="1">
      <alignment/>
    </xf>
    <xf numFmtId="180" fontId="6" fillId="0" borderId="24" xfId="81" applyNumberFormat="1" applyFont="1" applyBorder="1" applyAlignment="1">
      <alignment horizontal="center" vertical="center"/>
      <protection/>
    </xf>
    <xf numFmtId="180" fontId="6" fillId="0" borderId="0" xfId="81" applyNumberFormat="1" applyFont="1" applyBorder="1" applyAlignment="1">
      <alignment horizontal="center" vertical="center"/>
      <protection/>
    </xf>
    <xf numFmtId="180" fontId="6" fillId="0" borderId="26" xfId="81" applyNumberFormat="1" applyFont="1" applyBorder="1" applyAlignment="1">
      <alignment horizontal="center" vertical="center"/>
      <protection/>
    </xf>
    <xf numFmtId="180" fontId="11" fillId="0" borderId="25" xfId="81" applyNumberFormat="1" applyFont="1" applyFill="1" applyBorder="1" applyAlignment="1">
      <alignment horizontal="center" vertical="center" wrapText="1"/>
      <protection/>
    </xf>
    <xf numFmtId="180" fontId="11" fillId="0" borderId="10" xfId="81" applyNumberFormat="1" applyFont="1" applyFill="1" applyBorder="1" applyAlignment="1">
      <alignment horizontal="center" vertical="center" wrapText="1"/>
      <protection/>
    </xf>
    <xf numFmtId="180" fontId="11" fillId="0" borderId="19" xfId="81" applyNumberFormat="1" applyFont="1" applyFill="1" applyBorder="1" applyAlignment="1">
      <alignment horizontal="center" vertical="center" wrapText="1"/>
      <protection/>
    </xf>
    <xf numFmtId="180" fontId="6" fillId="0" borderId="29" xfId="81" applyNumberFormat="1" applyFont="1" applyBorder="1" applyAlignment="1">
      <alignment horizontal="right" vertical="center"/>
      <protection/>
    </xf>
    <xf numFmtId="180" fontId="6" fillId="0" borderId="0" xfId="81" applyNumberFormat="1" applyFont="1" applyBorder="1" applyAlignment="1">
      <alignment horizontal="right" vertical="center"/>
      <protection/>
    </xf>
    <xf numFmtId="180" fontId="11" fillId="0" borderId="15" xfId="81" applyNumberFormat="1" applyFont="1" applyBorder="1" applyAlignment="1">
      <alignment horizontal="left"/>
      <protection/>
    </xf>
    <xf numFmtId="180" fontId="11" fillId="0" borderId="16" xfId="81" applyNumberFormat="1" applyFont="1" applyBorder="1" applyAlignment="1">
      <alignment horizontal="left"/>
      <protection/>
    </xf>
    <xf numFmtId="180" fontId="11" fillId="0" borderId="18" xfId="81" applyNumberFormat="1" applyFont="1" applyBorder="1" applyAlignment="1">
      <alignment horizontal="right" vertical="top"/>
      <protection/>
    </xf>
    <xf numFmtId="0" fontId="0" fillId="0" borderId="30" xfId="0" applyBorder="1" applyAlignment="1">
      <alignment/>
    </xf>
    <xf numFmtId="0" fontId="0" fillId="0" borderId="0" xfId="0" applyAlignment="1">
      <alignment/>
    </xf>
    <xf numFmtId="0" fontId="0" fillId="0" borderId="21" xfId="0" applyBorder="1" applyAlignment="1">
      <alignment/>
    </xf>
    <xf numFmtId="180" fontId="6" fillId="0" borderId="26" xfId="81" applyNumberFormat="1" applyFont="1" applyBorder="1" applyAlignment="1">
      <alignment horizontal="right" vertical="center"/>
      <protection/>
    </xf>
    <xf numFmtId="0" fontId="0" fillId="0" borderId="30" xfId="0" applyBorder="1" applyAlignment="1">
      <alignment horizontal="right" vertical="top"/>
    </xf>
    <xf numFmtId="0" fontId="0" fillId="0" borderId="0" xfId="0" applyAlignment="1">
      <alignment horizontal="right" vertical="top"/>
    </xf>
    <xf numFmtId="0" fontId="0" fillId="0" borderId="21" xfId="0" applyBorder="1" applyAlignment="1">
      <alignment horizontal="right" vertical="top"/>
    </xf>
    <xf numFmtId="180" fontId="11" fillId="0" borderId="15" xfId="81" applyNumberFormat="1" applyFont="1" applyBorder="1" applyAlignment="1">
      <alignment horizontal="left" wrapText="1"/>
      <protection/>
    </xf>
    <xf numFmtId="180" fontId="11" fillId="0" borderId="16" xfId="81" applyNumberFormat="1" applyFont="1" applyBorder="1" applyAlignment="1">
      <alignment horizontal="left" wrapText="1"/>
      <protection/>
    </xf>
    <xf numFmtId="180" fontId="11" fillId="0" borderId="0" xfId="81" applyNumberFormat="1" applyFont="1" applyBorder="1" applyAlignment="1">
      <alignment horizontal="left" vertical="center"/>
      <protection/>
    </xf>
    <xf numFmtId="180" fontId="11" fillId="0" borderId="24" xfId="81" applyNumberFormat="1" applyFont="1" applyBorder="1" applyAlignment="1">
      <alignment horizontal="left" vertical="center"/>
      <protection/>
    </xf>
    <xf numFmtId="180" fontId="11" fillId="0" borderId="26" xfId="81" applyNumberFormat="1" applyFont="1" applyBorder="1" applyAlignment="1">
      <alignment horizontal="left" vertical="center"/>
      <protection/>
    </xf>
    <xf numFmtId="180" fontId="11" fillId="0" borderId="0" xfId="81" applyNumberFormat="1" applyFont="1" applyBorder="1" applyAlignment="1">
      <alignment horizontal="right" vertical="top"/>
      <protection/>
    </xf>
    <xf numFmtId="180" fontId="11" fillId="0" borderId="29" xfId="81" applyNumberFormat="1" applyFont="1" applyBorder="1" applyAlignment="1">
      <alignment horizontal="left" vertical="center"/>
      <protection/>
    </xf>
    <xf numFmtId="49" fontId="11" fillId="0" borderId="24" xfId="81" applyNumberFormat="1" applyFont="1" applyBorder="1" applyAlignment="1">
      <alignment horizontal="left" vertical="center"/>
      <protection/>
    </xf>
    <xf numFmtId="49" fontId="11" fillId="0" borderId="0" xfId="81" applyNumberFormat="1" applyFont="1" applyBorder="1" applyAlignment="1">
      <alignment horizontal="left" vertical="center"/>
      <protection/>
    </xf>
    <xf numFmtId="49" fontId="11" fillId="0" borderId="26" xfId="81" applyNumberFormat="1" applyFont="1" applyBorder="1" applyAlignment="1">
      <alignment horizontal="left" vertical="center"/>
      <protection/>
    </xf>
    <xf numFmtId="0" fontId="11" fillId="0" borderId="10" xfId="80" applyFont="1" applyBorder="1" applyAlignment="1">
      <alignment horizontal="center" vertical="center"/>
      <protection/>
    </xf>
    <xf numFmtId="0" fontId="11" fillId="0" borderId="19" xfId="80" applyFont="1" applyBorder="1" applyAlignment="1">
      <alignment horizontal="center" vertical="center"/>
      <protection/>
    </xf>
    <xf numFmtId="0" fontId="11" fillId="0" borderId="11" xfId="80" applyFont="1" applyBorder="1" applyAlignment="1">
      <alignment horizontal="center" vertical="center"/>
      <protection/>
    </xf>
    <xf numFmtId="0" fontId="11" fillId="0" borderId="20" xfId="80" applyFont="1" applyBorder="1" applyAlignment="1">
      <alignment horizontal="center" vertical="center"/>
      <protection/>
    </xf>
    <xf numFmtId="180" fontId="11" fillId="0" borderId="14" xfId="81" applyNumberFormat="1" applyFont="1" applyBorder="1" applyAlignment="1">
      <alignment horizontal="left" vertical="center"/>
      <protection/>
    </xf>
    <xf numFmtId="180" fontId="11" fillId="0" borderId="0" xfId="81" applyNumberFormat="1" applyFont="1" applyAlignment="1">
      <alignment horizontal="right" vertical="center"/>
      <protection/>
    </xf>
    <xf numFmtId="180" fontId="11" fillId="0" borderId="26" xfId="81" applyNumberFormat="1" applyFont="1" applyBorder="1" applyAlignment="1">
      <alignment horizontal="right" vertical="center"/>
      <protection/>
    </xf>
    <xf numFmtId="180" fontId="11" fillId="0" borderId="24" xfId="81" applyNumberFormat="1" applyFont="1" applyBorder="1" applyAlignment="1">
      <alignment vertical="center"/>
      <protection/>
    </xf>
    <xf numFmtId="180" fontId="11" fillId="0" borderId="0" xfId="81" applyNumberFormat="1" applyFont="1" applyBorder="1" applyAlignment="1">
      <alignment vertical="center"/>
      <protection/>
    </xf>
    <xf numFmtId="180" fontId="11" fillId="0" borderId="26" xfId="81" applyNumberFormat="1" applyFont="1" applyBorder="1" applyAlignment="1">
      <alignment vertical="center"/>
      <protection/>
    </xf>
    <xf numFmtId="180" fontId="11" fillId="0" borderId="57" xfId="81" applyNumberFormat="1" applyFont="1" applyBorder="1" applyAlignment="1">
      <alignment vertical="center"/>
      <protection/>
    </xf>
    <xf numFmtId="180" fontId="11" fillId="0" borderId="24" xfId="81" applyNumberFormat="1" applyFont="1" applyBorder="1" applyAlignment="1">
      <alignment horizontal="right" vertical="center"/>
      <protection/>
    </xf>
    <xf numFmtId="180" fontId="11" fillId="0" borderId="0" xfId="81" applyNumberFormat="1" applyFont="1" applyBorder="1" applyAlignment="1">
      <alignment horizontal="right" vertical="center"/>
      <protection/>
    </xf>
    <xf numFmtId="180" fontId="11" fillId="0" borderId="54" xfId="81" applyNumberFormat="1" applyFont="1" applyBorder="1" applyAlignment="1">
      <alignment vertical="center"/>
      <protection/>
    </xf>
    <xf numFmtId="180" fontId="11" fillId="0" borderId="25" xfId="81" applyNumberFormat="1" applyFont="1" applyBorder="1" applyAlignment="1">
      <alignment horizontal="center" vertical="distributed"/>
      <protection/>
    </xf>
    <xf numFmtId="180" fontId="11" fillId="0" borderId="10" xfId="81" applyNumberFormat="1" applyFont="1" applyBorder="1" applyAlignment="1">
      <alignment horizontal="center" vertical="distributed"/>
      <protection/>
    </xf>
    <xf numFmtId="180" fontId="11" fillId="0" borderId="19" xfId="81" applyNumberFormat="1" applyFont="1" applyBorder="1" applyAlignment="1">
      <alignment horizontal="center" vertical="distributed"/>
      <protection/>
    </xf>
    <xf numFmtId="180" fontId="11" fillId="0" borderId="31" xfId="81" applyNumberFormat="1" applyFont="1" applyBorder="1" applyAlignment="1">
      <alignment horizontal="center" vertical="distributed"/>
      <protection/>
    </xf>
    <xf numFmtId="180" fontId="11" fillId="0" borderId="11" xfId="81" applyNumberFormat="1" applyFont="1" applyBorder="1" applyAlignment="1">
      <alignment horizontal="center" vertical="distributed"/>
      <protection/>
    </xf>
    <xf numFmtId="180" fontId="11" fillId="0" borderId="20" xfId="81" applyNumberFormat="1" applyFont="1" applyBorder="1" applyAlignment="1">
      <alignment horizontal="center" vertical="distributed"/>
      <protection/>
    </xf>
    <xf numFmtId="180" fontId="11" fillId="0" borderId="35" xfId="81" applyNumberFormat="1" applyFont="1" applyBorder="1" applyAlignment="1">
      <alignment horizontal="left" vertical="center"/>
      <protection/>
    </xf>
    <xf numFmtId="180" fontId="11" fillId="0" borderId="25" xfId="81" applyNumberFormat="1" applyFont="1" applyFill="1" applyBorder="1" applyAlignment="1">
      <alignment horizontal="center" vertical="distributed"/>
      <protection/>
    </xf>
    <xf numFmtId="180" fontId="11" fillId="0" borderId="10" xfId="81" applyNumberFormat="1" applyFont="1" applyFill="1" applyBorder="1" applyAlignment="1">
      <alignment horizontal="center" vertical="distributed"/>
      <protection/>
    </xf>
    <xf numFmtId="180" fontId="11" fillId="0" borderId="19" xfId="81" applyNumberFormat="1" applyFont="1" applyFill="1" applyBorder="1" applyAlignment="1">
      <alignment horizontal="center" vertical="distributed"/>
      <protection/>
    </xf>
    <xf numFmtId="180" fontId="11" fillId="0" borderId="72" xfId="81" applyNumberFormat="1" applyFont="1" applyBorder="1" applyAlignment="1">
      <alignment horizontal="right" vertical="center"/>
      <protection/>
    </xf>
    <xf numFmtId="180" fontId="11" fillId="0" borderId="57" xfId="81" applyNumberFormat="1" applyFont="1" applyBorder="1" applyAlignment="1">
      <alignment horizontal="right" vertical="center"/>
      <protection/>
    </xf>
    <xf numFmtId="180" fontId="11" fillId="0" borderId="57" xfId="81" applyNumberFormat="1" applyFont="1" applyBorder="1" applyAlignment="1">
      <alignment horizontal="center" vertical="center"/>
      <protection/>
    </xf>
    <xf numFmtId="49" fontId="11" fillId="0" borderId="21" xfId="81" applyNumberFormat="1" applyFont="1" applyBorder="1" applyAlignment="1">
      <alignment horizontal="left" vertical="center"/>
      <protection/>
    </xf>
    <xf numFmtId="49" fontId="11" fillId="0" borderId="35" xfId="81" applyNumberFormat="1" applyFont="1" applyBorder="1" applyAlignment="1">
      <alignment horizontal="left" vertical="center"/>
      <protection/>
    </xf>
    <xf numFmtId="49" fontId="11" fillId="0" borderId="34" xfId="81" applyNumberFormat="1" applyFont="1" applyBorder="1" applyAlignment="1">
      <alignment horizontal="left" vertical="center"/>
      <protection/>
    </xf>
    <xf numFmtId="180" fontId="11" fillId="0" borderId="47" xfId="81" applyNumberFormat="1" applyFont="1" applyBorder="1" applyAlignment="1">
      <alignment horizontal="left" vertical="center"/>
      <protection/>
    </xf>
    <xf numFmtId="180" fontId="11" fillId="0" borderId="34" xfId="81" applyNumberFormat="1" applyFont="1" applyBorder="1" applyAlignment="1">
      <alignment vertical="center"/>
      <protection/>
    </xf>
    <xf numFmtId="180" fontId="11" fillId="0" borderId="21" xfId="81" applyNumberFormat="1" applyFont="1" applyBorder="1" applyAlignment="1">
      <alignment vertical="center"/>
      <protection/>
    </xf>
    <xf numFmtId="180" fontId="11" fillId="0" borderId="35" xfId="81" applyNumberFormat="1" applyFont="1" applyBorder="1" applyAlignment="1">
      <alignment vertical="center"/>
      <protection/>
    </xf>
    <xf numFmtId="180" fontId="11" fillId="0" borderId="14" xfId="81" applyNumberFormat="1" applyFont="1" applyBorder="1" applyAlignment="1">
      <alignment horizontal="center" vertical="center"/>
      <protection/>
    </xf>
    <xf numFmtId="179" fontId="6" fillId="0" borderId="0" xfId="49" applyNumberFormat="1" applyFont="1" applyBorder="1" applyAlignment="1">
      <alignment horizontal="center" vertical="center"/>
    </xf>
    <xf numFmtId="0" fontId="6" fillId="0" borderId="21" xfId="0" applyFont="1" applyBorder="1" applyAlignment="1">
      <alignment horizontal="left" vertical="center"/>
    </xf>
    <xf numFmtId="180" fontId="6" fillId="0" borderId="0" xfId="49" applyNumberFormat="1" applyFont="1" applyBorder="1" applyAlignment="1">
      <alignment horizontal="left" vertical="center"/>
    </xf>
    <xf numFmtId="201" fontId="6" fillId="0" borderId="21" xfId="0" applyNumberFormat="1" applyFont="1" applyBorder="1" applyAlignment="1">
      <alignment horizontal="left" vertical="center"/>
    </xf>
    <xf numFmtId="201" fontId="6" fillId="0" borderId="22" xfId="0" applyNumberFormat="1" applyFont="1" applyBorder="1" applyAlignment="1">
      <alignment horizontal="left" vertical="center"/>
    </xf>
    <xf numFmtId="180" fontId="6" fillId="0" borderId="0" xfId="49" applyNumberFormat="1" applyFont="1" applyAlignment="1">
      <alignment horizontal="left" vertical="center"/>
    </xf>
    <xf numFmtId="180" fontId="6" fillId="0" borderId="21" xfId="49" applyNumberFormat="1" applyFont="1" applyBorder="1" applyAlignment="1">
      <alignment horizontal="left" vertical="center"/>
    </xf>
    <xf numFmtId="49" fontId="6" fillId="0" borderId="21" xfId="49" applyNumberFormat="1" applyFont="1" applyBorder="1" applyAlignment="1">
      <alignment horizontal="left" vertical="center"/>
    </xf>
    <xf numFmtId="49" fontId="6" fillId="0" borderId="0" xfId="49" applyNumberFormat="1" applyFont="1" applyAlignment="1">
      <alignment horizontal="left" vertical="center"/>
    </xf>
    <xf numFmtId="177" fontId="6" fillId="0" borderId="25" xfId="49" applyNumberFormat="1" applyFont="1" applyBorder="1" applyAlignment="1">
      <alignment horizontal="center" vertical="center" wrapText="1"/>
    </xf>
    <xf numFmtId="177" fontId="6" fillId="0" borderId="10" xfId="49" applyNumberFormat="1" applyFont="1" applyBorder="1" applyAlignment="1">
      <alignment horizontal="center" vertical="center"/>
    </xf>
    <xf numFmtId="180" fontId="6" fillId="0" borderId="25" xfId="49" applyNumberFormat="1" applyFont="1" applyBorder="1" applyAlignment="1">
      <alignment horizontal="center" vertical="center" wrapText="1"/>
    </xf>
    <xf numFmtId="180" fontId="6" fillId="0" borderId="10" xfId="49" applyNumberFormat="1" applyFont="1" applyBorder="1" applyAlignment="1">
      <alignment horizontal="center" vertical="center" wrapText="1"/>
    </xf>
    <xf numFmtId="180" fontId="6" fillId="0" borderId="25" xfId="49" applyNumberFormat="1" applyFont="1" applyBorder="1" applyAlignment="1">
      <alignment horizontal="center" vertical="center"/>
    </xf>
    <xf numFmtId="180" fontId="6" fillId="0" borderId="10" xfId="49" applyNumberFormat="1" applyFont="1" applyBorder="1" applyAlignment="1">
      <alignment horizontal="center" vertical="center"/>
    </xf>
    <xf numFmtId="180" fontId="6" fillId="0" borderId="31" xfId="49" applyNumberFormat="1" applyFont="1" applyBorder="1" applyAlignment="1">
      <alignment horizontal="center" vertical="center" wrapText="1"/>
    </xf>
    <xf numFmtId="180" fontId="6" fillId="0" borderId="20" xfId="49" applyNumberFormat="1" applyFont="1" applyBorder="1" applyAlignment="1">
      <alignment horizontal="center" vertical="center"/>
    </xf>
    <xf numFmtId="178" fontId="6" fillId="0" borderId="25" xfId="49" applyNumberFormat="1" applyFont="1" applyBorder="1" applyAlignment="1">
      <alignment horizontal="center" vertical="center" wrapText="1"/>
    </xf>
    <xf numFmtId="178" fontId="6" fillId="0" borderId="10" xfId="49" applyNumberFormat="1" applyFont="1" applyBorder="1" applyAlignment="1">
      <alignment horizontal="center" vertical="center"/>
    </xf>
    <xf numFmtId="180" fontId="6" fillId="0" borderId="19" xfId="49" applyNumberFormat="1" applyFont="1" applyBorder="1" applyAlignment="1">
      <alignment horizontal="center" vertical="center"/>
    </xf>
    <xf numFmtId="180" fontId="6" fillId="0" borderId="11" xfId="49" applyNumberFormat="1" applyFont="1" applyBorder="1" applyAlignment="1">
      <alignment horizontal="center" vertical="center"/>
    </xf>
    <xf numFmtId="180" fontId="6" fillId="0" borderId="0" xfId="49" applyNumberFormat="1" applyFont="1" applyAlignment="1">
      <alignment horizontal="center" vertical="center"/>
    </xf>
    <xf numFmtId="180" fontId="6" fillId="0" borderId="73" xfId="49" applyNumberFormat="1" applyFont="1" applyBorder="1" applyAlignment="1">
      <alignment horizontal="center" vertical="center" wrapText="1"/>
    </xf>
    <xf numFmtId="180" fontId="6" fillId="0" borderId="74" xfId="49" applyNumberFormat="1" applyFont="1" applyBorder="1" applyAlignment="1">
      <alignment horizontal="center" vertical="center"/>
    </xf>
    <xf numFmtId="180" fontId="6" fillId="0" borderId="30" xfId="49" applyNumberFormat="1" applyFont="1" applyBorder="1" applyAlignment="1">
      <alignment horizontal="center" vertical="center" wrapText="1"/>
    </xf>
    <xf numFmtId="180" fontId="6" fillId="0" borderId="16" xfId="49" applyNumberFormat="1" applyFont="1" applyBorder="1" applyAlignment="1">
      <alignment horizontal="center" vertical="center" wrapText="1"/>
    </xf>
    <xf numFmtId="180" fontId="6" fillId="0" borderId="19" xfId="49" applyNumberFormat="1" applyFont="1" applyBorder="1" applyAlignment="1">
      <alignment horizontal="center" vertical="center" wrapText="1"/>
    </xf>
    <xf numFmtId="38" fontId="6" fillId="0" borderId="25" xfId="49" applyNumberFormat="1" applyFont="1" applyBorder="1" applyAlignment="1">
      <alignment horizontal="center" vertical="center" wrapText="1"/>
    </xf>
    <xf numFmtId="38" fontId="6" fillId="0" borderId="19" xfId="49" applyNumberFormat="1" applyFont="1" applyBorder="1" applyAlignment="1">
      <alignment horizontal="center" vertical="center"/>
    </xf>
    <xf numFmtId="38" fontId="6" fillId="0" borderId="25" xfId="49" applyNumberFormat="1" applyFont="1" applyBorder="1" applyAlignment="1">
      <alignment horizontal="center" vertical="center"/>
    </xf>
    <xf numFmtId="180" fontId="6" fillId="0" borderId="31" xfId="49" applyNumberFormat="1" applyFont="1" applyBorder="1" applyAlignment="1">
      <alignment horizontal="center" vertical="center"/>
    </xf>
    <xf numFmtId="180" fontId="6" fillId="0" borderId="75" xfId="49" applyNumberFormat="1" applyFont="1" applyBorder="1" applyAlignment="1">
      <alignment horizontal="center" vertical="center"/>
    </xf>
    <xf numFmtId="180" fontId="6" fillId="0" borderId="76" xfId="49" applyNumberFormat="1" applyFont="1" applyBorder="1" applyAlignment="1">
      <alignment horizontal="center" vertical="center"/>
    </xf>
    <xf numFmtId="180" fontId="6" fillId="0" borderId="20" xfId="49" applyNumberFormat="1" applyFont="1" applyBorder="1" applyAlignment="1">
      <alignment horizontal="center" vertical="center" wrapText="1"/>
    </xf>
    <xf numFmtId="180" fontId="6" fillId="0" borderId="77" xfId="49" applyNumberFormat="1" applyFont="1" applyBorder="1" applyAlignment="1">
      <alignment horizontal="center" vertical="center" wrapText="1"/>
    </xf>
    <xf numFmtId="180" fontId="6" fillId="0" borderId="78" xfId="49" applyNumberFormat="1" applyFont="1" applyBorder="1" applyAlignment="1">
      <alignment horizontal="center" vertical="center" wrapText="1"/>
    </xf>
    <xf numFmtId="180" fontId="6" fillId="0" borderId="21" xfId="49" applyNumberFormat="1" applyFont="1" applyBorder="1" applyAlignment="1">
      <alignment horizontal="center" vertical="center"/>
    </xf>
    <xf numFmtId="180" fontId="6" fillId="0" borderId="16" xfId="49" applyNumberFormat="1" applyFont="1" applyBorder="1" applyAlignment="1">
      <alignment horizontal="center" vertical="center"/>
    </xf>
    <xf numFmtId="38" fontId="6" fillId="0" borderId="10" xfId="49" applyNumberFormat="1" applyFont="1" applyBorder="1" applyAlignment="1">
      <alignment horizontal="center" vertical="center" wrapText="1"/>
    </xf>
    <xf numFmtId="38" fontId="6" fillId="0" borderId="10" xfId="49" applyNumberFormat="1" applyFont="1" applyBorder="1" applyAlignment="1">
      <alignment horizontal="center" vertical="center"/>
    </xf>
    <xf numFmtId="180" fontId="6" fillId="0" borderId="11" xfId="49" applyNumberFormat="1" applyFont="1" applyBorder="1" applyAlignment="1">
      <alignment horizontal="center" vertical="center" wrapText="1"/>
    </xf>
    <xf numFmtId="180" fontId="6" fillId="0" borderId="0" xfId="49" applyNumberFormat="1" applyFont="1" applyFill="1" applyBorder="1" applyAlignment="1">
      <alignment horizontal="center" vertical="center" wrapText="1"/>
    </xf>
    <xf numFmtId="180" fontId="6" fillId="0" borderId="15" xfId="49" applyNumberFormat="1" applyFont="1" applyFill="1" applyBorder="1" applyAlignment="1">
      <alignment horizontal="center" vertical="center"/>
    </xf>
    <xf numFmtId="180" fontId="6" fillId="0" borderId="77" xfId="49" applyNumberFormat="1" applyFont="1" applyFill="1" applyBorder="1" applyAlignment="1">
      <alignment horizontal="center" vertical="center"/>
    </xf>
    <xf numFmtId="180" fontId="6" fillId="0" borderId="78" xfId="49" applyNumberFormat="1" applyFont="1" applyFill="1" applyBorder="1" applyAlignment="1">
      <alignment horizontal="center" vertical="center"/>
    </xf>
    <xf numFmtId="180" fontId="6" fillId="0" borderId="21" xfId="49" applyNumberFormat="1" applyFont="1" applyFill="1" applyBorder="1" applyAlignment="1">
      <alignment horizontal="center" vertical="center" wrapText="1"/>
    </xf>
    <xf numFmtId="180" fontId="6" fillId="0" borderId="16" xfId="49" applyNumberFormat="1" applyFont="1" applyFill="1" applyBorder="1" applyAlignment="1">
      <alignment horizontal="center" vertical="center"/>
    </xf>
    <xf numFmtId="180" fontId="6" fillId="0" borderId="75" xfId="49" applyNumberFormat="1" applyFont="1" applyBorder="1" applyAlignment="1">
      <alignment horizontal="center" vertical="center" wrapText="1"/>
    </xf>
    <xf numFmtId="180" fontId="11" fillId="0" borderId="0" xfId="49" applyNumberFormat="1" applyFont="1" applyAlignment="1">
      <alignment horizontal="left" vertical="center" wrapText="1"/>
    </xf>
    <xf numFmtId="38" fontId="6" fillId="0" borderId="30" xfId="49" applyNumberFormat="1" applyFont="1" applyBorder="1" applyAlignment="1">
      <alignment horizontal="center" vertical="center" wrapText="1"/>
    </xf>
    <xf numFmtId="38" fontId="6" fillId="0" borderId="16" xfId="49" applyNumberFormat="1" applyFont="1" applyBorder="1" applyAlignment="1">
      <alignment horizontal="center" vertical="center" wrapText="1"/>
    </xf>
    <xf numFmtId="38" fontId="6" fillId="0" borderId="0" xfId="49" applyNumberFormat="1" applyFont="1" applyBorder="1" applyAlignment="1">
      <alignment horizontal="center" vertical="center" wrapText="1"/>
    </xf>
    <xf numFmtId="38" fontId="6" fillId="0" borderId="15" xfId="49" applyNumberFormat="1" applyFont="1" applyBorder="1" applyAlignment="1">
      <alignment horizontal="center" vertical="center"/>
    </xf>
    <xf numFmtId="38" fontId="6" fillId="0" borderId="77" xfId="49" applyNumberFormat="1" applyFont="1" applyBorder="1" applyAlignment="1">
      <alignment horizontal="center" vertical="center"/>
    </xf>
    <xf numFmtId="38" fontId="6" fillId="0" borderId="78" xfId="49" applyNumberFormat="1" applyFont="1" applyBorder="1" applyAlignment="1">
      <alignment horizontal="center" vertical="center"/>
    </xf>
    <xf numFmtId="38" fontId="6" fillId="0" borderId="11" xfId="49" applyNumberFormat="1" applyFont="1" applyBorder="1" applyAlignment="1">
      <alignment horizontal="center" vertical="center" wrapText="1"/>
    </xf>
    <xf numFmtId="38" fontId="6" fillId="0" borderId="20" xfId="49" applyNumberFormat="1" applyFont="1" applyBorder="1" applyAlignment="1">
      <alignment horizontal="center" vertical="center"/>
    </xf>
    <xf numFmtId="180" fontId="6" fillId="0" borderId="50" xfId="49" applyNumberFormat="1" applyFont="1" applyBorder="1" applyAlignment="1">
      <alignment horizontal="center" vertical="center" wrapText="1"/>
    </xf>
    <xf numFmtId="180" fontId="6" fillId="0" borderId="79" xfId="49" applyNumberFormat="1" applyFont="1" applyBorder="1" applyAlignment="1">
      <alignment horizontal="center" vertical="center" wrapText="1"/>
    </xf>
    <xf numFmtId="180" fontId="6" fillId="0" borderId="0" xfId="49" applyNumberFormat="1" applyFont="1" applyBorder="1" applyAlignment="1">
      <alignment horizontal="center" vertical="center" wrapText="1"/>
    </xf>
    <xf numFmtId="180" fontId="6" fillId="0" borderId="15" xfId="49" applyNumberFormat="1" applyFont="1" applyBorder="1" applyAlignment="1">
      <alignment horizontal="center" vertical="center"/>
    </xf>
    <xf numFmtId="180" fontId="6" fillId="0" borderId="21" xfId="49" applyNumberFormat="1" applyFont="1" applyBorder="1" applyAlignment="1">
      <alignment horizontal="center" vertical="center" wrapText="1"/>
    </xf>
    <xf numFmtId="180" fontId="6" fillId="0" borderId="18" xfId="49" applyNumberFormat="1" applyFont="1" applyBorder="1" applyAlignment="1">
      <alignment horizontal="center" vertical="center" wrapText="1"/>
    </xf>
    <xf numFmtId="38" fontId="6" fillId="0" borderId="80" xfId="49" applyFont="1" applyBorder="1" applyAlignment="1">
      <alignment horizontal="center" vertical="center" shrinkToFit="1"/>
    </xf>
    <xf numFmtId="38" fontId="6" fillId="0" borderId="38" xfId="49" applyFont="1" applyBorder="1" applyAlignment="1">
      <alignment horizontal="center" vertical="center" shrinkToFit="1"/>
    </xf>
    <xf numFmtId="38" fontId="6" fillId="0" borderId="37" xfId="49" applyFont="1" applyBorder="1" applyAlignment="1">
      <alignment horizontal="center" vertical="center" shrinkToFit="1"/>
    </xf>
    <xf numFmtId="38" fontId="6" fillId="0" borderId="52" xfId="49" applyFont="1" applyBorder="1" applyAlignment="1">
      <alignment horizontal="center" vertical="center" shrinkToFit="1"/>
    </xf>
    <xf numFmtId="38" fontId="6" fillId="0" borderId="25" xfId="49" applyFont="1" applyFill="1" applyBorder="1" applyAlignment="1">
      <alignment horizontal="center" vertical="center" shrinkToFit="1"/>
    </xf>
    <xf numFmtId="38" fontId="6" fillId="0" borderId="19" xfId="49" applyFont="1" applyFill="1" applyBorder="1" applyAlignment="1">
      <alignment horizontal="center" vertical="center" shrinkToFit="1"/>
    </xf>
    <xf numFmtId="38" fontId="45" fillId="0" borderId="18" xfId="49" applyFont="1" applyBorder="1" applyAlignment="1">
      <alignment horizontal="right" vertical="center"/>
    </xf>
    <xf numFmtId="0" fontId="45" fillId="0" borderId="30" xfId="0" applyFont="1" applyBorder="1" applyAlignment="1">
      <alignment horizontal="right" vertical="center"/>
    </xf>
    <xf numFmtId="38" fontId="45" fillId="0" borderId="15" xfId="49" applyFont="1" applyBorder="1" applyAlignment="1">
      <alignment horizontal="left" vertical="center"/>
    </xf>
    <xf numFmtId="38" fontId="45" fillId="0" borderId="16" xfId="49" applyFont="1" applyBorder="1" applyAlignment="1">
      <alignment horizontal="left" vertical="center"/>
    </xf>
    <xf numFmtId="38" fontId="0" fillId="0" borderId="38" xfId="49" applyFont="1" applyBorder="1" applyAlignment="1">
      <alignment horizontal="center" vertical="center" shrinkToFit="1"/>
    </xf>
    <xf numFmtId="38" fontId="6" fillId="0" borderId="31" xfId="49" applyFont="1" applyBorder="1" applyAlignment="1">
      <alignment horizontal="center" vertical="center" wrapText="1"/>
    </xf>
    <xf numFmtId="38" fontId="6" fillId="0" borderId="20" xfId="49" applyFont="1" applyBorder="1" applyAlignment="1">
      <alignment horizontal="center" vertical="center" wrapText="1"/>
    </xf>
    <xf numFmtId="0" fontId="50" fillId="0" borderId="30" xfId="0" applyFont="1" applyBorder="1" applyAlignment="1">
      <alignment horizontal="right" vertical="center"/>
    </xf>
    <xf numFmtId="38" fontId="50" fillId="0" borderId="15" xfId="49" applyFont="1" applyBorder="1" applyAlignment="1">
      <alignment horizontal="left" vertical="center"/>
    </xf>
    <xf numFmtId="38" fontId="50" fillId="0" borderId="16" xfId="49" applyFont="1" applyBorder="1" applyAlignment="1">
      <alignment horizontal="left" vertical="center"/>
    </xf>
    <xf numFmtId="38" fontId="6" fillId="0" borderId="25" xfId="49" applyFont="1" applyBorder="1" applyAlignment="1">
      <alignment horizontal="center" vertical="center" shrinkToFit="1"/>
    </xf>
    <xf numFmtId="38" fontId="6" fillId="0" borderId="19" xfId="49" applyFont="1" applyBorder="1" applyAlignment="1">
      <alignment horizontal="center" vertical="center" shrinkToFit="1"/>
    </xf>
    <xf numFmtId="38" fontId="6" fillId="0" borderId="37" xfId="49" applyFont="1" applyBorder="1" applyAlignment="1">
      <alignment horizontal="center" vertical="center" wrapText="1" shrinkToFit="1"/>
    </xf>
    <xf numFmtId="38" fontId="6" fillId="0" borderId="25" xfId="49" applyFont="1" applyBorder="1" applyAlignment="1">
      <alignment horizontal="center" vertical="center" wrapText="1"/>
    </xf>
    <xf numFmtId="38" fontId="6" fillId="0" borderId="19" xfId="49" applyFont="1" applyBorder="1" applyAlignment="1">
      <alignment horizontal="center" vertical="center" wrapText="1"/>
    </xf>
    <xf numFmtId="38" fontId="6" fillId="0" borderId="19" xfId="49" applyFont="1" applyFill="1" applyBorder="1" applyAlignment="1">
      <alignment horizontal="center" vertical="center" wrapText="1"/>
    </xf>
    <xf numFmtId="38" fontId="6" fillId="0" borderId="10" xfId="49" applyFont="1" applyFill="1" applyBorder="1" applyAlignment="1">
      <alignment horizontal="center" vertical="center"/>
    </xf>
    <xf numFmtId="38" fontId="6" fillId="0" borderId="37" xfId="49" applyFont="1" applyBorder="1" applyAlignment="1">
      <alignment horizontal="center" vertical="center" wrapText="1"/>
    </xf>
    <xf numFmtId="38" fontId="6" fillId="0" borderId="31" xfId="49" applyFont="1" applyBorder="1" applyAlignment="1">
      <alignment horizontal="center" vertical="center"/>
    </xf>
    <xf numFmtId="38" fontId="6" fillId="0" borderId="52" xfId="49" applyFont="1" applyBorder="1" applyAlignment="1">
      <alignment horizontal="center" vertical="center"/>
    </xf>
    <xf numFmtId="38" fontId="6" fillId="0" borderId="80" xfId="49" applyFont="1" applyBorder="1" applyAlignment="1">
      <alignment horizontal="center" vertical="center"/>
    </xf>
    <xf numFmtId="38" fontId="6" fillId="0" borderId="38" xfId="49" applyFont="1" applyBorder="1" applyAlignment="1">
      <alignment horizontal="center" vertical="center"/>
    </xf>
    <xf numFmtId="38" fontId="6" fillId="0" borderId="20" xfId="49" applyFont="1" applyFill="1" applyBorder="1" applyAlignment="1">
      <alignment horizontal="center" vertical="center" wrapText="1"/>
    </xf>
    <xf numFmtId="38" fontId="11" fillId="0" borderId="18" xfId="49" applyFont="1" applyBorder="1" applyAlignment="1">
      <alignment horizontal="right" vertical="center"/>
    </xf>
    <xf numFmtId="0" fontId="11" fillId="0" borderId="30" xfId="0" applyFont="1" applyBorder="1" applyAlignment="1">
      <alignment horizontal="right" vertical="center"/>
    </xf>
    <xf numFmtId="38" fontId="11" fillId="0" borderId="15" xfId="49" applyFont="1" applyBorder="1" applyAlignment="1">
      <alignment horizontal="left" vertical="center"/>
    </xf>
    <xf numFmtId="38" fontId="11" fillId="0" borderId="16" xfId="49" applyFont="1" applyBorder="1" applyAlignment="1">
      <alignment horizontal="left" vertical="center"/>
    </xf>
    <xf numFmtId="38" fontId="6" fillId="0" borderId="31" xfId="49" applyFont="1" applyFill="1" applyBorder="1" applyAlignment="1">
      <alignment horizontal="center" vertical="center"/>
    </xf>
    <xf numFmtId="38" fontId="6" fillId="0" borderId="80" xfId="49" applyFont="1" applyFill="1" applyBorder="1" applyAlignment="1">
      <alignment horizontal="center" vertical="center" shrinkToFit="1"/>
    </xf>
    <xf numFmtId="38" fontId="6" fillId="0" borderId="38" xfId="49" applyFont="1" applyFill="1" applyBorder="1" applyAlignment="1">
      <alignment horizontal="center" vertical="center" shrinkToFit="1"/>
    </xf>
    <xf numFmtId="38" fontId="6" fillId="0" borderId="31" xfId="49" applyFont="1" applyFill="1" applyBorder="1" applyAlignment="1">
      <alignment horizontal="center" vertical="center" shrinkToFit="1"/>
    </xf>
    <xf numFmtId="38" fontId="6" fillId="0" borderId="20" xfId="49" applyFont="1" applyFill="1" applyBorder="1" applyAlignment="1">
      <alignment horizontal="center" vertical="center" shrinkToFit="1"/>
    </xf>
    <xf numFmtId="0" fontId="6" fillId="0" borderId="25" xfId="82" applyNumberFormat="1" applyFont="1" applyBorder="1" applyAlignment="1">
      <alignment horizontal="center" vertical="center" shrinkToFit="1"/>
      <protection/>
    </xf>
    <xf numFmtId="0" fontId="6" fillId="0" borderId="19" xfId="82" applyNumberFormat="1" applyFont="1" applyBorder="1" applyAlignment="1">
      <alignment horizontal="center" vertical="center" shrinkToFit="1"/>
      <protection/>
    </xf>
    <xf numFmtId="0" fontId="6" fillId="0" borderId="31" xfId="82" applyNumberFormat="1" applyFont="1" applyBorder="1" applyAlignment="1">
      <alignment horizontal="center" vertical="center"/>
      <protection/>
    </xf>
    <xf numFmtId="0" fontId="6" fillId="0" borderId="20" xfId="82" applyNumberFormat="1" applyFont="1" applyBorder="1" applyAlignment="1">
      <alignment horizontal="center" vertical="center"/>
      <protection/>
    </xf>
    <xf numFmtId="0" fontId="6" fillId="0" borderId="31" xfId="82" applyNumberFormat="1" applyFont="1" applyBorder="1" applyAlignment="1">
      <alignment horizontal="center" vertical="center" shrinkToFit="1"/>
      <protection/>
    </xf>
    <xf numFmtId="0" fontId="6" fillId="0" borderId="20" xfId="82" applyFont="1" applyBorder="1" applyAlignment="1">
      <alignment horizontal="center" vertical="center" shrinkToFit="1"/>
      <protection/>
    </xf>
    <xf numFmtId="0" fontId="6" fillId="0" borderId="25" xfId="82" applyNumberFormat="1" applyFont="1" applyBorder="1" applyAlignment="1">
      <alignment horizontal="center" vertical="center"/>
      <protection/>
    </xf>
    <xf numFmtId="0" fontId="6" fillId="0" borderId="19" xfId="82" applyNumberFormat="1" applyFont="1" applyBorder="1" applyAlignment="1">
      <alignment horizontal="center" vertical="center"/>
      <protection/>
    </xf>
    <xf numFmtId="38" fontId="6" fillId="0" borderId="37" xfId="49" applyFont="1" applyBorder="1" applyAlignment="1">
      <alignment horizontal="center" vertical="center"/>
    </xf>
    <xf numFmtId="38" fontId="6" fillId="0" borderId="39" xfId="49" applyFont="1" applyBorder="1" applyAlignment="1">
      <alignment horizontal="center" vertical="center"/>
    </xf>
    <xf numFmtId="38" fontId="6" fillId="0" borderId="36" xfId="49" applyFont="1" applyBorder="1" applyAlignment="1">
      <alignment horizontal="center" vertical="center"/>
    </xf>
    <xf numFmtId="188" fontId="50" fillId="0" borderId="20" xfId="49" applyNumberFormat="1" applyFont="1" applyFill="1" applyBorder="1" applyAlignment="1">
      <alignment horizontal="center" vertical="center"/>
    </xf>
    <xf numFmtId="188" fontId="50" fillId="0" borderId="10" xfId="49" applyNumberFormat="1" applyFont="1" applyFill="1" applyBorder="1" applyAlignment="1">
      <alignment horizontal="center" vertical="center"/>
    </xf>
    <xf numFmtId="188" fontId="50" fillId="0" borderId="19" xfId="49" applyNumberFormat="1" applyFont="1" applyFill="1" applyBorder="1" applyAlignment="1">
      <alignment horizontal="center" vertical="center"/>
    </xf>
    <xf numFmtId="38" fontId="50" fillId="0" borderId="10" xfId="49" applyFont="1" applyFill="1" applyBorder="1" applyAlignment="1">
      <alignment horizontal="center" vertical="center"/>
    </xf>
    <xf numFmtId="38" fontId="50" fillId="0" borderId="19" xfId="49" applyFont="1" applyFill="1" applyBorder="1" applyAlignment="1">
      <alignment horizontal="center" vertical="center"/>
    </xf>
    <xf numFmtId="38" fontId="50" fillId="0" borderId="10" xfId="49" applyFont="1" applyBorder="1" applyAlignment="1">
      <alignment horizontal="center" vertical="center"/>
    </xf>
    <xf numFmtId="38" fontId="50" fillId="0" borderId="19" xfId="49" applyFont="1" applyBorder="1" applyAlignment="1">
      <alignment horizontal="center" vertical="center"/>
    </xf>
    <xf numFmtId="188" fontId="50" fillId="0" borderId="11" xfId="49" applyNumberFormat="1" applyFont="1" applyFill="1" applyBorder="1" applyAlignment="1">
      <alignment horizontal="center" vertical="center"/>
    </xf>
    <xf numFmtId="38" fontId="50" fillId="0" borderId="81" xfId="49" applyFont="1" applyFill="1" applyBorder="1" applyAlignment="1">
      <alignment horizontal="center" vertical="center"/>
    </xf>
    <xf numFmtId="0" fontId="50" fillId="0" borderId="64" xfId="0" applyFont="1" applyBorder="1" applyAlignment="1">
      <alignment horizontal="center" vertical="center"/>
    </xf>
    <xf numFmtId="0" fontId="50" fillId="0" borderId="65" xfId="0" applyFont="1" applyBorder="1" applyAlignment="1">
      <alignment horizontal="center" vertical="center"/>
    </xf>
    <xf numFmtId="38" fontId="11" fillId="0" borderId="25" xfId="49" applyFont="1" applyBorder="1" applyAlignment="1">
      <alignment horizontal="center" vertical="center"/>
    </xf>
    <xf numFmtId="38" fontId="11" fillId="0" borderId="19" xfId="49" applyFont="1" applyBorder="1" applyAlignment="1">
      <alignment horizontal="center" vertical="center"/>
    </xf>
    <xf numFmtId="38" fontId="11" fillId="0" borderId="31" xfId="49" applyFont="1" applyBorder="1" applyAlignment="1">
      <alignment horizontal="center" vertical="center"/>
    </xf>
    <xf numFmtId="38" fontId="11" fillId="0" borderId="20" xfId="49" applyFont="1" applyBorder="1" applyAlignment="1">
      <alignment horizontal="center" vertical="center"/>
    </xf>
    <xf numFmtId="38" fontId="11" fillId="0" borderId="24" xfId="49" applyFont="1" applyBorder="1" applyAlignment="1">
      <alignment horizontal="center" vertical="center"/>
    </xf>
    <xf numFmtId="38" fontId="11" fillId="0" borderId="26" xfId="49" applyFont="1" applyBorder="1" applyAlignment="1">
      <alignment horizontal="center" vertical="center"/>
    </xf>
    <xf numFmtId="38" fontId="11" fillId="0" borderId="29" xfId="49" applyFont="1" applyBorder="1" applyAlignment="1">
      <alignment horizontal="center" vertical="center"/>
    </xf>
    <xf numFmtId="38" fontId="11" fillId="0" borderId="80" xfId="49" applyFont="1" applyBorder="1" applyAlignment="1">
      <alignment horizontal="center" vertical="center"/>
    </xf>
    <xf numFmtId="38" fontId="11" fillId="0" borderId="38" xfId="49" applyFont="1" applyBorder="1" applyAlignment="1">
      <alignment horizontal="center" vertical="center"/>
    </xf>
    <xf numFmtId="38" fontId="11" fillId="0" borderId="0" xfId="49" applyFont="1" applyAlignment="1">
      <alignment horizontal="center" vertical="center"/>
    </xf>
    <xf numFmtId="38" fontId="11" fillId="0" borderId="0" xfId="49" applyFont="1" applyBorder="1" applyAlignment="1">
      <alignment horizontal="center" vertical="center"/>
    </xf>
    <xf numFmtId="38" fontId="11" fillId="0" borderId="14" xfId="49" applyFont="1" applyBorder="1" applyAlignment="1">
      <alignment horizontal="center" vertical="center"/>
    </xf>
    <xf numFmtId="180" fontId="6" fillId="0" borderId="0" xfId="49" applyNumberFormat="1" applyFont="1" applyAlignment="1">
      <alignment horizontal="left" vertical="center" wrapText="1"/>
    </xf>
    <xf numFmtId="38" fontId="6" fillId="0" borderId="25" xfId="49" applyFont="1" applyBorder="1" applyAlignment="1">
      <alignment horizontal="center" vertical="center"/>
    </xf>
    <xf numFmtId="38" fontId="6" fillId="0" borderId="19" xfId="49" applyFont="1" applyBorder="1" applyAlignment="1">
      <alignment horizontal="center" vertical="center"/>
    </xf>
    <xf numFmtId="38" fontId="6" fillId="0" borderId="25" xfId="49" applyFont="1" applyBorder="1" applyAlignment="1">
      <alignment horizontal="distributed" vertical="center" wrapText="1" indent="1"/>
    </xf>
    <xf numFmtId="38" fontId="6" fillId="0" borderId="19" xfId="49" applyFont="1" applyBorder="1" applyAlignment="1">
      <alignment horizontal="distributed" vertical="center" wrapText="1" indent="1"/>
    </xf>
    <xf numFmtId="38" fontId="6" fillId="0" borderId="20" xfId="49" applyFont="1" applyBorder="1" applyAlignment="1">
      <alignment horizontal="center" vertical="center"/>
    </xf>
    <xf numFmtId="38" fontId="0" fillId="0" borderId="14" xfId="49" applyFont="1" applyBorder="1" applyAlignment="1">
      <alignment horizontal="left" vertical="center"/>
    </xf>
    <xf numFmtId="38" fontId="0" fillId="0" borderId="14" xfId="49" applyFont="1" applyBorder="1" applyAlignment="1">
      <alignment horizontal="left" vertical="center"/>
    </xf>
    <xf numFmtId="38" fontId="6" fillId="0" borderId="31" xfId="49" applyFont="1" applyBorder="1" applyAlignment="1">
      <alignment horizontal="distributed" vertical="center" indent="1"/>
    </xf>
    <xf numFmtId="0" fontId="0" fillId="0" borderId="30" xfId="0" applyBorder="1" applyAlignment="1">
      <alignment/>
    </xf>
    <xf numFmtId="0" fontId="0" fillId="0" borderId="13" xfId="0" applyBorder="1" applyAlignment="1">
      <alignment/>
    </xf>
    <xf numFmtId="0" fontId="0" fillId="0" borderId="22" xfId="0" applyBorder="1" applyAlignment="1">
      <alignment/>
    </xf>
    <xf numFmtId="38" fontId="5" fillId="0" borderId="0" xfId="49" applyFont="1" applyAlignment="1">
      <alignment vertical="center"/>
    </xf>
    <xf numFmtId="38" fontId="6" fillId="0" borderId="14" xfId="49" applyFont="1" applyBorder="1" applyAlignment="1">
      <alignment horizontal="center" vertical="center"/>
    </xf>
    <xf numFmtId="38" fontId="6" fillId="0" borderId="12" xfId="49" applyFont="1" applyBorder="1" applyAlignment="1">
      <alignment horizontal="center" vertical="center"/>
    </xf>
    <xf numFmtId="38" fontId="5" fillId="0" borderId="0" xfId="49" applyFont="1" applyAlignment="1">
      <alignment vertical="center" wrapText="1"/>
    </xf>
    <xf numFmtId="38" fontId="6" fillId="0" borderId="11" xfId="49" applyFont="1" applyBorder="1" applyAlignment="1">
      <alignment horizontal="distributed" vertical="center" indent="1"/>
    </xf>
    <xf numFmtId="0" fontId="0" fillId="0" borderId="21" xfId="0" applyBorder="1" applyAlignment="1">
      <alignment/>
    </xf>
    <xf numFmtId="38" fontId="6" fillId="0" borderId="11" xfId="49" applyFont="1" applyBorder="1" applyAlignment="1">
      <alignment horizontal="center" vertical="center"/>
    </xf>
    <xf numFmtId="180" fontId="6" fillId="0" borderId="25" xfId="49" applyNumberFormat="1" applyFont="1" applyFill="1" applyBorder="1" applyAlignment="1">
      <alignment horizontal="center" vertical="center"/>
    </xf>
    <xf numFmtId="180" fontId="6" fillId="0" borderId="10" xfId="49" applyNumberFormat="1" applyFont="1" applyFill="1" applyBorder="1" applyAlignment="1">
      <alignment horizontal="center" vertical="center"/>
    </xf>
    <xf numFmtId="38" fontId="6" fillId="0" borderId="31" xfId="49" applyNumberFormat="1" applyFont="1" applyFill="1" applyBorder="1" applyAlignment="1">
      <alignment horizontal="center" vertical="center"/>
    </xf>
    <xf numFmtId="38" fontId="6" fillId="0" borderId="11" xfId="49" applyNumberFormat="1" applyFont="1" applyFill="1" applyBorder="1" applyAlignment="1">
      <alignment horizontal="center" vertical="center"/>
    </xf>
    <xf numFmtId="180" fontId="6" fillId="0" borderId="25" xfId="49" applyNumberFormat="1" applyFont="1" applyFill="1" applyBorder="1" applyAlignment="1">
      <alignment horizontal="center" vertical="center" wrapText="1"/>
    </xf>
    <xf numFmtId="180" fontId="6" fillId="0" borderId="10" xfId="49" applyNumberFormat="1" applyFont="1" applyFill="1" applyBorder="1" applyAlignment="1">
      <alignment horizontal="center" vertical="center" wrapText="1"/>
    </xf>
    <xf numFmtId="38" fontId="6" fillId="0" borderId="25" xfId="49" applyNumberFormat="1" applyFont="1" applyFill="1" applyBorder="1" applyAlignment="1">
      <alignment horizontal="center" vertical="center" wrapText="1"/>
    </xf>
    <xf numFmtId="38" fontId="6" fillId="0" borderId="10" xfId="49" applyNumberFormat="1" applyFont="1" applyFill="1" applyBorder="1" applyAlignment="1">
      <alignment horizontal="center" vertical="center"/>
    </xf>
    <xf numFmtId="38" fontId="6" fillId="0" borderId="25" xfId="49" applyNumberFormat="1" applyFont="1" applyFill="1" applyBorder="1" applyAlignment="1">
      <alignment horizontal="center" vertical="center"/>
    </xf>
    <xf numFmtId="180" fontId="6" fillId="0" borderId="82" xfId="49" applyNumberFormat="1" applyFont="1" applyFill="1" applyBorder="1" applyAlignment="1">
      <alignment horizontal="center" vertical="center"/>
    </xf>
    <xf numFmtId="180" fontId="6" fillId="0" borderId="45" xfId="49" applyNumberFormat="1" applyFont="1" applyFill="1" applyBorder="1" applyAlignment="1">
      <alignment horizontal="center" vertical="center"/>
    </xf>
    <xf numFmtId="180" fontId="6" fillId="0" borderId="83" xfId="49" applyNumberFormat="1" applyFont="1" applyFill="1" applyBorder="1" applyAlignment="1">
      <alignment horizontal="center" vertical="center"/>
    </xf>
    <xf numFmtId="180" fontId="6" fillId="0" borderId="30" xfId="49" applyNumberFormat="1" applyFont="1" applyFill="1" applyBorder="1" applyAlignment="1">
      <alignment horizontal="center" vertical="center" wrapText="1"/>
    </xf>
    <xf numFmtId="180" fontId="6" fillId="0" borderId="21" xfId="49" applyNumberFormat="1" applyFont="1" applyFill="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38" fontId="11" fillId="0" borderId="31" xfId="49" applyNumberFormat="1" applyFont="1" applyFill="1" applyBorder="1" applyAlignment="1">
      <alignment horizontal="center" vertical="center"/>
    </xf>
    <xf numFmtId="38" fontId="11" fillId="0" borderId="20" xfId="49" applyNumberFormat="1" applyFont="1" applyFill="1" applyBorder="1" applyAlignment="1">
      <alignment horizontal="center" vertical="center"/>
    </xf>
    <xf numFmtId="180" fontId="11" fillId="0" borderId="31" xfId="49" applyNumberFormat="1" applyFont="1" applyFill="1" applyBorder="1" applyAlignment="1">
      <alignment horizontal="center" vertical="center" wrapText="1"/>
    </xf>
    <xf numFmtId="180" fontId="11" fillId="0" borderId="30" xfId="49" applyNumberFormat="1" applyFont="1" applyFill="1" applyBorder="1" applyAlignment="1">
      <alignment horizontal="center" vertical="center"/>
    </xf>
    <xf numFmtId="180" fontId="11" fillId="0" borderId="20" xfId="49" applyNumberFormat="1" applyFont="1" applyFill="1" applyBorder="1" applyAlignment="1">
      <alignment horizontal="center" vertical="center"/>
    </xf>
    <xf numFmtId="180" fontId="11" fillId="0" borderId="16" xfId="49" applyNumberFormat="1" applyFont="1" applyFill="1" applyBorder="1" applyAlignment="1">
      <alignment horizontal="center" vertical="center"/>
    </xf>
    <xf numFmtId="180" fontId="11" fillId="0" borderId="25" xfId="49" applyNumberFormat="1" applyFont="1" applyFill="1" applyBorder="1" applyAlignment="1">
      <alignment horizontal="center" vertical="center" wrapText="1"/>
    </xf>
    <xf numFmtId="180" fontId="11" fillId="0" borderId="19" xfId="49" applyNumberFormat="1" applyFont="1" applyFill="1" applyBorder="1" applyAlignment="1">
      <alignment horizontal="center" vertical="center"/>
    </xf>
    <xf numFmtId="180" fontId="11" fillId="0" borderId="25" xfId="49" applyNumberFormat="1" applyFont="1" applyFill="1" applyBorder="1" applyAlignment="1">
      <alignment horizontal="center" vertical="center"/>
    </xf>
    <xf numFmtId="180" fontId="11" fillId="0" borderId="82" xfId="49" applyNumberFormat="1" applyFont="1" applyBorder="1" applyAlignment="1">
      <alignment horizontal="center" vertical="center"/>
    </xf>
    <xf numFmtId="0" fontId="11" fillId="0" borderId="83" xfId="0" applyFont="1" applyBorder="1" applyAlignment="1">
      <alignment/>
    </xf>
    <xf numFmtId="180" fontId="6" fillId="0" borderId="75" xfId="49" applyNumberFormat="1" applyFont="1" applyFill="1" applyBorder="1" applyAlignment="1">
      <alignment horizontal="center" vertical="center" wrapText="1"/>
    </xf>
    <xf numFmtId="180" fontId="6" fillId="0" borderId="76" xfId="49" applyNumberFormat="1" applyFont="1" applyFill="1" applyBorder="1" applyAlignment="1">
      <alignment horizontal="center" vertical="center"/>
    </xf>
    <xf numFmtId="180" fontId="6" fillId="0" borderId="19" xfId="49" applyNumberFormat="1" applyFont="1" applyFill="1" applyBorder="1" applyAlignment="1">
      <alignment horizontal="center" vertical="center"/>
    </xf>
    <xf numFmtId="38" fontId="6" fillId="0" borderId="20" xfId="49" applyNumberFormat="1" applyFont="1" applyFill="1" applyBorder="1" applyAlignment="1">
      <alignment horizontal="center" vertical="center"/>
    </xf>
    <xf numFmtId="180" fontId="6" fillId="0" borderId="76" xfId="49" applyNumberFormat="1" applyFont="1" applyFill="1" applyBorder="1" applyAlignment="1">
      <alignment horizontal="center" vertical="center" wrapText="1"/>
    </xf>
    <xf numFmtId="180" fontId="6" fillId="0" borderId="19" xfId="49" applyNumberFormat="1" applyFont="1" applyFill="1" applyBorder="1" applyAlignment="1">
      <alignment horizontal="center" vertical="center" wrapText="1"/>
    </xf>
    <xf numFmtId="38" fontId="6" fillId="0" borderId="31" xfId="49" applyNumberFormat="1" applyFont="1" applyFill="1" applyBorder="1" applyAlignment="1">
      <alignment horizontal="center" vertical="center" wrapText="1"/>
    </xf>
    <xf numFmtId="38" fontId="6" fillId="0" borderId="20" xfId="49" applyNumberFormat="1" applyFont="1" applyFill="1" applyBorder="1" applyAlignment="1">
      <alignment horizontal="center" vertical="center" wrapText="1"/>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2" xfId="72"/>
    <cellStyle name="標準 3" xfId="73"/>
    <cellStyle name="標準 4" xfId="74"/>
    <cellStyle name="標準 5" xfId="75"/>
    <cellStyle name="標準 6" xfId="76"/>
    <cellStyle name="標準 7" xfId="77"/>
    <cellStyle name="標準 8" xfId="78"/>
    <cellStyle name="標準 9" xfId="79"/>
    <cellStyle name="標準_2.　財政・税務　HP用（完了）vol.2" xfId="80"/>
    <cellStyle name="標準_2.財政　岡本" xfId="81"/>
    <cellStyle name="標準_2-3当初予算" xfId="82"/>
    <cellStyle name="Followed Hyperlink" xfId="83"/>
    <cellStyle name="文書管理システム" xfId="84"/>
    <cellStyle name="良い" xfId="85"/>
  </cellStyles>
  <dxfs count="2">
    <dxf>
      <font>
        <color auto="1"/>
      </font>
      <fill>
        <patternFill>
          <bgColor indexed="45"/>
        </patternFill>
      </fill>
    </dxf>
    <dxf>
      <font>
        <color auto="1"/>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3</xdr:row>
      <xdr:rowOff>180975</xdr:rowOff>
    </xdr:to>
    <xdr:sp>
      <xdr:nvSpPr>
        <xdr:cNvPr id="1" name="Line 1"/>
        <xdr:cNvSpPr>
          <a:spLocks/>
        </xdr:cNvSpPr>
      </xdr:nvSpPr>
      <xdr:spPr>
        <a:xfrm>
          <a:off x="0" y="314325"/>
          <a:ext cx="11430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3</xdr:row>
      <xdr:rowOff>190500</xdr:rowOff>
    </xdr:from>
    <xdr:to>
      <xdr:col>4</xdr:col>
      <xdr:colOff>1323975</xdr:colOff>
      <xdr:row>35</xdr:row>
      <xdr:rowOff>9525</xdr:rowOff>
    </xdr:to>
    <xdr:sp>
      <xdr:nvSpPr>
        <xdr:cNvPr id="2" name="直線コネクタ 2"/>
        <xdr:cNvSpPr>
          <a:spLocks/>
        </xdr:cNvSpPr>
      </xdr:nvSpPr>
      <xdr:spPr>
        <a:xfrm flipH="1">
          <a:off x="3810000" y="704850"/>
          <a:ext cx="1323975" cy="6219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5</xdr:col>
      <xdr:colOff>19050</xdr:colOff>
      <xdr:row>4</xdr:row>
      <xdr:rowOff>0</xdr:rowOff>
    </xdr:from>
    <xdr:to>
      <xdr:col>5</xdr:col>
      <xdr:colOff>1323975</xdr:colOff>
      <xdr:row>42</xdr:row>
      <xdr:rowOff>180975</xdr:rowOff>
    </xdr:to>
    <xdr:sp>
      <xdr:nvSpPr>
        <xdr:cNvPr id="3" name="直線コネクタ 6"/>
        <xdr:cNvSpPr>
          <a:spLocks/>
        </xdr:cNvSpPr>
      </xdr:nvSpPr>
      <xdr:spPr>
        <a:xfrm flipH="1">
          <a:off x="5162550" y="714375"/>
          <a:ext cx="1304925" cy="778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9525</xdr:colOff>
      <xdr:row>4</xdr:row>
      <xdr:rowOff>0</xdr:rowOff>
    </xdr:from>
    <xdr:to>
      <xdr:col>6</xdr:col>
      <xdr:colOff>1323975</xdr:colOff>
      <xdr:row>17</xdr:row>
      <xdr:rowOff>19050</xdr:rowOff>
    </xdr:to>
    <xdr:sp>
      <xdr:nvSpPr>
        <xdr:cNvPr id="4" name="直線コネクタ 9"/>
        <xdr:cNvSpPr>
          <a:spLocks/>
        </xdr:cNvSpPr>
      </xdr:nvSpPr>
      <xdr:spPr>
        <a:xfrm flipH="1">
          <a:off x="6486525" y="714375"/>
          <a:ext cx="1314450" cy="2619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19050</xdr:colOff>
      <xdr:row>17</xdr:row>
      <xdr:rowOff>0</xdr:rowOff>
    </xdr:from>
    <xdr:to>
      <xdr:col>7</xdr:col>
      <xdr:colOff>1133475</xdr:colOff>
      <xdr:row>28</xdr:row>
      <xdr:rowOff>0</xdr:rowOff>
    </xdr:to>
    <xdr:sp>
      <xdr:nvSpPr>
        <xdr:cNvPr id="5" name="直線コネクタ 12"/>
        <xdr:cNvSpPr>
          <a:spLocks/>
        </xdr:cNvSpPr>
      </xdr:nvSpPr>
      <xdr:spPr>
        <a:xfrm flipH="1">
          <a:off x="7829550" y="3314700"/>
          <a:ext cx="1104900" cy="2200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9525</xdr:colOff>
      <xdr:row>39</xdr:row>
      <xdr:rowOff>19050</xdr:rowOff>
    </xdr:from>
    <xdr:to>
      <xdr:col>7</xdr:col>
      <xdr:colOff>1143000</xdr:colOff>
      <xdr:row>58</xdr:row>
      <xdr:rowOff>171450</xdr:rowOff>
    </xdr:to>
    <xdr:sp>
      <xdr:nvSpPr>
        <xdr:cNvPr id="6" name="直線コネクタ 16"/>
        <xdr:cNvSpPr>
          <a:spLocks/>
        </xdr:cNvSpPr>
      </xdr:nvSpPr>
      <xdr:spPr>
        <a:xfrm flipH="1">
          <a:off x="7820025" y="7734300"/>
          <a:ext cx="1133475" cy="395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57150</xdr:colOff>
      <xdr:row>46</xdr:row>
      <xdr:rowOff>19050</xdr:rowOff>
    </xdr:from>
    <xdr:to>
      <xdr:col>6</xdr:col>
      <xdr:colOff>1314450</xdr:colOff>
      <xdr:row>58</xdr:row>
      <xdr:rowOff>171450</xdr:rowOff>
    </xdr:to>
    <xdr:sp>
      <xdr:nvSpPr>
        <xdr:cNvPr id="7" name="直線コネクタ 20"/>
        <xdr:cNvSpPr>
          <a:spLocks/>
        </xdr:cNvSpPr>
      </xdr:nvSpPr>
      <xdr:spPr>
        <a:xfrm flipH="1">
          <a:off x="6534150" y="9134475"/>
          <a:ext cx="1257300" cy="2552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552450</xdr:colOff>
      <xdr:row>4</xdr:row>
      <xdr:rowOff>190500</xdr:rowOff>
    </xdr:to>
    <xdr:sp>
      <xdr:nvSpPr>
        <xdr:cNvPr id="1" name="Line 1"/>
        <xdr:cNvSpPr>
          <a:spLocks/>
        </xdr:cNvSpPr>
      </xdr:nvSpPr>
      <xdr:spPr>
        <a:xfrm>
          <a:off x="0" y="485775"/>
          <a:ext cx="11049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xdr:col>
      <xdr:colOff>466725</xdr:colOff>
      <xdr:row>5</xdr:row>
      <xdr:rowOff>266700</xdr:rowOff>
    </xdr:to>
    <xdr:sp>
      <xdr:nvSpPr>
        <xdr:cNvPr id="1" name="Line 1"/>
        <xdr:cNvSpPr>
          <a:spLocks/>
        </xdr:cNvSpPr>
      </xdr:nvSpPr>
      <xdr:spPr>
        <a:xfrm>
          <a:off x="0" y="419100"/>
          <a:ext cx="93345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123825</xdr:rowOff>
    </xdr:from>
    <xdr:to>
      <xdr:col>2</xdr:col>
      <xdr:colOff>0</xdr:colOff>
      <xdr:row>5</xdr:row>
      <xdr:rowOff>266700</xdr:rowOff>
    </xdr:to>
    <xdr:sp>
      <xdr:nvSpPr>
        <xdr:cNvPr id="1" name="Line 3"/>
        <xdr:cNvSpPr>
          <a:spLocks/>
        </xdr:cNvSpPr>
      </xdr:nvSpPr>
      <xdr:spPr>
        <a:xfrm>
          <a:off x="0" y="447675"/>
          <a:ext cx="89535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2</xdr:col>
      <xdr:colOff>0</xdr:colOff>
      <xdr:row>5</xdr:row>
      <xdr:rowOff>19050</xdr:rowOff>
    </xdr:to>
    <xdr:sp>
      <xdr:nvSpPr>
        <xdr:cNvPr id="1" name="Line 2"/>
        <xdr:cNvSpPr>
          <a:spLocks/>
        </xdr:cNvSpPr>
      </xdr:nvSpPr>
      <xdr:spPr>
        <a:xfrm>
          <a:off x="9525" y="371475"/>
          <a:ext cx="657225" cy="1295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0</xdr:colOff>
      <xdr:row>3</xdr:row>
      <xdr:rowOff>19050</xdr:rowOff>
    </xdr:to>
    <xdr:sp>
      <xdr:nvSpPr>
        <xdr:cNvPr id="1" name="Line 5"/>
        <xdr:cNvSpPr>
          <a:spLocks/>
        </xdr:cNvSpPr>
      </xdr:nvSpPr>
      <xdr:spPr>
        <a:xfrm>
          <a:off x="0" y="323850"/>
          <a:ext cx="6953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2</xdr:col>
      <xdr:colOff>0</xdr:colOff>
      <xdr:row>4</xdr:row>
      <xdr:rowOff>0</xdr:rowOff>
    </xdr:to>
    <xdr:sp>
      <xdr:nvSpPr>
        <xdr:cNvPr id="1" name="Line 3"/>
        <xdr:cNvSpPr>
          <a:spLocks/>
        </xdr:cNvSpPr>
      </xdr:nvSpPr>
      <xdr:spPr>
        <a:xfrm>
          <a:off x="0" y="466725"/>
          <a:ext cx="6477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3</xdr:row>
      <xdr:rowOff>485775</xdr:rowOff>
    </xdr:to>
    <xdr:sp>
      <xdr:nvSpPr>
        <xdr:cNvPr id="1" name="Line 1"/>
        <xdr:cNvSpPr>
          <a:spLocks/>
        </xdr:cNvSpPr>
      </xdr:nvSpPr>
      <xdr:spPr>
        <a:xfrm>
          <a:off x="0" y="504825"/>
          <a:ext cx="64770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371475</xdr:colOff>
      <xdr:row>4</xdr:row>
      <xdr:rowOff>0</xdr:rowOff>
    </xdr:to>
    <xdr:sp>
      <xdr:nvSpPr>
        <xdr:cNvPr id="1" name="Line 2"/>
        <xdr:cNvSpPr>
          <a:spLocks/>
        </xdr:cNvSpPr>
      </xdr:nvSpPr>
      <xdr:spPr>
        <a:xfrm>
          <a:off x="9525" y="571500"/>
          <a:ext cx="7524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xdr:col>
      <xdr:colOff>381000</xdr:colOff>
      <xdr:row>3</xdr:row>
      <xdr:rowOff>381000</xdr:rowOff>
    </xdr:to>
    <xdr:sp>
      <xdr:nvSpPr>
        <xdr:cNvPr id="1" name="Line 2"/>
        <xdr:cNvSpPr>
          <a:spLocks/>
        </xdr:cNvSpPr>
      </xdr:nvSpPr>
      <xdr:spPr>
        <a:xfrm>
          <a:off x="9525" y="647700"/>
          <a:ext cx="75247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9525</xdr:colOff>
      <xdr:row>25</xdr:row>
      <xdr:rowOff>9525</xdr:rowOff>
    </xdr:from>
    <xdr:to>
      <xdr:col>8</xdr:col>
      <xdr:colOff>0</xdr:colOff>
      <xdr:row>37</xdr:row>
      <xdr:rowOff>9525</xdr:rowOff>
    </xdr:to>
    <xdr:sp>
      <xdr:nvSpPr>
        <xdr:cNvPr id="2" name="直線コネクタ 2"/>
        <xdr:cNvSpPr>
          <a:spLocks/>
        </xdr:cNvSpPr>
      </xdr:nvSpPr>
      <xdr:spPr>
        <a:xfrm flipH="1">
          <a:off x="3914775" y="7953375"/>
          <a:ext cx="600075" cy="3771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9525</xdr:colOff>
      <xdr:row>4</xdr:row>
      <xdr:rowOff>9525</xdr:rowOff>
    </xdr:from>
    <xdr:to>
      <xdr:col>11</xdr:col>
      <xdr:colOff>0</xdr:colOff>
      <xdr:row>31</xdr:row>
      <xdr:rowOff>304800</xdr:rowOff>
    </xdr:to>
    <xdr:sp>
      <xdr:nvSpPr>
        <xdr:cNvPr id="3" name="直線コネクタ 4"/>
        <xdr:cNvSpPr>
          <a:spLocks/>
        </xdr:cNvSpPr>
      </xdr:nvSpPr>
      <xdr:spPr>
        <a:xfrm flipH="1">
          <a:off x="5743575" y="1352550"/>
          <a:ext cx="600075" cy="878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8</xdr:col>
      <xdr:colOff>0</xdr:colOff>
      <xdr:row>4</xdr:row>
      <xdr:rowOff>9525</xdr:rowOff>
    </xdr:from>
    <xdr:to>
      <xdr:col>8</xdr:col>
      <xdr:colOff>600075</xdr:colOff>
      <xdr:row>22</xdr:row>
      <xdr:rowOff>9525</xdr:rowOff>
    </xdr:to>
    <xdr:sp>
      <xdr:nvSpPr>
        <xdr:cNvPr id="4" name="直線コネクタ 2"/>
        <xdr:cNvSpPr>
          <a:spLocks/>
        </xdr:cNvSpPr>
      </xdr:nvSpPr>
      <xdr:spPr>
        <a:xfrm flipH="1">
          <a:off x="4514850" y="1352550"/>
          <a:ext cx="600075" cy="5657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9</xdr:col>
      <xdr:colOff>0</xdr:colOff>
      <xdr:row>4</xdr:row>
      <xdr:rowOff>9525</xdr:rowOff>
    </xdr:from>
    <xdr:to>
      <xdr:col>10</xdr:col>
      <xdr:colOff>0</xdr:colOff>
      <xdr:row>14</xdr:row>
      <xdr:rowOff>0</xdr:rowOff>
    </xdr:to>
    <xdr:sp>
      <xdr:nvSpPr>
        <xdr:cNvPr id="5" name="直線コネクタ 5"/>
        <xdr:cNvSpPr>
          <a:spLocks/>
        </xdr:cNvSpPr>
      </xdr:nvSpPr>
      <xdr:spPr>
        <a:xfrm flipH="1">
          <a:off x="5124450" y="1352550"/>
          <a:ext cx="609600" cy="3133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9525</xdr:colOff>
      <xdr:row>4</xdr:row>
      <xdr:rowOff>0</xdr:rowOff>
    </xdr:to>
    <xdr:sp>
      <xdr:nvSpPr>
        <xdr:cNvPr id="1" name="Line 2"/>
        <xdr:cNvSpPr>
          <a:spLocks/>
        </xdr:cNvSpPr>
      </xdr:nvSpPr>
      <xdr:spPr>
        <a:xfrm>
          <a:off x="0" y="723900"/>
          <a:ext cx="752475"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19050</xdr:rowOff>
    </xdr:from>
    <xdr:to>
      <xdr:col>2</xdr:col>
      <xdr:colOff>0</xdr:colOff>
      <xdr:row>5</xdr:row>
      <xdr:rowOff>0</xdr:rowOff>
    </xdr:to>
    <xdr:sp>
      <xdr:nvSpPr>
        <xdr:cNvPr id="1" name="Line 2"/>
        <xdr:cNvSpPr>
          <a:spLocks/>
        </xdr:cNvSpPr>
      </xdr:nvSpPr>
      <xdr:spPr>
        <a:xfrm>
          <a:off x="28575" y="409575"/>
          <a:ext cx="54292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3</xdr:row>
      <xdr:rowOff>409575</xdr:rowOff>
    </xdr:to>
    <xdr:sp>
      <xdr:nvSpPr>
        <xdr:cNvPr id="1" name="Line 2"/>
        <xdr:cNvSpPr>
          <a:spLocks/>
        </xdr:cNvSpPr>
      </xdr:nvSpPr>
      <xdr:spPr>
        <a:xfrm>
          <a:off x="0" y="590550"/>
          <a:ext cx="64770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409575</xdr:colOff>
      <xdr:row>4</xdr:row>
      <xdr:rowOff>0</xdr:rowOff>
    </xdr:to>
    <xdr:sp>
      <xdr:nvSpPr>
        <xdr:cNvPr id="1" name="Line 2"/>
        <xdr:cNvSpPr>
          <a:spLocks/>
        </xdr:cNvSpPr>
      </xdr:nvSpPr>
      <xdr:spPr>
        <a:xfrm>
          <a:off x="0" y="619125"/>
          <a:ext cx="8191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409575</xdr:colOff>
      <xdr:row>4</xdr:row>
      <xdr:rowOff>0</xdr:rowOff>
    </xdr:to>
    <xdr:sp>
      <xdr:nvSpPr>
        <xdr:cNvPr id="1" name="Line 2"/>
        <xdr:cNvSpPr>
          <a:spLocks/>
        </xdr:cNvSpPr>
      </xdr:nvSpPr>
      <xdr:spPr>
        <a:xfrm>
          <a:off x="0" y="619125"/>
          <a:ext cx="8191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4</xdr:row>
      <xdr:rowOff>9525</xdr:rowOff>
    </xdr:to>
    <xdr:sp>
      <xdr:nvSpPr>
        <xdr:cNvPr id="1" name="Line 1"/>
        <xdr:cNvSpPr>
          <a:spLocks/>
        </xdr:cNvSpPr>
      </xdr:nvSpPr>
      <xdr:spPr>
        <a:xfrm>
          <a:off x="0" y="323850"/>
          <a:ext cx="76200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400050</xdr:colOff>
      <xdr:row>4</xdr:row>
      <xdr:rowOff>19050</xdr:rowOff>
    </xdr:to>
    <xdr:sp>
      <xdr:nvSpPr>
        <xdr:cNvPr id="1" name="Line 2"/>
        <xdr:cNvSpPr>
          <a:spLocks/>
        </xdr:cNvSpPr>
      </xdr:nvSpPr>
      <xdr:spPr>
        <a:xfrm>
          <a:off x="0" y="323850"/>
          <a:ext cx="80010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1</xdr:col>
      <xdr:colOff>228600</xdr:colOff>
      <xdr:row>4</xdr:row>
      <xdr:rowOff>0</xdr:rowOff>
    </xdr:to>
    <xdr:sp>
      <xdr:nvSpPr>
        <xdr:cNvPr id="1" name="Line 1"/>
        <xdr:cNvSpPr>
          <a:spLocks/>
        </xdr:cNvSpPr>
      </xdr:nvSpPr>
      <xdr:spPr>
        <a:xfrm>
          <a:off x="9525" y="523875"/>
          <a:ext cx="542925" cy="4667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2</xdr:col>
      <xdr:colOff>0</xdr:colOff>
      <xdr:row>3</xdr:row>
      <xdr:rowOff>228600</xdr:rowOff>
    </xdr:to>
    <xdr:sp>
      <xdr:nvSpPr>
        <xdr:cNvPr id="1" name="Line 1"/>
        <xdr:cNvSpPr>
          <a:spLocks/>
        </xdr:cNvSpPr>
      </xdr:nvSpPr>
      <xdr:spPr>
        <a:xfrm>
          <a:off x="9525" y="523875"/>
          <a:ext cx="647700" cy="4476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1</xdr:col>
      <xdr:colOff>228600</xdr:colOff>
      <xdr:row>4</xdr:row>
      <xdr:rowOff>0</xdr:rowOff>
    </xdr:to>
    <xdr:sp>
      <xdr:nvSpPr>
        <xdr:cNvPr id="1" name="Line 1"/>
        <xdr:cNvSpPr>
          <a:spLocks/>
        </xdr:cNvSpPr>
      </xdr:nvSpPr>
      <xdr:spPr>
        <a:xfrm>
          <a:off x="9525" y="523875"/>
          <a:ext cx="590550" cy="4667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4</xdr:row>
      <xdr:rowOff>0</xdr:rowOff>
    </xdr:from>
    <xdr:to>
      <xdr:col>6</xdr:col>
      <xdr:colOff>962025</xdr:colOff>
      <xdr:row>31</xdr:row>
      <xdr:rowOff>9525</xdr:rowOff>
    </xdr:to>
    <xdr:sp>
      <xdr:nvSpPr>
        <xdr:cNvPr id="2" name="直線コネクタ 2"/>
        <xdr:cNvSpPr>
          <a:spLocks/>
        </xdr:cNvSpPr>
      </xdr:nvSpPr>
      <xdr:spPr>
        <a:xfrm flipH="1">
          <a:off x="4524375" y="990600"/>
          <a:ext cx="962025" cy="6696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38100</xdr:colOff>
      <xdr:row>49</xdr:row>
      <xdr:rowOff>19050</xdr:rowOff>
    </xdr:from>
    <xdr:to>
      <xdr:col>6</xdr:col>
      <xdr:colOff>971550</xdr:colOff>
      <xdr:row>53</xdr:row>
      <xdr:rowOff>228600</xdr:rowOff>
    </xdr:to>
    <xdr:sp>
      <xdr:nvSpPr>
        <xdr:cNvPr id="3" name="直線コネクタ 2"/>
        <xdr:cNvSpPr>
          <a:spLocks/>
        </xdr:cNvSpPr>
      </xdr:nvSpPr>
      <xdr:spPr>
        <a:xfrm flipH="1">
          <a:off x="4562475" y="12153900"/>
          <a:ext cx="923925" cy="1200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1</xdr:col>
      <xdr:colOff>228600</xdr:colOff>
      <xdr:row>4</xdr:row>
      <xdr:rowOff>0</xdr:rowOff>
    </xdr:to>
    <xdr:sp>
      <xdr:nvSpPr>
        <xdr:cNvPr id="1" name="Line 1"/>
        <xdr:cNvSpPr>
          <a:spLocks/>
        </xdr:cNvSpPr>
      </xdr:nvSpPr>
      <xdr:spPr>
        <a:xfrm>
          <a:off x="9525" y="523875"/>
          <a:ext cx="590550" cy="4667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19050</xdr:colOff>
      <xdr:row>4</xdr:row>
      <xdr:rowOff>9525</xdr:rowOff>
    </xdr:from>
    <xdr:to>
      <xdr:col>7</xdr:col>
      <xdr:colOff>1000125</xdr:colOff>
      <xdr:row>39</xdr:row>
      <xdr:rowOff>0</xdr:rowOff>
    </xdr:to>
    <xdr:sp>
      <xdr:nvSpPr>
        <xdr:cNvPr id="2" name="直線コネクタ 2"/>
        <xdr:cNvSpPr>
          <a:spLocks/>
        </xdr:cNvSpPr>
      </xdr:nvSpPr>
      <xdr:spPr>
        <a:xfrm flipH="1">
          <a:off x="5467350" y="1000125"/>
          <a:ext cx="981075" cy="865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8</xdr:col>
      <xdr:colOff>0</xdr:colOff>
      <xdr:row>4</xdr:row>
      <xdr:rowOff>9525</xdr:rowOff>
    </xdr:from>
    <xdr:to>
      <xdr:col>9</xdr:col>
      <xdr:colOff>0</xdr:colOff>
      <xdr:row>39</xdr:row>
      <xdr:rowOff>0</xdr:rowOff>
    </xdr:to>
    <xdr:sp>
      <xdr:nvSpPr>
        <xdr:cNvPr id="3" name="直線コネクタ 4"/>
        <xdr:cNvSpPr>
          <a:spLocks/>
        </xdr:cNvSpPr>
      </xdr:nvSpPr>
      <xdr:spPr>
        <a:xfrm flipH="1">
          <a:off x="6467475" y="1000125"/>
          <a:ext cx="952500" cy="865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9</xdr:col>
      <xdr:colOff>9525</xdr:colOff>
      <xdr:row>3</xdr:row>
      <xdr:rowOff>238125</xdr:rowOff>
    </xdr:from>
    <xdr:to>
      <xdr:col>10</xdr:col>
      <xdr:colOff>0</xdr:colOff>
      <xdr:row>13</xdr:row>
      <xdr:rowOff>0</xdr:rowOff>
    </xdr:to>
    <xdr:sp>
      <xdr:nvSpPr>
        <xdr:cNvPr id="4" name="直線コネクタ 8"/>
        <xdr:cNvSpPr>
          <a:spLocks/>
        </xdr:cNvSpPr>
      </xdr:nvSpPr>
      <xdr:spPr>
        <a:xfrm flipH="1">
          <a:off x="7429500" y="981075"/>
          <a:ext cx="962025" cy="2238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4</xdr:row>
      <xdr:rowOff>9525</xdr:rowOff>
    </xdr:from>
    <xdr:to>
      <xdr:col>11</xdr:col>
      <xdr:colOff>0</xdr:colOff>
      <xdr:row>30</xdr:row>
      <xdr:rowOff>238125</xdr:rowOff>
    </xdr:to>
    <xdr:sp>
      <xdr:nvSpPr>
        <xdr:cNvPr id="5" name="直線コネクタ 10"/>
        <xdr:cNvSpPr>
          <a:spLocks/>
        </xdr:cNvSpPr>
      </xdr:nvSpPr>
      <xdr:spPr>
        <a:xfrm flipH="1">
          <a:off x="8391525" y="1000125"/>
          <a:ext cx="923925" cy="6667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9525</xdr:colOff>
      <xdr:row>4</xdr:row>
      <xdr:rowOff>9525</xdr:rowOff>
    </xdr:from>
    <xdr:to>
      <xdr:col>7</xdr:col>
      <xdr:colOff>0</xdr:colOff>
      <xdr:row>15</xdr:row>
      <xdr:rowOff>228600</xdr:rowOff>
    </xdr:to>
    <xdr:sp>
      <xdr:nvSpPr>
        <xdr:cNvPr id="6" name="直線コネクタ 14"/>
        <xdr:cNvSpPr>
          <a:spLocks/>
        </xdr:cNvSpPr>
      </xdr:nvSpPr>
      <xdr:spPr>
        <a:xfrm flipH="1">
          <a:off x="4486275" y="1000125"/>
          <a:ext cx="962025" cy="2943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5</xdr:col>
      <xdr:colOff>9525</xdr:colOff>
      <xdr:row>4</xdr:row>
      <xdr:rowOff>0</xdr:rowOff>
    </xdr:from>
    <xdr:to>
      <xdr:col>5</xdr:col>
      <xdr:colOff>981075</xdr:colOff>
      <xdr:row>49</xdr:row>
      <xdr:rowOff>0</xdr:rowOff>
    </xdr:to>
    <xdr:sp>
      <xdr:nvSpPr>
        <xdr:cNvPr id="7" name="直線コネクタ 2"/>
        <xdr:cNvSpPr>
          <a:spLocks/>
        </xdr:cNvSpPr>
      </xdr:nvSpPr>
      <xdr:spPr>
        <a:xfrm flipH="1">
          <a:off x="3495675" y="990600"/>
          <a:ext cx="971550" cy="11144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9525</xdr:colOff>
      <xdr:row>49</xdr:row>
      <xdr:rowOff>28575</xdr:rowOff>
    </xdr:from>
    <xdr:to>
      <xdr:col>1</xdr:col>
      <xdr:colOff>228600</xdr:colOff>
      <xdr:row>51</xdr:row>
      <xdr:rowOff>0</xdr:rowOff>
    </xdr:to>
    <xdr:sp>
      <xdr:nvSpPr>
        <xdr:cNvPr id="8" name="Line 1"/>
        <xdr:cNvSpPr>
          <a:spLocks/>
        </xdr:cNvSpPr>
      </xdr:nvSpPr>
      <xdr:spPr>
        <a:xfrm>
          <a:off x="9525" y="12163425"/>
          <a:ext cx="590550" cy="4667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49</xdr:row>
      <xdr:rowOff>19050</xdr:rowOff>
    </xdr:from>
    <xdr:to>
      <xdr:col>12</xdr:col>
      <xdr:colOff>0</xdr:colOff>
      <xdr:row>56</xdr:row>
      <xdr:rowOff>9525</xdr:rowOff>
    </xdr:to>
    <xdr:sp>
      <xdr:nvSpPr>
        <xdr:cNvPr id="9" name="直線コネクタ 2"/>
        <xdr:cNvSpPr>
          <a:spLocks/>
        </xdr:cNvSpPr>
      </xdr:nvSpPr>
      <xdr:spPr>
        <a:xfrm flipH="1">
          <a:off x="9315450" y="12153900"/>
          <a:ext cx="923925" cy="1724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9</xdr:col>
      <xdr:colOff>933450</xdr:colOff>
      <xdr:row>49</xdr:row>
      <xdr:rowOff>19050</xdr:rowOff>
    </xdr:from>
    <xdr:to>
      <xdr:col>10</xdr:col>
      <xdr:colOff>866775</xdr:colOff>
      <xdr:row>56</xdr:row>
      <xdr:rowOff>19050</xdr:rowOff>
    </xdr:to>
    <xdr:sp>
      <xdr:nvSpPr>
        <xdr:cNvPr id="10" name="直線コネクタ 13"/>
        <xdr:cNvSpPr>
          <a:spLocks/>
        </xdr:cNvSpPr>
      </xdr:nvSpPr>
      <xdr:spPr>
        <a:xfrm flipH="1">
          <a:off x="8353425" y="12153900"/>
          <a:ext cx="904875" cy="1733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1</xdr:col>
      <xdr:colOff>228600</xdr:colOff>
      <xdr:row>4</xdr:row>
      <xdr:rowOff>0</xdr:rowOff>
    </xdr:to>
    <xdr:sp>
      <xdr:nvSpPr>
        <xdr:cNvPr id="1" name="Line 1"/>
        <xdr:cNvSpPr>
          <a:spLocks/>
        </xdr:cNvSpPr>
      </xdr:nvSpPr>
      <xdr:spPr>
        <a:xfrm>
          <a:off x="9525" y="523875"/>
          <a:ext cx="590550" cy="4667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19050</xdr:rowOff>
    </xdr:from>
    <xdr:to>
      <xdr:col>2</xdr:col>
      <xdr:colOff>0</xdr:colOff>
      <xdr:row>5</xdr:row>
      <xdr:rowOff>0</xdr:rowOff>
    </xdr:to>
    <xdr:sp>
      <xdr:nvSpPr>
        <xdr:cNvPr id="1" name="Line 2"/>
        <xdr:cNvSpPr>
          <a:spLocks/>
        </xdr:cNvSpPr>
      </xdr:nvSpPr>
      <xdr:spPr>
        <a:xfrm>
          <a:off x="28575" y="409575"/>
          <a:ext cx="56197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5</xdr:row>
      <xdr:rowOff>19050</xdr:rowOff>
    </xdr:from>
    <xdr:to>
      <xdr:col>11</xdr:col>
      <xdr:colOff>9525</xdr:colOff>
      <xdr:row>8</xdr:row>
      <xdr:rowOff>9525</xdr:rowOff>
    </xdr:to>
    <xdr:sp>
      <xdr:nvSpPr>
        <xdr:cNvPr id="2" name="直線コネクタ 2"/>
        <xdr:cNvSpPr>
          <a:spLocks/>
        </xdr:cNvSpPr>
      </xdr:nvSpPr>
      <xdr:spPr>
        <a:xfrm flipH="1">
          <a:off x="7296150" y="990600"/>
          <a:ext cx="857250" cy="704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1</xdr:col>
      <xdr:colOff>228600</xdr:colOff>
      <xdr:row>4</xdr:row>
      <xdr:rowOff>0</xdr:rowOff>
    </xdr:to>
    <xdr:sp>
      <xdr:nvSpPr>
        <xdr:cNvPr id="1" name="Line 1"/>
        <xdr:cNvSpPr>
          <a:spLocks/>
        </xdr:cNvSpPr>
      </xdr:nvSpPr>
      <xdr:spPr>
        <a:xfrm>
          <a:off x="9525" y="523875"/>
          <a:ext cx="590550" cy="4667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1104900</xdr:colOff>
      <xdr:row>12</xdr:row>
      <xdr:rowOff>228600</xdr:rowOff>
    </xdr:from>
    <xdr:to>
      <xdr:col>6</xdr:col>
      <xdr:colOff>0</xdr:colOff>
      <xdr:row>27</xdr:row>
      <xdr:rowOff>28575</xdr:rowOff>
    </xdr:to>
    <xdr:sp>
      <xdr:nvSpPr>
        <xdr:cNvPr id="2" name="直線コネクタ 2"/>
        <xdr:cNvSpPr>
          <a:spLocks/>
        </xdr:cNvSpPr>
      </xdr:nvSpPr>
      <xdr:spPr>
        <a:xfrm flipH="1">
          <a:off x="4171950" y="3200400"/>
          <a:ext cx="1123950" cy="3209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1104900</xdr:colOff>
      <xdr:row>3</xdr:row>
      <xdr:rowOff>238125</xdr:rowOff>
    </xdr:from>
    <xdr:to>
      <xdr:col>7</xdr:col>
      <xdr:colOff>1104900</xdr:colOff>
      <xdr:row>10</xdr:row>
      <xdr:rowOff>0</xdr:rowOff>
    </xdr:to>
    <xdr:sp>
      <xdr:nvSpPr>
        <xdr:cNvPr id="3" name="直線コネクタ 2"/>
        <xdr:cNvSpPr>
          <a:spLocks/>
        </xdr:cNvSpPr>
      </xdr:nvSpPr>
      <xdr:spPr>
        <a:xfrm flipH="1">
          <a:off x="6400800" y="981075"/>
          <a:ext cx="1114425" cy="1495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2</xdr:col>
      <xdr:colOff>0</xdr:colOff>
      <xdr:row>4</xdr:row>
      <xdr:rowOff>0</xdr:rowOff>
    </xdr:to>
    <xdr:sp>
      <xdr:nvSpPr>
        <xdr:cNvPr id="1" name="Line 1"/>
        <xdr:cNvSpPr>
          <a:spLocks/>
        </xdr:cNvSpPr>
      </xdr:nvSpPr>
      <xdr:spPr>
        <a:xfrm>
          <a:off x="9525" y="523875"/>
          <a:ext cx="723900" cy="4667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2</xdr:col>
      <xdr:colOff>0</xdr:colOff>
      <xdr:row>3</xdr:row>
      <xdr:rowOff>238125</xdr:rowOff>
    </xdr:to>
    <xdr:sp>
      <xdr:nvSpPr>
        <xdr:cNvPr id="1" name="Line 1"/>
        <xdr:cNvSpPr>
          <a:spLocks/>
        </xdr:cNvSpPr>
      </xdr:nvSpPr>
      <xdr:spPr>
        <a:xfrm>
          <a:off x="0" y="514350"/>
          <a:ext cx="733425" cy="4667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1</xdr:col>
      <xdr:colOff>314325</xdr:colOff>
      <xdr:row>4</xdr:row>
      <xdr:rowOff>0</xdr:rowOff>
    </xdr:to>
    <xdr:sp>
      <xdr:nvSpPr>
        <xdr:cNvPr id="1" name="Line 1"/>
        <xdr:cNvSpPr>
          <a:spLocks/>
        </xdr:cNvSpPr>
      </xdr:nvSpPr>
      <xdr:spPr>
        <a:xfrm>
          <a:off x="9525" y="523875"/>
          <a:ext cx="676275" cy="4667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1</xdr:col>
      <xdr:colOff>361950</xdr:colOff>
      <xdr:row>4</xdr:row>
      <xdr:rowOff>0</xdr:rowOff>
    </xdr:to>
    <xdr:sp>
      <xdr:nvSpPr>
        <xdr:cNvPr id="1" name="Line 1"/>
        <xdr:cNvSpPr>
          <a:spLocks/>
        </xdr:cNvSpPr>
      </xdr:nvSpPr>
      <xdr:spPr>
        <a:xfrm>
          <a:off x="9525" y="523875"/>
          <a:ext cx="723900" cy="4667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30</xdr:row>
      <xdr:rowOff>0</xdr:rowOff>
    </xdr:from>
    <xdr:to>
      <xdr:col>8</xdr:col>
      <xdr:colOff>0</xdr:colOff>
      <xdr:row>30</xdr:row>
      <xdr:rowOff>0</xdr:rowOff>
    </xdr:to>
    <xdr:sp>
      <xdr:nvSpPr>
        <xdr:cNvPr id="1" name="Line 3"/>
        <xdr:cNvSpPr>
          <a:spLocks/>
        </xdr:cNvSpPr>
      </xdr:nvSpPr>
      <xdr:spPr>
        <a:xfrm>
          <a:off x="8743950"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38</xdr:row>
      <xdr:rowOff>0</xdr:rowOff>
    </xdr:from>
    <xdr:to>
      <xdr:col>8</xdr:col>
      <xdr:colOff>0</xdr:colOff>
      <xdr:row>38</xdr:row>
      <xdr:rowOff>0</xdr:rowOff>
    </xdr:to>
    <xdr:sp>
      <xdr:nvSpPr>
        <xdr:cNvPr id="2" name="Line 4"/>
        <xdr:cNvSpPr>
          <a:spLocks/>
        </xdr:cNvSpPr>
      </xdr:nvSpPr>
      <xdr:spPr>
        <a:xfrm>
          <a:off x="8743950" y="902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14</xdr:row>
      <xdr:rowOff>0</xdr:rowOff>
    </xdr:from>
    <xdr:to>
      <xdr:col>8</xdr:col>
      <xdr:colOff>0</xdr:colOff>
      <xdr:row>14</xdr:row>
      <xdr:rowOff>0</xdr:rowOff>
    </xdr:to>
    <xdr:sp>
      <xdr:nvSpPr>
        <xdr:cNvPr id="3" name="Line 5"/>
        <xdr:cNvSpPr>
          <a:spLocks/>
        </xdr:cNvSpPr>
      </xdr:nvSpPr>
      <xdr:spPr>
        <a:xfrm>
          <a:off x="8743950" y="331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xdr:row>
      <xdr:rowOff>9525</xdr:rowOff>
    </xdr:from>
    <xdr:to>
      <xdr:col>1</xdr:col>
      <xdr:colOff>447675</xdr:colOff>
      <xdr:row>3</xdr:row>
      <xdr:rowOff>219075</xdr:rowOff>
    </xdr:to>
    <xdr:sp>
      <xdr:nvSpPr>
        <xdr:cNvPr id="4" name="Line 6"/>
        <xdr:cNvSpPr>
          <a:spLocks/>
        </xdr:cNvSpPr>
      </xdr:nvSpPr>
      <xdr:spPr>
        <a:xfrm>
          <a:off x="28575" y="466725"/>
          <a:ext cx="87630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142875</xdr:rowOff>
    </xdr:from>
    <xdr:to>
      <xdr:col>2</xdr:col>
      <xdr:colOff>9525</xdr:colOff>
      <xdr:row>4</xdr:row>
      <xdr:rowOff>9525</xdr:rowOff>
    </xdr:to>
    <xdr:sp>
      <xdr:nvSpPr>
        <xdr:cNvPr id="1" name="Line 1"/>
        <xdr:cNvSpPr>
          <a:spLocks/>
        </xdr:cNvSpPr>
      </xdr:nvSpPr>
      <xdr:spPr>
        <a:xfrm>
          <a:off x="0" y="438150"/>
          <a:ext cx="76200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2</xdr:col>
      <xdr:colOff>0</xdr:colOff>
      <xdr:row>5</xdr:row>
      <xdr:rowOff>0</xdr:rowOff>
    </xdr:to>
    <xdr:sp>
      <xdr:nvSpPr>
        <xdr:cNvPr id="1" name="Line 4"/>
        <xdr:cNvSpPr>
          <a:spLocks/>
        </xdr:cNvSpPr>
      </xdr:nvSpPr>
      <xdr:spPr>
        <a:xfrm>
          <a:off x="0" y="438150"/>
          <a:ext cx="5619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8</xdr:row>
      <xdr:rowOff>9525</xdr:rowOff>
    </xdr:from>
    <xdr:to>
      <xdr:col>2</xdr:col>
      <xdr:colOff>0</xdr:colOff>
      <xdr:row>10</xdr:row>
      <xdr:rowOff>0</xdr:rowOff>
    </xdr:to>
    <xdr:sp>
      <xdr:nvSpPr>
        <xdr:cNvPr id="2" name="Line 5"/>
        <xdr:cNvSpPr>
          <a:spLocks/>
        </xdr:cNvSpPr>
      </xdr:nvSpPr>
      <xdr:spPr>
        <a:xfrm>
          <a:off x="9525" y="1514475"/>
          <a:ext cx="5524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24</xdr:row>
      <xdr:rowOff>0</xdr:rowOff>
    </xdr:from>
    <xdr:to>
      <xdr:col>2</xdr:col>
      <xdr:colOff>0</xdr:colOff>
      <xdr:row>26</xdr:row>
      <xdr:rowOff>0</xdr:rowOff>
    </xdr:to>
    <xdr:sp>
      <xdr:nvSpPr>
        <xdr:cNvPr id="3" name="Line 6"/>
        <xdr:cNvSpPr>
          <a:spLocks/>
        </xdr:cNvSpPr>
      </xdr:nvSpPr>
      <xdr:spPr>
        <a:xfrm>
          <a:off x="0" y="5010150"/>
          <a:ext cx="5619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2</xdr:col>
      <xdr:colOff>0</xdr:colOff>
      <xdr:row>21</xdr:row>
      <xdr:rowOff>0</xdr:rowOff>
    </xdr:to>
    <xdr:sp>
      <xdr:nvSpPr>
        <xdr:cNvPr id="4" name="Line 10"/>
        <xdr:cNvSpPr>
          <a:spLocks/>
        </xdr:cNvSpPr>
      </xdr:nvSpPr>
      <xdr:spPr>
        <a:xfrm>
          <a:off x="0" y="3943350"/>
          <a:ext cx="5619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32</xdr:row>
      <xdr:rowOff>19050</xdr:rowOff>
    </xdr:from>
    <xdr:to>
      <xdr:col>1</xdr:col>
      <xdr:colOff>257175</xdr:colOff>
      <xdr:row>34</xdr:row>
      <xdr:rowOff>0</xdr:rowOff>
    </xdr:to>
    <xdr:sp>
      <xdr:nvSpPr>
        <xdr:cNvPr id="5" name="Line 17"/>
        <xdr:cNvSpPr>
          <a:spLocks/>
        </xdr:cNvSpPr>
      </xdr:nvSpPr>
      <xdr:spPr>
        <a:xfrm>
          <a:off x="9525" y="6781800"/>
          <a:ext cx="5524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46</xdr:row>
      <xdr:rowOff>9525</xdr:rowOff>
    </xdr:from>
    <xdr:to>
      <xdr:col>1</xdr:col>
      <xdr:colOff>257175</xdr:colOff>
      <xdr:row>48</xdr:row>
      <xdr:rowOff>0</xdr:rowOff>
    </xdr:to>
    <xdr:sp>
      <xdr:nvSpPr>
        <xdr:cNvPr id="6" name="Line 18"/>
        <xdr:cNvSpPr>
          <a:spLocks/>
        </xdr:cNvSpPr>
      </xdr:nvSpPr>
      <xdr:spPr>
        <a:xfrm>
          <a:off x="19050" y="9896475"/>
          <a:ext cx="5429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2</xdr:col>
      <xdr:colOff>9525</xdr:colOff>
      <xdr:row>5</xdr:row>
      <xdr:rowOff>0</xdr:rowOff>
    </xdr:to>
    <xdr:sp>
      <xdr:nvSpPr>
        <xdr:cNvPr id="1" name="Line 21"/>
        <xdr:cNvSpPr>
          <a:spLocks/>
        </xdr:cNvSpPr>
      </xdr:nvSpPr>
      <xdr:spPr>
        <a:xfrm>
          <a:off x="0" y="438150"/>
          <a:ext cx="5715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xdr:col>
      <xdr:colOff>0</xdr:colOff>
      <xdr:row>4</xdr:row>
      <xdr:rowOff>276225</xdr:rowOff>
    </xdr:to>
    <xdr:sp>
      <xdr:nvSpPr>
        <xdr:cNvPr id="1" name="Line 1"/>
        <xdr:cNvSpPr>
          <a:spLocks/>
        </xdr:cNvSpPr>
      </xdr:nvSpPr>
      <xdr:spPr>
        <a:xfrm>
          <a:off x="9525" y="428625"/>
          <a:ext cx="142875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2</xdr:col>
      <xdr:colOff>0</xdr:colOff>
      <xdr:row>4</xdr:row>
      <xdr:rowOff>0</xdr:rowOff>
    </xdr:to>
    <xdr:sp>
      <xdr:nvSpPr>
        <xdr:cNvPr id="1" name="Line 2"/>
        <xdr:cNvSpPr>
          <a:spLocks/>
        </xdr:cNvSpPr>
      </xdr:nvSpPr>
      <xdr:spPr>
        <a:xfrm>
          <a:off x="28575" y="419100"/>
          <a:ext cx="5715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9525</xdr:colOff>
      <xdr:row>3</xdr:row>
      <xdr:rowOff>209550</xdr:rowOff>
    </xdr:to>
    <xdr:sp>
      <xdr:nvSpPr>
        <xdr:cNvPr id="1" name="Line 2"/>
        <xdr:cNvSpPr>
          <a:spLocks/>
        </xdr:cNvSpPr>
      </xdr:nvSpPr>
      <xdr:spPr>
        <a:xfrm>
          <a:off x="0" y="438150"/>
          <a:ext cx="7715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2</xdr:col>
      <xdr:colOff>47625</xdr:colOff>
      <xdr:row>4</xdr:row>
      <xdr:rowOff>47625</xdr:rowOff>
    </xdr:to>
    <xdr:sp>
      <xdr:nvSpPr>
        <xdr:cNvPr id="1" name="Line 3"/>
        <xdr:cNvSpPr>
          <a:spLocks/>
        </xdr:cNvSpPr>
      </xdr:nvSpPr>
      <xdr:spPr>
        <a:xfrm>
          <a:off x="28575" y="342900"/>
          <a:ext cx="83820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32</xdr:row>
      <xdr:rowOff>19050</xdr:rowOff>
    </xdr:from>
    <xdr:to>
      <xdr:col>2</xdr:col>
      <xdr:colOff>38100</xdr:colOff>
      <xdr:row>33</xdr:row>
      <xdr:rowOff>209550</xdr:rowOff>
    </xdr:to>
    <xdr:sp>
      <xdr:nvSpPr>
        <xdr:cNvPr id="2" name="Line 3"/>
        <xdr:cNvSpPr>
          <a:spLocks/>
        </xdr:cNvSpPr>
      </xdr:nvSpPr>
      <xdr:spPr>
        <a:xfrm>
          <a:off x="0" y="7239000"/>
          <a:ext cx="85725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5</xdr:row>
      <xdr:rowOff>0</xdr:rowOff>
    </xdr:to>
    <xdr:sp>
      <xdr:nvSpPr>
        <xdr:cNvPr id="1" name="Line 1"/>
        <xdr:cNvSpPr>
          <a:spLocks/>
        </xdr:cNvSpPr>
      </xdr:nvSpPr>
      <xdr:spPr>
        <a:xfrm>
          <a:off x="0" y="533400"/>
          <a:ext cx="819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2</xdr:col>
      <xdr:colOff>0</xdr:colOff>
      <xdr:row>5</xdr:row>
      <xdr:rowOff>0</xdr:rowOff>
    </xdr:to>
    <xdr:sp>
      <xdr:nvSpPr>
        <xdr:cNvPr id="1" name="Line 2"/>
        <xdr:cNvSpPr>
          <a:spLocks/>
        </xdr:cNvSpPr>
      </xdr:nvSpPr>
      <xdr:spPr>
        <a:xfrm>
          <a:off x="0" y="409575"/>
          <a:ext cx="81915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2</xdr:col>
      <xdr:colOff>0</xdr:colOff>
      <xdr:row>5</xdr:row>
      <xdr:rowOff>0</xdr:rowOff>
    </xdr:to>
    <xdr:sp>
      <xdr:nvSpPr>
        <xdr:cNvPr id="1" name="Line 2"/>
        <xdr:cNvSpPr>
          <a:spLocks/>
        </xdr:cNvSpPr>
      </xdr:nvSpPr>
      <xdr:spPr>
        <a:xfrm>
          <a:off x="0" y="600075"/>
          <a:ext cx="81915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2</xdr:col>
      <xdr:colOff>0</xdr:colOff>
      <xdr:row>5</xdr:row>
      <xdr:rowOff>0</xdr:rowOff>
    </xdr:to>
    <xdr:sp>
      <xdr:nvSpPr>
        <xdr:cNvPr id="1" name="Line 2"/>
        <xdr:cNvSpPr>
          <a:spLocks/>
        </xdr:cNvSpPr>
      </xdr:nvSpPr>
      <xdr:spPr>
        <a:xfrm>
          <a:off x="9525" y="609600"/>
          <a:ext cx="80962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5</xdr:row>
      <xdr:rowOff>0</xdr:rowOff>
    </xdr:to>
    <xdr:sp>
      <xdr:nvSpPr>
        <xdr:cNvPr id="1" name="Line 1"/>
        <xdr:cNvSpPr>
          <a:spLocks/>
        </xdr:cNvSpPr>
      </xdr:nvSpPr>
      <xdr:spPr>
        <a:xfrm>
          <a:off x="0" y="590550"/>
          <a:ext cx="8191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5</xdr:row>
      <xdr:rowOff>9525</xdr:rowOff>
    </xdr:to>
    <xdr:sp>
      <xdr:nvSpPr>
        <xdr:cNvPr id="1" name="Line 1"/>
        <xdr:cNvSpPr>
          <a:spLocks/>
        </xdr:cNvSpPr>
      </xdr:nvSpPr>
      <xdr:spPr>
        <a:xfrm>
          <a:off x="0" y="323850"/>
          <a:ext cx="83820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2</xdr:row>
      <xdr:rowOff>9525</xdr:rowOff>
    </xdr:from>
    <xdr:to>
      <xdr:col>11</xdr:col>
      <xdr:colOff>0</xdr:colOff>
      <xdr:row>5</xdr:row>
      <xdr:rowOff>9525</xdr:rowOff>
    </xdr:to>
    <xdr:sp>
      <xdr:nvSpPr>
        <xdr:cNvPr id="2" name="Line 2"/>
        <xdr:cNvSpPr>
          <a:spLocks/>
        </xdr:cNvSpPr>
      </xdr:nvSpPr>
      <xdr:spPr>
        <a:xfrm>
          <a:off x="8963025" y="333375"/>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5</xdr:row>
      <xdr:rowOff>0</xdr:rowOff>
    </xdr:to>
    <xdr:sp>
      <xdr:nvSpPr>
        <xdr:cNvPr id="1" name="Line 1"/>
        <xdr:cNvSpPr>
          <a:spLocks/>
        </xdr:cNvSpPr>
      </xdr:nvSpPr>
      <xdr:spPr>
        <a:xfrm>
          <a:off x="0" y="323850"/>
          <a:ext cx="600075"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2</xdr:row>
      <xdr:rowOff>9525</xdr:rowOff>
    </xdr:from>
    <xdr:to>
      <xdr:col>10</xdr:col>
      <xdr:colOff>0</xdr:colOff>
      <xdr:row>5</xdr:row>
      <xdr:rowOff>0</xdr:rowOff>
    </xdr:to>
    <xdr:sp>
      <xdr:nvSpPr>
        <xdr:cNvPr id="2" name="Line 2"/>
        <xdr:cNvSpPr>
          <a:spLocks/>
        </xdr:cNvSpPr>
      </xdr:nvSpPr>
      <xdr:spPr>
        <a:xfrm>
          <a:off x="5962650" y="33337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152400</xdr:rowOff>
    </xdr:from>
    <xdr:to>
      <xdr:col>1</xdr:col>
      <xdr:colOff>285750</xdr:colOff>
      <xdr:row>4</xdr:row>
      <xdr:rowOff>28575</xdr:rowOff>
    </xdr:to>
    <xdr:sp>
      <xdr:nvSpPr>
        <xdr:cNvPr id="1" name="Line 9"/>
        <xdr:cNvSpPr>
          <a:spLocks/>
        </xdr:cNvSpPr>
      </xdr:nvSpPr>
      <xdr:spPr>
        <a:xfrm>
          <a:off x="9525" y="314325"/>
          <a:ext cx="628650" cy="704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114300</xdr:rowOff>
    </xdr:from>
    <xdr:to>
      <xdr:col>2</xdr:col>
      <xdr:colOff>0</xdr:colOff>
      <xdr:row>4</xdr:row>
      <xdr:rowOff>247650</xdr:rowOff>
    </xdr:to>
    <xdr:sp>
      <xdr:nvSpPr>
        <xdr:cNvPr id="1" name="Line 1"/>
        <xdr:cNvSpPr>
          <a:spLocks/>
        </xdr:cNvSpPr>
      </xdr:nvSpPr>
      <xdr:spPr>
        <a:xfrm>
          <a:off x="0" y="400050"/>
          <a:ext cx="66675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83</xdr:row>
      <xdr:rowOff>19050</xdr:rowOff>
    </xdr:from>
    <xdr:to>
      <xdr:col>1</xdr:col>
      <xdr:colOff>219075</xdr:colOff>
      <xdr:row>85</xdr:row>
      <xdr:rowOff>0</xdr:rowOff>
    </xdr:to>
    <xdr:sp>
      <xdr:nvSpPr>
        <xdr:cNvPr id="2" name="Line 2"/>
        <xdr:cNvSpPr>
          <a:spLocks/>
        </xdr:cNvSpPr>
      </xdr:nvSpPr>
      <xdr:spPr>
        <a:xfrm>
          <a:off x="0" y="19554825"/>
          <a:ext cx="66675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109</xdr:row>
      <xdr:rowOff>0</xdr:rowOff>
    </xdr:from>
    <xdr:to>
      <xdr:col>1</xdr:col>
      <xdr:colOff>219075</xdr:colOff>
      <xdr:row>111</xdr:row>
      <xdr:rowOff>0</xdr:rowOff>
    </xdr:to>
    <xdr:sp>
      <xdr:nvSpPr>
        <xdr:cNvPr id="3" name="Line 3"/>
        <xdr:cNvSpPr>
          <a:spLocks/>
        </xdr:cNvSpPr>
      </xdr:nvSpPr>
      <xdr:spPr>
        <a:xfrm>
          <a:off x="0" y="25746075"/>
          <a:ext cx="6667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129</xdr:row>
      <xdr:rowOff>0</xdr:rowOff>
    </xdr:from>
    <xdr:to>
      <xdr:col>1</xdr:col>
      <xdr:colOff>219075</xdr:colOff>
      <xdr:row>131</xdr:row>
      <xdr:rowOff>0</xdr:rowOff>
    </xdr:to>
    <xdr:sp>
      <xdr:nvSpPr>
        <xdr:cNvPr id="4" name="Line 3"/>
        <xdr:cNvSpPr>
          <a:spLocks/>
        </xdr:cNvSpPr>
      </xdr:nvSpPr>
      <xdr:spPr>
        <a:xfrm>
          <a:off x="0" y="30527625"/>
          <a:ext cx="6667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9525</xdr:colOff>
      <xdr:row>5</xdr:row>
      <xdr:rowOff>9525</xdr:rowOff>
    </xdr:from>
    <xdr:to>
      <xdr:col>7</xdr:col>
      <xdr:colOff>790575</xdr:colOff>
      <xdr:row>35</xdr:row>
      <xdr:rowOff>0</xdr:rowOff>
    </xdr:to>
    <xdr:sp>
      <xdr:nvSpPr>
        <xdr:cNvPr id="5" name="直線コネクタ 2"/>
        <xdr:cNvSpPr>
          <a:spLocks/>
        </xdr:cNvSpPr>
      </xdr:nvSpPr>
      <xdr:spPr>
        <a:xfrm flipH="1">
          <a:off x="4410075" y="971550"/>
          <a:ext cx="781050" cy="7134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8</xdr:col>
      <xdr:colOff>19050</xdr:colOff>
      <xdr:row>5</xdr:row>
      <xdr:rowOff>0</xdr:rowOff>
    </xdr:from>
    <xdr:to>
      <xdr:col>9</xdr:col>
      <xdr:colOff>0</xdr:colOff>
      <xdr:row>47</xdr:row>
      <xdr:rowOff>9525</xdr:rowOff>
    </xdr:to>
    <xdr:sp>
      <xdr:nvSpPr>
        <xdr:cNvPr id="6" name="直線コネクタ 15"/>
        <xdr:cNvSpPr>
          <a:spLocks/>
        </xdr:cNvSpPr>
      </xdr:nvSpPr>
      <xdr:spPr>
        <a:xfrm flipH="1">
          <a:off x="5219700" y="962025"/>
          <a:ext cx="828675" cy="10010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790575</xdr:colOff>
      <xdr:row>47</xdr:row>
      <xdr:rowOff>0</xdr:rowOff>
    </xdr:from>
    <xdr:to>
      <xdr:col>8</xdr:col>
      <xdr:colOff>828675</xdr:colOff>
      <xdr:row>83</xdr:row>
      <xdr:rowOff>0</xdr:rowOff>
    </xdr:to>
    <xdr:sp>
      <xdr:nvSpPr>
        <xdr:cNvPr id="7" name="直線コネクタ 11"/>
        <xdr:cNvSpPr>
          <a:spLocks/>
        </xdr:cNvSpPr>
      </xdr:nvSpPr>
      <xdr:spPr>
        <a:xfrm flipH="1">
          <a:off x="5191125" y="10963275"/>
          <a:ext cx="838200" cy="8572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19050</xdr:colOff>
      <xdr:row>146</xdr:row>
      <xdr:rowOff>57150</xdr:rowOff>
    </xdr:from>
    <xdr:to>
      <xdr:col>8</xdr:col>
      <xdr:colOff>19050</xdr:colOff>
      <xdr:row>157</xdr:row>
      <xdr:rowOff>219075</xdr:rowOff>
    </xdr:to>
    <xdr:sp>
      <xdr:nvSpPr>
        <xdr:cNvPr id="8" name="直線コネクタ 2"/>
        <xdr:cNvSpPr>
          <a:spLocks/>
        </xdr:cNvSpPr>
      </xdr:nvSpPr>
      <xdr:spPr>
        <a:xfrm flipH="1">
          <a:off x="4419600" y="34604325"/>
          <a:ext cx="800100" cy="278130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8</xdr:col>
      <xdr:colOff>9525</xdr:colOff>
      <xdr:row>143</xdr:row>
      <xdr:rowOff>0</xdr:rowOff>
    </xdr:from>
    <xdr:to>
      <xdr:col>8</xdr:col>
      <xdr:colOff>828675</xdr:colOff>
      <xdr:row>158</xdr:row>
      <xdr:rowOff>9525</xdr:rowOff>
    </xdr:to>
    <xdr:sp>
      <xdr:nvSpPr>
        <xdr:cNvPr id="9" name="直線コネクタ 2"/>
        <xdr:cNvSpPr>
          <a:spLocks/>
        </xdr:cNvSpPr>
      </xdr:nvSpPr>
      <xdr:spPr>
        <a:xfrm flipH="1">
          <a:off x="5210175" y="33832800"/>
          <a:ext cx="819150" cy="358140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0</xdr:colOff>
      <xdr:row>143</xdr:row>
      <xdr:rowOff>0</xdr:rowOff>
    </xdr:from>
    <xdr:to>
      <xdr:col>10</xdr:col>
      <xdr:colOff>752475</xdr:colOff>
      <xdr:row>158</xdr:row>
      <xdr:rowOff>9525</xdr:rowOff>
    </xdr:to>
    <xdr:sp>
      <xdr:nvSpPr>
        <xdr:cNvPr id="10" name="直線コネクタ 2"/>
        <xdr:cNvSpPr>
          <a:spLocks/>
        </xdr:cNvSpPr>
      </xdr:nvSpPr>
      <xdr:spPr>
        <a:xfrm flipH="1">
          <a:off x="6896100" y="33832800"/>
          <a:ext cx="752475" cy="358140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xdr:col>
      <xdr:colOff>28575</xdr:colOff>
      <xdr:row>134</xdr:row>
      <xdr:rowOff>0</xdr:rowOff>
    </xdr:from>
    <xdr:to>
      <xdr:col>14</xdr:col>
      <xdr:colOff>828675</xdr:colOff>
      <xdr:row>157</xdr:row>
      <xdr:rowOff>200025</xdr:rowOff>
    </xdr:to>
    <xdr:sp>
      <xdr:nvSpPr>
        <xdr:cNvPr id="11" name="直線コネクタ 2"/>
        <xdr:cNvSpPr>
          <a:spLocks/>
        </xdr:cNvSpPr>
      </xdr:nvSpPr>
      <xdr:spPr>
        <a:xfrm flipH="1">
          <a:off x="9972675" y="31689675"/>
          <a:ext cx="790575" cy="567690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152400</xdr:rowOff>
    </xdr:from>
    <xdr:to>
      <xdr:col>1</xdr:col>
      <xdr:colOff>228600</xdr:colOff>
      <xdr:row>4</xdr:row>
      <xdr:rowOff>0</xdr:rowOff>
    </xdr:to>
    <xdr:sp>
      <xdr:nvSpPr>
        <xdr:cNvPr id="1" name="Line 2"/>
        <xdr:cNvSpPr>
          <a:spLocks/>
        </xdr:cNvSpPr>
      </xdr:nvSpPr>
      <xdr:spPr>
        <a:xfrm>
          <a:off x="9525" y="314325"/>
          <a:ext cx="57150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152400</xdr:rowOff>
    </xdr:from>
    <xdr:to>
      <xdr:col>1</xdr:col>
      <xdr:colOff>209550</xdr:colOff>
      <xdr:row>4</xdr:row>
      <xdr:rowOff>0</xdr:rowOff>
    </xdr:to>
    <xdr:sp>
      <xdr:nvSpPr>
        <xdr:cNvPr id="1" name="Line 2"/>
        <xdr:cNvSpPr>
          <a:spLocks/>
        </xdr:cNvSpPr>
      </xdr:nvSpPr>
      <xdr:spPr>
        <a:xfrm>
          <a:off x="9525" y="314325"/>
          <a:ext cx="55245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19050</xdr:colOff>
      <xdr:row>10</xdr:row>
      <xdr:rowOff>0</xdr:rowOff>
    </xdr:from>
    <xdr:to>
      <xdr:col>10</xdr:col>
      <xdr:colOff>0</xdr:colOff>
      <xdr:row>14</xdr:row>
      <xdr:rowOff>0</xdr:rowOff>
    </xdr:to>
    <xdr:sp>
      <xdr:nvSpPr>
        <xdr:cNvPr id="2" name="直線コネクタ 2"/>
        <xdr:cNvSpPr>
          <a:spLocks/>
        </xdr:cNvSpPr>
      </xdr:nvSpPr>
      <xdr:spPr>
        <a:xfrm flipH="1">
          <a:off x="4886325" y="2600325"/>
          <a:ext cx="523875" cy="990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9525</xdr:rowOff>
    </xdr:from>
    <xdr:to>
      <xdr:col>1</xdr:col>
      <xdr:colOff>323850</xdr:colOff>
      <xdr:row>5</xdr:row>
      <xdr:rowOff>0</xdr:rowOff>
    </xdr:to>
    <xdr:sp>
      <xdr:nvSpPr>
        <xdr:cNvPr id="1" name="Line 1"/>
        <xdr:cNvSpPr>
          <a:spLocks/>
        </xdr:cNvSpPr>
      </xdr:nvSpPr>
      <xdr:spPr>
        <a:xfrm>
          <a:off x="19050" y="409575"/>
          <a:ext cx="60007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89</xdr:row>
      <xdr:rowOff>19050</xdr:rowOff>
    </xdr:from>
    <xdr:to>
      <xdr:col>2</xdr:col>
      <xdr:colOff>0</xdr:colOff>
      <xdr:row>91</xdr:row>
      <xdr:rowOff>9525</xdr:rowOff>
    </xdr:to>
    <xdr:sp>
      <xdr:nvSpPr>
        <xdr:cNvPr id="2" name="Line 2"/>
        <xdr:cNvSpPr>
          <a:spLocks/>
        </xdr:cNvSpPr>
      </xdr:nvSpPr>
      <xdr:spPr>
        <a:xfrm>
          <a:off x="0" y="20440650"/>
          <a:ext cx="70485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115</xdr:row>
      <xdr:rowOff>9525</xdr:rowOff>
    </xdr:from>
    <xdr:to>
      <xdr:col>1</xdr:col>
      <xdr:colOff>400050</xdr:colOff>
      <xdr:row>116</xdr:row>
      <xdr:rowOff>161925</xdr:rowOff>
    </xdr:to>
    <xdr:sp>
      <xdr:nvSpPr>
        <xdr:cNvPr id="3" name="Line 3"/>
        <xdr:cNvSpPr>
          <a:spLocks/>
        </xdr:cNvSpPr>
      </xdr:nvSpPr>
      <xdr:spPr>
        <a:xfrm>
          <a:off x="19050" y="26508075"/>
          <a:ext cx="6762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40</xdr:row>
      <xdr:rowOff>9525</xdr:rowOff>
    </xdr:from>
    <xdr:to>
      <xdr:col>2</xdr:col>
      <xdr:colOff>0</xdr:colOff>
      <xdr:row>42</xdr:row>
      <xdr:rowOff>0</xdr:rowOff>
    </xdr:to>
    <xdr:sp>
      <xdr:nvSpPr>
        <xdr:cNvPr id="4" name="Line 4"/>
        <xdr:cNvSpPr>
          <a:spLocks/>
        </xdr:cNvSpPr>
      </xdr:nvSpPr>
      <xdr:spPr>
        <a:xfrm>
          <a:off x="38100" y="8991600"/>
          <a:ext cx="66675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29</xdr:row>
      <xdr:rowOff>9525</xdr:rowOff>
    </xdr:from>
    <xdr:to>
      <xdr:col>1</xdr:col>
      <xdr:colOff>323850</xdr:colOff>
      <xdr:row>31</xdr:row>
      <xdr:rowOff>0</xdr:rowOff>
    </xdr:to>
    <xdr:sp>
      <xdr:nvSpPr>
        <xdr:cNvPr id="5" name="Line 1"/>
        <xdr:cNvSpPr>
          <a:spLocks/>
        </xdr:cNvSpPr>
      </xdr:nvSpPr>
      <xdr:spPr>
        <a:xfrm>
          <a:off x="19050" y="6486525"/>
          <a:ext cx="60007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72</xdr:row>
      <xdr:rowOff>9525</xdr:rowOff>
    </xdr:from>
    <xdr:to>
      <xdr:col>2</xdr:col>
      <xdr:colOff>0</xdr:colOff>
      <xdr:row>74</xdr:row>
      <xdr:rowOff>0</xdr:rowOff>
    </xdr:to>
    <xdr:sp>
      <xdr:nvSpPr>
        <xdr:cNvPr id="6" name="Line 4"/>
        <xdr:cNvSpPr>
          <a:spLocks/>
        </xdr:cNvSpPr>
      </xdr:nvSpPr>
      <xdr:spPr>
        <a:xfrm>
          <a:off x="38100" y="16497300"/>
          <a:ext cx="66675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147</xdr:row>
      <xdr:rowOff>9525</xdr:rowOff>
    </xdr:from>
    <xdr:to>
      <xdr:col>1</xdr:col>
      <xdr:colOff>400050</xdr:colOff>
      <xdr:row>148</xdr:row>
      <xdr:rowOff>161925</xdr:rowOff>
    </xdr:to>
    <xdr:sp>
      <xdr:nvSpPr>
        <xdr:cNvPr id="7" name="Line 3"/>
        <xdr:cNvSpPr>
          <a:spLocks/>
        </xdr:cNvSpPr>
      </xdr:nvSpPr>
      <xdr:spPr>
        <a:xfrm>
          <a:off x="19050" y="34013775"/>
          <a:ext cx="6762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147</xdr:row>
      <xdr:rowOff>0</xdr:rowOff>
    </xdr:from>
    <xdr:to>
      <xdr:col>7</xdr:col>
      <xdr:colOff>0</xdr:colOff>
      <xdr:row>164</xdr:row>
      <xdr:rowOff>9525</xdr:rowOff>
    </xdr:to>
    <xdr:sp>
      <xdr:nvSpPr>
        <xdr:cNvPr id="8" name="直線コネクタ 12"/>
        <xdr:cNvSpPr>
          <a:spLocks/>
        </xdr:cNvSpPr>
      </xdr:nvSpPr>
      <xdr:spPr>
        <a:xfrm flipH="1">
          <a:off x="4257675" y="34004250"/>
          <a:ext cx="847725" cy="394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0</xdr:colOff>
      <xdr:row>147</xdr:row>
      <xdr:rowOff>0</xdr:rowOff>
    </xdr:from>
    <xdr:to>
      <xdr:col>7</xdr:col>
      <xdr:colOff>857250</xdr:colOff>
      <xdr:row>164</xdr:row>
      <xdr:rowOff>9525</xdr:rowOff>
    </xdr:to>
    <xdr:sp>
      <xdr:nvSpPr>
        <xdr:cNvPr id="9" name="直線コネクタ 13"/>
        <xdr:cNvSpPr>
          <a:spLocks/>
        </xdr:cNvSpPr>
      </xdr:nvSpPr>
      <xdr:spPr>
        <a:xfrm flipH="1">
          <a:off x="5105400" y="34004250"/>
          <a:ext cx="857250" cy="394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857250</xdr:colOff>
      <xdr:row>147</xdr:row>
      <xdr:rowOff>0</xdr:rowOff>
    </xdr:from>
    <xdr:to>
      <xdr:col>9</xdr:col>
      <xdr:colOff>9525</xdr:colOff>
      <xdr:row>164</xdr:row>
      <xdr:rowOff>19050</xdr:rowOff>
    </xdr:to>
    <xdr:sp>
      <xdr:nvSpPr>
        <xdr:cNvPr id="10" name="直線コネクタ 14"/>
        <xdr:cNvSpPr>
          <a:spLocks/>
        </xdr:cNvSpPr>
      </xdr:nvSpPr>
      <xdr:spPr>
        <a:xfrm flipH="1">
          <a:off x="5962650" y="34004250"/>
          <a:ext cx="866775" cy="395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9</xdr:col>
      <xdr:colOff>0</xdr:colOff>
      <xdr:row>147</xdr:row>
      <xdr:rowOff>9525</xdr:rowOff>
    </xdr:from>
    <xdr:to>
      <xdr:col>9</xdr:col>
      <xdr:colOff>742950</xdr:colOff>
      <xdr:row>164</xdr:row>
      <xdr:rowOff>9525</xdr:rowOff>
    </xdr:to>
    <xdr:sp>
      <xdr:nvSpPr>
        <xdr:cNvPr id="11" name="直線コネクタ 15"/>
        <xdr:cNvSpPr>
          <a:spLocks/>
        </xdr:cNvSpPr>
      </xdr:nvSpPr>
      <xdr:spPr>
        <a:xfrm flipH="1">
          <a:off x="6819900" y="34013775"/>
          <a:ext cx="742950" cy="393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xdr:col>
      <xdr:colOff>885825</xdr:colOff>
      <xdr:row>115</xdr:row>
      <xdr:rowOff>0</xdr:rowOff>
    </xdr:from>
    <xdr:to>
      <xdr:col>6</xdr:col>
      <xdr:colOff>0</xdr:colOff>
      <xdr:row>147</xdr:row>
      <xdr:rowOff>9525</xdr:rowOff>
    </xdr:to>
    <xdr:sp>
      <xdr:nvSpPr>
        <xdr:cNvPr id="12" name="直線コネクタ 18"/>
        <xdr:cNvSpPr>
          <a:spLocks/>
        </xdr:cNvSpPr>
      </xdr:nvSpPr>
      <xdr:spPr>
        <a:xfrm flipH="1">
          <a:off x="3352800" y="26498550"/>
          <a:ext cx="904875" cy="7515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5</xdr:col>
      <xdr:colOff>0</xdr:colOff>
      <xdr:row>2</xdr:row>
      <xdr:rowOff>104775</xdr:rowOff>
    </xdr:from>
    <xdr:to>
      <xdr:col>10</xdr:col>
      <xdr:colOff>0</xdr:colOff>
      <xdr:row>29</xdr:row>
      <xdr:rowOff>9525</xdr:rowOff>
    </xdr:to>
    <xdr:sp>
      <xdr:nvSpPr>
        <xdr:cNvPr id="13" name="直線コネクタ 20"/>
        <xdr:cNvSpPr>
          <a:spLocks/>
        </xdr:cNvSpPr>
      </xdr:nvSpPr>
      <xdr:spPr>
        <a:xfrm flipH="1">
          <a:off x="3362325" y="390525"/>
          <a:ext cx="4210050" cy="6096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xdr:col>
      <xdr:colOff>885825</xdr:colOff>
      <xdr:row>29</xdr:row>
      <xdr:rowOff>0</xdr:rowOff>
    </xdr:from>
    <xdr:to>
      <xdr:col>8</xdr:col>
      <xdr:colOff>9525</xdr:colOff>
      <xdr:row>39</xdr:row>
      <xdr:rowOff>219075</xdr:rowOff>
    </xdr:to>
    <xdr:sp>
      <xdr:nvSpPr>
        <xdr:cNvPr id="14" name="直線コネクタ 23"/>
        <xdr:cNvSpPr>
          <a:spLocks/>
        </xdr:cNvSpPr>
      </xdr:nvSpPr>
      <xdr:spPr>
        <a:xfrm flipH="1">
          <a:off x="3352800" y="6477000"/>
          <a:ext cx="2628900" cy="2486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9</xdr:col>
      <xdr:colOff>0</xdr:colOff>
      <xdr:row>28</xdr:row>
      <xdr:rowOff>219075</xdr:rowOff>
    </xdr:from>
    <xdr:to>
      <xdr:col>9</xdr:col>
      <xdr:colOff>733425</xdr:colOff>
      <xdr:row>39</xdr:row>
      <xdr:rowOff>219075</xdr:rowOff>
    </xdr:to>
    <xdr:sp>
      <xdr:nvSpPr>
        <xdr:cNvPr id="15" name="直線コネクタ 24"/>
        <xdr:cNvSpPr>
          <a:spLocks/>
        </xdr:cNvSpPr>
      </xdr:nvSpPr>
      <xdr:spPr>
        <a:xfrm flipH="1">
          <a:off x="6819900" y="6457950"/>
          <a:ext cx="733425" cy="2505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5</xdr:col>
      <xdr:colOff>0</xdr:colOff>
      <xdr:row>40</xdr:row>
      <xdr:rowOff>19050</xdr:rowOff>
    </xdr:from>
    <xdr:to>
      <xdr:col>8</xdr:col>
      <xdr:colOff>9525</xdr:colOff>
      <xdr:row>72</xdr:row>
      <xdr:rowOff>0</xdr:rowOff>
    </xdr:to>
    <xdr:sp>
      <xdr:nvSpPr>
        <xdr:cNvPr id="16" name="直線コネクタ 27"/>
        <xdr:cNvSpPr>
          <a:spLocks/>
        </xdr:cNvSpPr>
      </xdr:nvSpPr>
      <xdr:spPr>
        <a:xfrm flipH="1">
          <a:off x="3362325" y="9001125"/>
          <a:ext cx="2619375" cy="7486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9</xdr:col>
      <xdr:colOff>19050</xdr:colOff>
      <xdr:row>40</xdr:row>
      <xdr:rowOff>0</xdr:rowOff>
    </xdr:from>
    <xdr:to>
      <xdr:col>9</xdr:col>
      <xdr:colOff>733425</xdr:colOff>
      <xdr:row>72</xdr:row>
      <xdr:rowOff>0</xdr:rowOff>
    </xdr:to>
    <xdr:sp>
      <xdr:nvSpPr>
        <xdr:cNvPr id="17" name="直線コネクタ 30"/>
        <xdr:cNvSpPr>
          <a:spLocks/>
        </xdr:cNvSpPr>
      </xdr:nvSpPr>
      <xdr:spPr>
        <a:xfrm flipH="1">
          <a:off x="6838950" y="8982075"/>
          <a:ext cx="714375" cy="7505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5</xdr:col>
      <xdr:colOff>0</xdr:colOff>
      <xdr:row>72</xdr:row>
      <xdr:rowOff>9525</xdr:rowOff>
    </xdr:from>
    <xdr:to>
      <xdr:col>7</xdr:col>
      <xdr:colOff>847725</xdr:colOff>
      <xdr:row>114</xdr:row>
      <xdr:rowOff>219075</xdr:rowOff>
    </xdr:to>
    <xdr:sp>
      <xdr:nvSpPr>
        <xdr:cNvPr id="18" name="直線コネクタ 33"/>
        <xdr:cNvSpPr>
          <a:spLocks/>
        </xdr:cNvSpPr>
      </xdr:nvSpPr>
      <xdr:spPr>
        <a:xfrm flipH="1">
          <a:off x="3362325" y="16497300"/>
          <a:ext cx="2590800" cy="9982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9</xdr:col>
      <xdr:colOff>9525</xdr:colOff>
      <xdr:row>72</xdr:row>
      <xdr:rowOff>0</xdr:rowOff>
    </xdr:from>
    <xdr:to>
      <xdr:col>9</xdr:col>
      <xdr:colOff>695325</xdr:colOff>
      <xdr:row>89</xdr:row>
      <xdr:rowOff>0</xdr:rowOff>
    </xdr:to>
    <xdr:sp>
      <xdr:nvSpPr>
        <xdr:cNvPr id="19" name="直線コネクタ 36"/>
        <xdr:cNvSpPr>
          <a:spLocks/>
        </xdr:cNvSpPr>
      </xdr:nvSpPr>
      <xdr:spPr>
        <a:xfrm flipH="1">
          <a:off x="6829425" y="16487775"/>
          <a:ext cx="685800" cy="393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2</xdr:col>
      <xdr:colOff>9525</xdr:colOff>
      <xdr:row>6</xdr:row>
      <xdr:rowOff>0</xdr:rowOff>
    </xdr:to>
    <xdr:sp>
      <xdr:nvSpPr>
        <xdr:cNvPr id="1" name="Line 1"/>
        <xdr:cNvSpPr>
          <a:spLocks/>
        </xdr:cNvSpPr>
      </xdr:nvSpPr>
      <xdr:spPr>
        <a:xfrm>
          <a:off x="0" y="419100"/>
          <a:ext cx="7239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9525</xdr:colOff>
      <xdr:row>24</xdr:row>
      <xdr:rowOff>0</xdr:rowOff>
    </xdr:from>
    <xdr:to>
      <xdr:col>12</xdr:col>
      <xdr:colOff>771525</xdr:colOff>
      <xdr:row>72</xdr:row>
      <xdr:rowOff>0</xdr:rowOff>
    </xdr:to>
    <xdr:sp>
      <xdr:nvSpPr>
        <xdr:cNvPr id="2" name="直線コネクタ 2"/>
        <xdr:cNvSpPr>
          <a:spLocks/>
        </xdr:cNvSpPr>
      </xdr:nvSpPr>
      <xdr:spPr>
        <a:xfrm flipH="1">
          <a:off x="8362950" y="5276850"/>
          <a:ext cx="762000" cy="11430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504825</xdr:colOff>
      <xdr:row>5</xdr:row>
      <xdr:rowOff>190500</xdr:rowOff>
    </xdr:to>
    <xdr:sp>
      <xdr:nvSpPr>
        <xdr:cNvPr id="1" name="Line 1"/>
        <xdr:cNvSpPr>
          <a:spLocks/>
        </xdr:cNvSpPr>
      </xdr:nvSpPr>
      <xdr:spPr>
        <a:xfrm>
          <a:off x="0" y="419100"/>
          <a:ext cx="98107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0</xdr:colOff>
      <xdr:row>6</xdr:row>
      <xdr:rowOff>9525</xdr:rowOff>
    </xdr:from>
    <xdr:to>
      <xdr:col>7</xdr:col>
      <xdr:colOff>923925</xdr:colOff>
      <xdr:row>23</xdr:row>
      <xdr:rowOff>228600</xdr:rowOff>
    </xdr:to>
    <xdr:sp>
      <xdr:nvSpPr>
        <xdr:cNvPr id="2" name="直線コネクタ 2"/>
        <xdr:cNvSpPr>
          <a:spLocks/>
        </xdr:cNvSpPr>
      </xdr:nvSpPr>
      <xdr:spPr>
        <a:xfrm flipH="1">
          <a:off x="5238750" y="1000125"/>
          <a:ext cx="923925" cy="426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8</xdr:col>
      <xdr:colOff>19050</xdr:colOff>
      <xdr:row>5</xdr:row>
      <xdr:rowOff>171450</xdr:rowOff>
    </xdr:from>
    <xdr:to>
      <xdr:col>9</xdr:col>
      <xdr:colOff>0</xdr:colOff>
      <xdr:row>24</xdr:row>
      <xdr:rowOff>0</xdr:rowOff>
    </xdr:to>
    <xdr:sp>
      <xdr:nvSpPr>
        <xdr:cNvPr id="3" name="直線コネクタ 4"/>
        <xdr:cNvSpPr>
          <a:spLocks/>
        </xdr:cNvSpPr>
      </xdr:nvSpPr>
      <xdr:spPr>
        <a:xfrm flipH="1">
          <a:off x="6181725" y="971550"/>
          <a:ext cx="838200" cy="430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8</xdr:col>
      <xdr:colOff>19050</xdr:colOff>
      <xdr:row>26</xdr:row>
      <xdr:rowOff>228600</xdr:rowOff>
    </xdr:from>
    <xdr:to>
      <xdr:col>8</xdr:col>
      <xdr:colOff>838200</xdr:colOff>
      <xdr:row>75</xdr:row>
      <xdr:rowOff>9525</xdr:rowOff>
    </xdr:to>
    <xdr:sp>
      <xdr:nvSpPr>
        <xdr:cNvPr id="4" name="直線コネクタ 7"/>
        <xdr:cNvSpPr>
          <a:spLocks/>
        </xdr:cNvSpPr>
      </xdr:nvSpPr>
      <xdr:spPr>
        <a:xfrm flipH="1">
          <a:off x="6181725" y="5981700"/>
          <a:ext cx="819150" cy="1144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9525</xdr:colOff>
      <xdr:row>9</xdr:row>
      <xdr:rowOff>0</xdr:rowOff>
    </xdr:from>
    <xdr:to>
      <xdr:col>10</xdr:col>
      <xdr:colOff>781050</xdr:colOff>
      <xdr:row>75</xdr:row>
      <xdr:rowOff>9525</xdr:rowOff>
    </xdr:to>
    <xdr:sp>
      <xdr:nvSpPr>
        <xdr:cNvPr id="5" name="直線コネクタ 9"/>
        <xdr:cNvSpPr>
          <a:spLocks/>
        </xdr:cNvSpPr>
      </xdr:nvSpPr>
      <xdr:spPr>
        <a:xfrm flipH="1">
          <a:off x="7886700" y="1704975"/>
          <a:ext cx="771525" cy="15725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5</xdr:col>
      <xdr:colOff>19050</xdr:colOff>
      <xdr:row>33</xdr:row>
      <xdr:rowOff>19050</xdr:rowOff>
    </xdr:from>
    <xdr:to>
      <xdr:col>6</xdr:col>
      <xdr:colOff>0</xdr:colOff>
      <xdr:row>74</xdr:row>
      <xdr:rowOff>228600</xdr:rowOff>
    </xdr:to>
    <xdr:sp>
      <xdr:nvSpPr>
        <xdr:cNvPr id="6" name="直線コネクタ 13"/>
        <xdr:cNvSpPr>
          <a:spLocks/>
        </xdr:cNvSpPr>
      </xdr:nvSpPr>
      <xdr:spPr>
        <a:xfrm flipH="1">
          <a:off x="3619500" y="7439025"/>
          <a:ext cx="828675" cy="9972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600075</xdr:colOff>
      <xdr:row>4</xdr:row>
      <xdr:rowOff>190500</xdr:rowOff>
    </xdr:to>
    <xdr:sp>
      <xdr:nvSpPr>
        <xdr:cNvPr id="1" name="Line 1"/>
        <xdr:cNvSpPr>
          <a:spLocks/>
        </xdr:cNvSpPr>
      </xdr:nvSpPr>
      <xdr:spPr>
        <a:xfrm>
          <a:off x="0" y="485775"/>
          <a:ext cx="12001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74"/>
  <sheetViews>
    <sheetView showGridLines="0" tabSelected="1" zoomScale="120" zoomScaleNormal="120" zoomScaleSheetLayoutView="100" zoomScalePageLayoutView="0" workbookViewId="0" topLeftCell="A1">
      <pane ySplit="1" topLeftCell="A2" activePane="bottomLeft" state="frozen"/>
      <selection pane="topLeft" activeCell="A1" sqref="A1"/>
      <selection pane="bottomLeft" activeCell="F35" sqref="F35"/>
    </sheetView>
  </sheetViews>
  <sheetFormatPr defaultColWidth="9" defaultRowHeight="14.25"/>
  <cols>
    <col min="1" max="1" width="2.296875" style="846" customWidth="1"/>
    <col min="2" max="2" width="2.296875" style="843" customWidth="1"/>
    <col min="3" max="3" width="1" style="843" customWidth="1"/>
    <col min="4" max="4" width="2.19921875" style="843" customWidth="1"/>
    <col min="5" max="5" width="2.09765625" style="843" customWidth="1"/>
    <col min="6" max="6" width="49.8984375" style="843" customWidth="1"/>
    <col min="7" max="7" width="6.8984375" style="844" customWidth="1"/>
    <col min="8" max="8" width="3.296875" style="845" customWidth="1"/>
    <col min="9" max="9" width="13.3984375" style="844" customWidth="1"/>
    <col min="10" max="16384" width="9" style="843" customWidth="1"/>
  </cols>
  <sheetData>
    <row r="1" spans="1:6" ht="13.5" customHeight="1">
      <c r="A1" s="851"/>
      <c r="C1" s="853" t="s">
        <v>508</v>
      </c>
      <c r="D1" s="852"/>
      <c r="E1" s="852"/>
      <c r="F1" s="852"/>
    </row>
    <row r="2" ht="13.5" customHeight="1">
      <c r="A2" s="851"/>
    </row>
    <row r="3" ht="13.5" customHeight="1">
      <c r="A3" s="850" t="s">
        <v>507</v>
      </c>
    </row>
    <row r="4" spans="2:9" ht="13.5" customHeight="1">
      <c r="B4" s="849">
        <v>1</v>
      </c>
      <c r="C4" s="849" t="s">
        <v>506</v>
      </c>
      <c r="D4" s="849"/>
      <c r="E4" s="849"/>
      <c r="F4" s="849"/>
      <c r="G4" s="847" t="s">
        <v>505</v>
      </c>
      <c r="H4" s="848"/>
      <c r="I4" s="847"/>
    </row>
    <row r="5" spans="2:9" ht="13.5" customHeight="1">
      <c r="B5" s="849">
        <v>2</v>
      </c>
      <c r="C5" s="849" t="s">
        <v>504</v>
      </c>
      <c r="D5" s="849"/>
      <c r="E5" s="849"/>
      <c r="F5" s="849"/>
      <c r="G5" s="847"/>
      <c r="H5" s="848"/>
      <c r="I5" s="847"/>
    </row>
    <row r="6" spans="2:9" ht="13.5" customHeight="1">
      <c r="B6" s="849"/>
      <c r="C6" s="849"/>
      <c r="D6" s="849">
        <v>1</v>
      </c>
      <c r="E6" s="849" t="s">
        <v>503</v>
      </c>
      <c r="F6" s="849"/>
      <c r="G6" s="847" t="s">
        <v>594</v>
      </c>
      <c r="H6" s="848"/>
      <c r="I6" s="847"/>
    </row>
    <row r="7" spans="1:9" s="1143" customFormat="1" ht="13.5" customHeight="1">
      <c r="A7" s="846"/>
      <c r="B7" s="849"/>
      <c r="C7" s="849"/>
      <c r="D7" s="849">
        <v>2</v>
      </c>
      <c r="E7" s="849" t="s">
        <v>677</v>
      </c>
      <c r="F7" s="849"/>
      <c r="G7" s="847" t="s">
        <v>678</v>
      </c>
      <c r="H7" s="848"/>
      <c r="I7" s="847"/>
    </row>
    <row r="8" spans="2:9" ht="13.5" customHeight="1">
      <c r="B8" s="849"/>
      <c r="C8" s="849"/>
      <c r="D8" s="849">
        <v>3</v>
      </c>
      <c r="E8" s="849" t="s">
        <v>502</v>
      </c>
      <c r="F8" s="849"/>
      <c r="G8" s="847" t="s">
        <v>463</v>
      </c>
      <c r="H8" s="848"/>
      <c r="I8" s="847"/>
    </row>
    <row r="9" spans="2:9" ht="13.5" customHeight="1">
      <c r="B9" s="849">
        <v>3</v>
      </c>
      <c r="C9" s="849" t="s">
        <v>501</v>
      </c>
      <c r="D9" s="849"/>
      <c r="E9" s="849"/>
      <c r="F9" s="849"/>
      <c r="G9" s="849"/>
      <c r="H9" s="848"/>
      <c r="I9" s="847"/>
    </row>
    <row r="10" spans="2:9" ht="13.5" customHeight="1">
      <c r="B10" s="849"/>
      <c r="C10" s="849"/>
      <c r="D10" s="849">
        <v>1</v>
      </c>
      <c r="E10" s="849" t="s">
        <v>490</v>
      </c>
      <c r="F10" s="849"/>
      <c r="G10" s="847" t="s">
        <v>463</v>
      </c>
      <c r="H10" s="848"/>
      <c r="I10" s="847"/>
    </row>
    <row r="11" spans="2:9" ht="13.5" customHeight="1">
      <c r="B11" s="849"/>
      <c r="C11" s="849"/>
      <c r="D11" s="849">
        <v>2</v>
      </c>
      <c r="E11" s="849" t="s">
        <v>488</v>
      </c>
      <c r="F11" s="849"/>
      <c r="G11" s="847" t="s">
        <v>463</v>
      </c>
      <c r="H11" s="848"/>
      <c r="I11" s="847"/>
    </row>
    <row r="12" spans="2:9" ht="13.5" customHeight="1">
      <c r="B12" s="849">
        <v>4</v>
      </c>
      <c r="C12" s="849" t="s">
        <v>500</v>
      </c>
      <c r="D12" s="849"/>
      <c r="E12" s="849"/>
      <c r="F12" s="849"/>
      <c r="G12" s="849"/>
      <c r="H12" s="848"/>
      <c r="I12" s="847"/>
    </row>
    <row r="13" spans="2:9" ht="13.5" customHeight="1">
      <c r="B13" s="849"/>
      <c r="C13" s="849"/>
      <c r="D13" s="849">
        <v>1</v>
      </c>
      <c r="E13" s="849" t="s">
        <v>490</v>
      </c>
      <c r="F13" s="849"/>
      <c r="G13" s="847" t="s">
        <v>462</v>
      </c>
      <c r="H13" s="848"/>
      <c r="I13" s="847"/>
    </row>
    <row r="14" spans="2:9" ht="13.5" customHeight="1">
      <c r="B14" s="849"/>
      <c r="C14" s="849"/>
      <c r="D14" s="849">
        <v>2</v>
      </c>
      <c r="E14" s="849" t="s">
        <v>488</v>
      </c>
      <c r="F14" s="849"/>
      <c r="G14" s="847" t="s">
        <v>462</v>
      </c>
      <c r="H14" s="848"/>
      <c r="I14" s="847"/>
    </row>
    <row r="15" spans="2:9" ht="13.5" customHeight="1">
      <c r="B15" s="849">
        <v>5</v>
      </c>
      <c r="C15" s="849" t="s">
        <v>499</v>
      </c>
      <c r="D15" s="849"/>
      <c r="E15" s="849"/>
      <c r="F15" s="849"/>
      <c r="G15" s="849"/>
      <c r="H15" s="848"/>
      <c r="I15" s="847"/>
    </row>
    <row r="16" spans="2:9" ht="13.5" customHeight="1">
      <c r="B16" s="849"/>
      <c r="C16" s="849"/>
      <c r="D16" s="849">
        <v>1</v>
      </c>
      <c r="E16" s="849" t="s">
        <v>490</v>
      </c>
      <c r="F16" s="849"/>
      <c r="G16" s="847" t="s">
        <v>467</v>
      </c>
      <c r="H16" s="848"/>
      <c r="I16" s="847"/>
    </row>
    <row r="17" spans="2:9" ht="13.5" customHeight="1">
      <c r="B17" s="849"/>
      <c r="C17" s="849"/>
      <c r="D17" s="849">
        <v>2</v>
      </c>
      <c r="E17" s="849" t="s">
        <v>488</v>
      </c>
      <c r="F17" s="849"/>
      <c r="G17" s="847" t="s">
        <v>467</v>
      </c>
      <c r="H17" s="848"/>
      <c r="I17" s="847"/>
    </row>
    <row r="18" spans="2:9" ht="13.5" customHeight="1">
      <c r="B18" s="849">
        <v>6</v>
      </c>
      <c r="C18" s="849" t="s">
        <v>498</v>
      </c>
      <c r="D18" s="849"/>
      <c r="E18" s="849"/>
      <c r="F18" s="849"/>
      <c r="G18" s="849"/>
      <c r="H18" s="848"/>
      <c r="I18" s="847"/>
    </row>
    <row r="19" spans="2:9" ht="13.5" customHeight="1">
      <c r="B19" s="849"/>
      <c r="C19" s="849"/>
      <c r="D19" s="849">
        <v>1</v>
      </c>
      <c r="E19" s="849" t="s">
        <v>490</v>
      </c>
      <c r="F19" s="849"/>
      <c r="G19" s="847" t="s">
        <v>497</v>
      </c>
      <c r="H19" s="848"/>
      <c r="I19" s="847"/>
    </row>
    <row r="20" spans="2:9" ht="13.5" customHeight="1">
      <c r="B20" s="849"/>
      <c r="C20" s="849"/>
      <c r="D20" s="849">
        <v>2</v>
      </c>
      <c r="E20" s="849" t="s">
        <v>488</v>
      </c>
      <c r="F20" s="849"/>
      <c r="G20" s="847" t="s">
        <v>497</v>
      </c>
      <c r="H20" s="848"/>
      <c r="I20" s="847"/>
    </row>
    <row r="21" spans="2:9" ht="13.5" customHeight="1">
      <c r="B21" s="849">
        <v>7</v>
      </c>
      <c r="C21" s="849" t="s">
        <v>496</v>
      </c>
      <c r="D21" s="849"/>
      <c r="E21" s="849"/>
      <c r="F21" s="849"/>
      <c r="G21" s="847" t="s">
        <v>466</v>
      </c>
      <c r="H21" s="848"/>
      <c r="I21" s="847"/>
    </row>
    <row r="22" spans="2:9" ht="13.5" customHeight="1">
      <c r="B22" s="849">
        <v>8</v>
      </c>
      <c r="C22" s="849" t="s">
        <v>495</v>
      </c>
      <c r="D22" s="849"/>
      <c r="E22" s="849"/>
      <c r="F22" s="849"/>
      <c r="G22" s="847"/>
      <c r="H22" s="848"/>
      <c r="I22" s="847"/>
    </row>
    <row r="23" spans="2:9" ht="13.5" customHeight="1">
      <c r="B23" s="849"/>
      <c r="C23" s="849"/>
      <c r="D23" s="849">
        <v>1</v>
      </c>
      <c r="E23" s="849" t="s">
        <v>490</v>
      </c>
      <c r="F23" s="849"/>
      <c r="G23" s="847" t="s">
        <v>466</v>
      </c>
      <c r="H23" s="848"/>
      <c r="I23" s="847"/>
    </row>
    <row r="24" spans="2:9" ht="13.5" customHeight="1">
      <c r="B24" s="849"/>
      <c r="C24" s="849"/>
      <c r="D24" s="849">
        <v>2</v>
      </c>
      <c r="E24" s="849" t="s">
        <v>532</v>
      </c>
      <c r="F24" s="849"/>
      <c r="G24" s="847" t="s">
        <v>466</v>
      </c>
      <c r="H24" s="848"/>
      <c r="I24" s="847"/>
    </row>
    <row r="25" spans="2:9" ht="13.5" customHeight="1">
      <c r="B25" s="849"/>
      <c r="C25" s="849"/>
      <c r="D25" s="849">
        <v>3</v>
      </c>
      <c r="E25" s="849" t="s">
        <v>531</v>
      </c>
      <c r="F25" s="849"/>
      <c r="G25" s="847" t="s">
        <v>466</v>
      </c>
      <c r="H25" s="848"/>
      <c r="I25" s="847"/>
    </row>
    <row r="26" spans="2:9" ht="13.5" customHeight="1">
      <c r="B26" s="849">
        <v>9</v>
      </c>
      <c r="C26" s="849" t="s">
        <v>494</v>
      </c>
      <c r="D26" s="849"/>
      <c r="E26" s="849"/>
      <c r="F26" s="849"/>
      <c r="G26" s="847"/>
      <c r="H26" s="848"/>
      <c r="I26" s="847"/>
    </row>
    <row r="27" spans="2:9" ht="13.5" customHeight="1">
      <c r="B27" s="849"/>
      <c r="C27" s="849"/>
      <c r="D27" s="849">
        <v>1</v>
      </c>
      <c r="E27" s="849" t="s">
        <v>490</v>
      </c>
      <c r="F27" s="849"/>
      <c r="G27" s="847" t="s">
        <v>466</v>
      </c>
      <c r="H27" s="848"/>
      <c r="I27" s="847"/>
    </row>
    <row r="28" spans="2:9" ht="13.5" customHeight="1">
      <c r="B28" s="849"/>
      <c r="C28" s="849"/>
      <c r="D28" s="849">
        <v>2</v>
      </c>
      <c r="E28" s="849" t="s">
        <v>488</v>
      </c>
      <c r="F28" s="849"/>
      <c r="G28" s="847" t="s">
        <v>466</v>
      </c>
      <c r="H28" s="848"/>
      <c r="I28" s="847"/>
    </row>
    <row r="29" spans="2:9" ht="13.5" customHeight="1">
      <c r="B29" s="849">
        <v>10</v>
      </c>
      <c r="C29" s="849" t="s">
        <v>493</v>
      </c>
      <c r="D29" s="849"/>
      <c r="E29" s="849"/>
      <c r="F29" s="849"/>
      <c r="G29" s="849"/>
      <c r="H29" s="848"/>
      <c r="I29" s="847"/>
    </row>
    <row r="30" spans="2:9" ht="13.5" customHeight="1">
      <c r="B30" s="849"/>
      <c r="C30" s="849"/>
      <c r="D30" s="849">
        <v>1</v>
      </c>
      <c r="E30" s="849" t="s">
        <v>490</v>
      </c>
      <c r="F30" s="849"/>
      <c r="G30" s="847" t="s">
        <v>462</v>
      </c>
      <c r="H30" s="848"/>
      <c r="I30" s="847"/>
    </row>
    <row r="31" spans="2:9" ht="13.5" customHeight="1">
      <c r="B31" s="849"/>
      <c r="C31" s="849"/>
      <c r="D31" s="849">
        <v>2</v>
      </c>
      <c r="E31" s="849" t="s">
        <v>488</v>
      </c>
      <c r="F31" s="849"/>
      <c r="G31" s="847" t="s">
        <v>462</v>
      </c>
      <c r="H31" s="848"/>
      <c r="I31" s="847"/>
    </row>
    <row r="32" spans="2:9" ht="13.5" customHeight="1">
      <c r="B32" s="849">
        <v>11</v>
      </c>
      <c r="C32" s="849" t="s">
        <v>492</v>
      </c>
      <c r="D32" s="849"/>
      <c r="E32" s="849"/>
      <c r="F32" s="849"/>
      <c r="G32" s="849"/>
      <c r="H32" s="848"/>
      <c r="I32" s="847"/>
    </row>
    <row r="33" spans="2:9" ht="13.5" customHeight="1">
      <c r="B33" s="849"/>
      <c r="C33" s="849"/>
      <c r="D33" s="849">
        <v>1</v>
      </c>
      <c r="E33" s="849" t="s">
        <v>490</v>
      </c>
      <c r="F33" s="849"/>
      <c r="G33" s="847" t="s">
        <v>467</v>
      </c>
      <c r="H33" s="848"/>
      <c r="I33" s="847"/>
    </row>
    <row r="34" spans="2:9" ht="13.5" customHeight="1">
      <c r="B34" s="849"/>
      <c r="C34" s="849"/>
      <c r="D34" s="849">
        <v>2</v>
      </c>
      <c r="E34" s="849" t="s">
        <v>488</v>
      </c>
      <c r="F34" s="849"/>
      <c r="G34" s="847" t="s">
        <v>467</v>
      </c>
      <c r="H34" s="848"/>
      <c r="I34" s="847"/>
    </row>
    <row r="35" spans="2:9" ht="13.5" customHeight="1">
      <c r="B35" s="849">
        <v>12</v>
      </c>
      <c r="C35" s="849" t="s">
        <v>491</v>
      </c>
      <c r="D35" s="849"/>
      <c r="E35" s="849"/>
      <c r="F35" s="849"/>
      <c r="G35" s="849"/>
      <c r="H35" s="848"/>
      <c r="I35" s="847"/>
    </row>
    <row r="36" spans="2:9" ht="13.5" customHeight="1">
      <c r="B36" s="849"/>
      <c r="C36" s="849"/>
      <c r="D36" s="849">
        <v>1</v>
      </c>
      <c r="E36" s="849" t="s">
        <v>490</v>
      </c>
      <c r="F36" s="849"/>
      <c r="G36" s="847" t="s">
        <v>489</v>
      </c>
      <c r="H36" s="848"/>
      <c r="I36" s="847"/>
    </row>
    <row r="37" spans="2:9" ht="13.5" customHeight="1">
      <c r="B37" s="849"/>
      <c r="C37" s="849"/>
      <c r="D37" s="849">
        <v>2</v>
      </c>
      <c r="E37" s="849" t="s">
        <v>488</v>
      </c>
      <c r="F37" s="849"/>
      <c r="G37" s="847" t="s">
        <v>487</v>
      </c>
      <c r="H37" s="848"/>
      <c r="I37" s="847"/>
    </row>
    <row r="38" spans="2:9" ht="13.5" customHeight="1">
      <c r="B38" s="849">
        <v>13</v>
      </c>
      <c r="C38" s="849" t="s">
        <v>486</v>
      </c>
      <c r="D38" s="849"/>
      <c r="E38" s="849"/>
      <c r="F38" s="849"/>
      <c r="G38" s="849"/>
      <c r="H38" s="848"/>
      <c r="I38" s="847"/>
    </row>
    <row r="39" spans="2:9" ht="13.5" customHeight="1">
      <c r="B39" s="849"/>
      <c r="C39" s="849"/>
      <c r="D39" s="849">
        <v>1</v>
      </c>
      <c r="E39" s="849" t="s">
        <v>481</v>
      </c>
      <c r="F39" s="849"/>
      <c r="G39" s="847" t="s">
        <v>464</v>
      </c>
      <c r="H39" s="848"/>
      <c r="I39" s="847"/>
    </row>
    <row r="40" spans="2:9" ht="13.5" customHeight="1">
      <c r="B40" s="849"/>
      <c r="C40" s="849"/>
      <c r="D40" s="849">
        <v>2</v>
      </c>
      <c r="E40" s="849" t="s">
        <v>480</v>
      </c>
      <c r="F40" s="849"/>
      <c r="G40" s="847" t="s">
        <v>464</v>
      </c>
      <c r="H40" s="848"/>
      <c r="I40" s="847"/>
    </row>
    <row r="41" spans="2:9" ht="13.5" customHeight="1">
      <c r="B41" s="849">
        <v>14</v>
      </c>
      <c r="C41" s="849" t="s">
        <v>485</v>
      </c>
      <c r="D41" s="849"/>
      <c r="E41" s="849"/>
      <c r="F41" s="849"/>
      <c r="G41" s="849"/>
      <c r="H41" s="848"/>
      <c r="I41" s="847"/>
    </row>
    <row r="42" spans="2:9" ht="13.5" customHeight="1">
      <c r="B42" s="849"/>
      <c r="C42" s="849"/>
      <c r="D42" s="849">
        <v>1</v>
      </c>
      <c r="E42" s="849" t="s">
        <v>661</v>
      </c>
      <c r="F42" s="849"/>
      <c r="G42" s="847" t="s">
        <v>464</v>
      </c>
      <c r="H42" s="848"/>
      <c r="I42" s="847"/>
    </row>
    <row r="43" spans="2:9" ht="13.5" customHeight="1">
      <c r="B43" s="849"/>
      <c r="C43" s="849"/>
      <c r="D43" s="849">
        <v>2</v>
      </c>
      <c r="E43" s="849" t="s">
        <v>480</v>
      </c>
      <c r="F43" s="849"/>
      <c r="G43" s="847" t="s">
        <v>464</v>
      </c>
      <c r="H43" s="848"/>
      <c r="I43" s="847"/>
    </row>
    <row r="44" spans="2:9" ht="13.5" customHeight="1">
      <c r="B44" s="849">
        <v>15</v>
      </c>
      <c r="C44" s="849" t="s">
        <v>484</v>
      </c>
      <c r="D44" s="849"/>
      <c r="E44" s="849"/>
      <c r="F44" s="849"/>
      <c r="G44" s="849"/>
      <c r="H44" s="848"/>
      <c r="I44" s="847"/>
    </row>
    <row r="45" spans="2:9" ht="13.5" customHeight="1">
      <c r="B45" s="849"/>
      <c r="C45" s="849"/>
      <c r="D45" s="849">
        <v>1</v>
      </c>
      <c r="E45" s="849" t="s">
        <v>481</v>
      </c>
      <c r="F45" s="849"/>
      <c r="G45" s="847" t="s">
        <v>462</v>
      </c>
      <c r="H45" s="848"/>
      <c r="I45" s="847"/>
    </row>
    <row r="46" spans="2:9" ht="13.5" customHeight="1">
      <c r="B46" s="849"/>
      <c r="C46" s="849"/>
      <c r="D46" s="849">
        <v>2</v>
      </c>
      <c r="E46" s="849" t="s">
        <v>480</v>
      </c>
      <c r="F46" s="849"/>
      <c r="G46" s="847" t="s">
        <v>462</v>
      </c>
      <c r="H46" s="848"/>
      <c r="I46" s="847"/>
    </row>
    <row r="47" spans="2:9" ht="13.5" customHeight="1">
      <c r="B47" s="849">
        <v>16</v>
      </c>
      <c r="C47" s="849" t="s">
        <v>483</v>
      </c>
      <c r="D47" s="849"/>
      <c r="E47" s="849"/>
      <c r="F47" s="849"/>
      <c r="G47" s="849"/>
      <c r="H47" s="848"/>
      <c r="I47" s="847"/>
    </row>
    <row r="48" spans="2:9" ht="13.5" customHeight="1">
      <c r="B48" s="849"/>
      <c r="C48" s="849"/>
      <c r="D48" s="849">
        <v>1</v>
      </c>
      <c r="E48" s="849" t="s">
        <v>481</v>
      </c>
      <c r="F48" s="849"/>
      <c r="G48" s="847" t="s">
        <v>467</v>
      </c>
      <c r="H48" s="848"/>
      <c r="I48" s="847"/>
    </row>
    <row r="49" spans="2:9" ht="13.5" customHeight="1">
      <c r="B49" s="849"/>
      <c r="C49" s="849"/>
      <c r="D49" s="849">
        <v>2</v>
      </c>
      <c r="E49" s="849" t="s">
        <v>480</v>
      </c>
      <c r="F49" s="849"/>
      <c r="G49" s="847" t="s">
        <v>467</v>
      </c>
      <c r="H49" s="848"/>
      <c r="I49" s="847"/>
    </row>
    <row r="50" spans="2:9" ht="13.5" customHeight="1">
      <c r="B50" s="849">
        <v>17</v>
      </c>
      <c r="C50" s="849" t="s">
        <v>482</v>
      </c>
      <c r="D50" s="849"/>
      <c r="E50" s="849"/>
      <c r="F50" s="849"/>
      <c r="G50" s="849"/>
      <c r="H50" s="848"/>
      <c r="I50" s="847"/>
    </row>
    <row r="51" spans="2:9" ht="13.5" customHeight="1">
      <c r="B51" s="849"/>
      <c r="C51" s="849"/>
      <c r="D51" s="849">
        <v>1</v>
      </c>
      <c r="E51" s="849" t="s">
        <v>481</v>
      </c>
      <c r="F51" s="849"/>
      <c r="G51" s="847" t="s">
        <v>479</v>
      </c>
      <c r="H51" s="848"/>
      <c r="I51" s="847"/>
    </row>
    <row r="52" spans="2:9" ht="13.5" customHeight="1">
      <c r="B52" s="849"/>
      <c r="C52" s="849"/>
      <c r="D52" s="849">
        <v>2</v>
      </c>
      <c r="E52" s="849" t="s">
        <v>480</v>
      </c>
      <c r="F52" s="849"/>
      <c r="G52" s="847" t="s">
        <v>479</v>
      </c>
      <c r="H52" s="848"/>
      <c r="I52" s="847"/>
    </row>
    <row r="53" spans="2:9" ht="13.5" customHeight="1">
      <c r="B53" s="849">
        <v>18</v>
      </c>
      <c r="C53" s="849" t="s">
        <v>478</v>
      </c>
      <c r="D53" s="849"/>
      <c r="E53" s="849"/>
      <c r="F53" s="849"/>
      <c r="G53" s="847" t="s">
        <v>463</v>
      </c>
      <c r="H53" s="848"/>
      <c r="I53" s="847"/>
    </row>
    <row r="54" spans="2:9" ht="13.5" customHeight="1">
      <c r="B54" s="849">
        <v>19</v>
      </c>
      <c r="C54" s="849" t="s">
        <v>569</v>
      </c>
      <c r="D54" s="849"/>
      <c r="E54" s="849"/>
      <c r="F54" s="849"/>
      <c r="G54" s="847" t="s">
        <v>463</v>
      </c>
      <c r="H54" s="848"/>
      <c r="I54" s="847"/>
    </row>
    <row r="55" spans="2:9" ht="13.5" customHeight="1">
      <c r="B55" s="849">
        <v>20</v>
      </c>
      <c r="C55" s="849" t="s">
        <v>477</v>
      </c>
      <c r="D55" s="849"/>
      <c r="E55" s="849"/>
      <c r="F55" s="849"/>
      <c r="G55" s="847"/>
      <c r="H55" s="848"/>
      <c r="I55" s="847"/>
    </row>
    <row r="56" spans="2:9" ht="13.5" customHeight="1">
      <c r="B56" s="849"/>
      <c r="C56" s="849"/>
      <c r="D56" s="849">
        <v>1</v>
      </c>
      <c r="E56" s="849" t="s">
        <v>703</v>
      </c>
      <c r="F56" s="849"/>
      <c r="G56" s="847" t="s">
        <v>703</v>
      </c>
      <c r="H56" s="848"/>
      <c r="I56" s="847"/>
    </row>
    <row r="57" spans="2:9" ht="13.5" customHeight="1">
      <c r="B57" s="849"/>
      <c r="C57" s="849"/>
      <c r="D57" s="849">
        <v>2</v>
      </c>
      <c r="E57" s="849" t="s">
        <v>704</v>
      </c>
      <c r="F57" s="849"/>
      <c r="G57" s="847" t="s">
        <v>705</v>
      </c>
      <c r="H57" s="848"/>
      <c r="I57" s="847"/>
    </row>
    <row r="58" spans="2:9" ht="13.5" customHeight="1">
      <c r="B58" s="849">
        <v>21</v>
      </c>
      <c r="C58" s="849" t="s">
        <v>476</v>
      </c>
      <c r="D58" s="849"/>
      <c r="E58" s="849"/>
      <c r="F58" s="849"/>
      <c r="G58" s="847" t="s">
        <v>465</v>
      </c>
      <c r="H58" s="848"/>
      <c r="I58" s="847"/>
    </row>
    <row r="59" spans="2:9" ht="13.5" customHeight="1">
      <c r="B59" s="849">
        <v>22</v>
      </c>
      <c r="C59" s="849" t="s">
        <v>475</v>
      </c>
      <c r="D59" s="849"/>
      <c r="E59" s="849"/>
      <c r="F59" s="849"/>
      <c r="G59" s="847" t="s">
        <v>463</v>
      </c>
      <c r="H59" s="848"/>
      <c r="I59" s="847"/>
    </row>
    <row r="60" spans="2:9" ht="13.5" customHeight="1">
      <c r="B60" s="849">
        <v>23</v>
      </c>
      <c r="C60" s="849" t="s">
        <v>527</v>
      </c>
      <c r="D60" s="849"/>
      <c r="E60" s="849"/>
      <c r="F60" s="849"/>
      <c r="G60" s="847" t="s">
        <v>570</v>
      </c>
      <c r="H60" s="848"/>
      <c r="I60" s="847"/>
    </row>
    <row r="61" spans="2:9" ht="13.5" customHeight="1">
      <c r="B61" s="849">
        <v>24</v>
      </c>
      <c r="C61" s="849" t="s">
        <v>538</v>
      </c>
      <c r="D61" s="849"/>
      <c r="E61" s="849"/>
      <c r="F61" s="849"/>
      <c r="G61" s="849"/>
      <c r="H61" s="848"/>
      <c r="I61" s="847"/>
    </row>
    <row r="62" spans="2:9" ht="13.5" customHeight="1">
      <c r="B62" s="849"/>
      <c r="C62" s="849"/>
      <c r="D62" s="849">
        <v>1</v>
      </c>
      <c r="E62" s="849" t="s">
        <v>694</v>
      </c>
      <c r="F62" s="849"/>
      <c r="G62" s="847" t="s">
        <v>648</v>
      </c>
      <c r="H62" s="848"/>
      <c r="I62" s="847"/>
    </row>
    <row r="63" spans="2:9" ht="13.5" customHeight="1">
      <c r="B63" s="849"/>
      <c r="C63" s="849"/>
      <c r="D63" s="849">
        <v>2</v>
      </c>
      <c r="E63" s="849" t="s">
        <v>474</v>
      </c>
      <c r="F63" s="849"/>
      <c r="G63" s="847" t="s">
        <v>539</v>
      </c>
      <c r="H63" s="848"/>
      <c r="I63" s="847"/>
    </row>
    <row r="64" spans="2:9" ht="13.5" customHeight="1">
      <c r="B64" s="849"/>
      <c r="C64" s="849"/>
      <c r="D64" s="849">
        <v>3</v>
      </c>
      <c r="E64" s="849" t="s">
        <v>473</v>
      </c>
      <c r="F64" s="849"/>
      <c r="G64" s="847" t="s">
        <v>648</v>
      </c>
      <c r="H64" s="848"/>
      <c r="I64" s="847"/>
    </row>
    <row r="65" spans="2:9" ht="13.5" customHeight="1">
      <c r="B65" s="849"/>
      <c r="C65" s="849"/>
      <c r="D65" s="849">
        <v>4</v>
      </c>
      <c r="E65" s="849" t="s">
        <v>472</v>
      </c>
      <c r="F65" s="849"/>
      <c r="G65" s="847" t="s">
        <v>648</v>
      </c>
      <c r="H65" s="848"/>
      <c r="I65" s="847"/>
    </row>
    <row r="66" spans="2:9" ht="13.5" customHeight="1">
      <c r="B66" s="849"/>
      <c r="C66" s="849"/>
      <c r="D66" s="849">
        <v>5</v>
      </c>
      <c r="E66" s="849" t="s">
        <v>538</v>
      </c>
      <c r="F66" s="849"/>
      <c r="G66" s="847"/>
      <c r="H66" s="848"/>
      <c r="I66" s="847"/>
    </row>
    <row r="67" spans="2:9" ht="13.5" customHeight="1">
      <c r="B67" s="849"/>
      <c r="C67" s="849"/>
      <c r="D67" s="849"/>
      <c r="E67" s="849" t="s">
        <v>695</v>
      </c>
      <c r="F67" s="849"/>
      <c r="G67" s="847" t="s">
        <v>696</v>
      </c>
      <c r="H67" s="848"/>
      <c r="I67" s="847"/>
    </row>
    <row r="68" spans="2:9" ht="13.5" customHeight="1">
      <c r="B68" s="849">
        <v>25</v>
      </c>
      <c r="C68" s="849" t="s">
        <v>471</v>
      </c>
      <c r="D68" s="849"/>
      <c r="E68" s="849"/>
      <c r="F68" s="849"/>
      <c r="G68" s="847"/>
      <c r="H68" s="848"/>
      <c r="I68" s="847"/>
    </row>
    <row r="69" spans="2:9" ht="13.5" customHeight="1">
      <c r="B69" s="849"/>
      <c r="C69" s="849"/>
      <c r="D69" s="849">
        <v>1</v>
      </c>
      <c r="E69" s="849" t="s">
        <v>519</v>
      </c>
      <c r="F69" s="849"/>
      <c r="G69" s="847" t="s">
        <v>521</v>
      </c>
      <c r="H69" s="848"/>
      <c r="I69" s="847"/>
    </row>
    <row r="70" spans="2:9" ht="13.5" customHeight="1">
      <c r="B70" s="849"/>
      <c r="C70" s="849"/>
      <c r="D70" s="849">
        <v>2</v>
      </c>
      <c r="E70" s="849" t="s">
        <v>520</v>
      </c>
      <c r="F70" s="849"/>
      <c r="G70" s="847" t="s">
        <v>520</v>
      </c>
      <c r="H70" s="848"/>
      <c r="I70" s="847"/>
    </row>
    <row r="71" spans="2:9" ht="13.5" customHeight="1">
      <c r="B71" s="849">
        <v>26</v>
      </c>
      <c r="C71" s="849" t="s">
        <v>470</v>
      </c>
      <c r="D71" s="849"/>
      <c r="E71" s="849"/>
      <c r="F71" s="849"/>
      <c r="G71" s="847"/>
      <c r="H71" s="848"/>
      <c r="I71" s="847"/>
    </row>
    <row r="72" spans="2:9" ht="13.5" customHeight="1">
      <c r="B72" s="849"/>
      <c r="C72" s="849"/>
      <c r="D72" s="849">
        <v>1</v>
      </c>
      <c r="E72" s="849" t="s">
        <v>469</v>
      </c>
      <c r="F72" s="849"/>
      <c r="G72" s="847" t="s">
        <v>468</v>
      </c>
      <c r="H72" s="848"/>
      <c r="I72" s="847"/>
    </row>
    <row r="73" spans="2:9" ht="13.5" customHeight="1">
      <c r="B73" s="849"/>
      <c r="C73" s="849"/>
      <c r="D73" s="849">
        <v>2</v>
      </c>
      <c r="E73" s="849" t="s">
        <v>528</v>
      </c>
      <c r="F73" s="849"/>
      <c r="G73" s="849" t="s">
        <v>528</v>
      </c>
      <c r="H73" s="848"/>
      <c r="I73" s="847"/>
    </row>
    <row r="74" spans="2:9" ht="13.5" customHeight="1">
      <c r="B74" s="849"/>
      <c r="C74" s="849"/>
      <c r="D74" s="849">
        <v>3</v>
      </c>
      <c r="E74" s="847" t="s">
        <v>529</v>
      </c>
      <c r="F74" s="849"/>
      <c r="G74" s="847" t="s">
        <v>529</v>
      </c>
      <c r="H74" s="848"/>
      <c r="I74" s="847"/>
    </row>
  </sheetData>
  <sheetProtection/>
  <printOptions/>
  <pageMargins left="0.7874015748031497" right="0.7874015748031497" top="0.5511811023622047" bottom="0.5118110236220472" header="0" footer="0"/>
  <pageSetup horizontalDpi="600" verticalDpi="600" orientation="portrait" paperSize="9" r:id="rId1"/>
  <headerFooter alignWithMargins="0">
    <oddFooter>&amp;C&amp;P
</oddFooter>
  </headerFooter>
</worksheet>
</file>

<file path=xl/worksheets/sheet10.xml><?xml version="1.0" encoding="utf-8"?>
<worksheet xmlns="http://schemas.openxmlformats.org/spreadsheetml/2006/main" xmlns:r="http://schemas.openxmlformats.org/officeDocument/2006/relationships">
  <dimension ref="A1:Y119"/>
  <sheetViews>
    <sheetView zoomScalePageLayoutView="0" workbookViewId="0" topLeftCell="A1">
      <pane ySplit="5" topLeftCell="A38" activePane="bottomLeft" state="frozen"/>
      <selection pane="topLeft" activeCell="A1" sqref="A1"/>
      <selection pane="bottomLeft" activeCell="I50" sqref="I50"/>
    </sheetView>
  </sheetViews>
  <sheetFormatPr defaultColWidth="9" defaultRowHeight="14.25"/>
  <cols>
    <col min="1" max="2" width="6.296875" style="93" customWidth="1"/>
    <col min="3" max="3" width="11.09765625" style="93" customWidth="1"/>
    <col min="4" max="4" width="10.19921875" style="94" customWidth="1"/>
    <col min="5" max="8" width="10.19921875" style="93" customWidth="1"/>
    <col min="9" max="10" width="9" style="96" customWidth="1"/>
    <col min="11" max="16384" width="9" style="93" customWidth="1"/>
  </cols>
  <sheetData>
    <row r="1" spans="1:10" s="576" customFormat="1" ht="25.5" customHeight="1">
      <c r="A1" s="34" t="s">
        <v>605</v>
      </c>
      <c r="D1" s="577"/>
      <c r="E1" s="26"/>
      <c r="F1" s="26"/>
      <c r="G1" s="578"/>
      <c r="H1" s="26"/>
      <c r="I1" s="26"/>
      <c r="J1" s="579"/>
    </row>
    <row r="2" spans="1:12" s="318" customFormat="1" ht="12.75">
      <c r="A2" s="281" t="s">
        <v>251</v>
      </c>
      <c r="B2" s="319"/>
      <c r="C2" s="317"/>
      <c r="D2" s="319"/>
      <c r="E2" s="319"/>
      <c r="F2" s="319"/>
      <c r="G2" s="319"/>
      <c r="H2" s="320"/>
      <c r="I2" s="294"/>
      <c r="J2" s="319"/>
      <c r="K2" s="319"/>
      <c r="L2" s="282"/>
    </row>
    <row r="3" spans="1:10" s="136" customFormat="1" ht="15" customHeight="1">
      <c r="A3" s="1420" t="s">
        <v>250</v>
      </c>
      <c r="B3" s="1421"/>
      <c r="C3" s="1381" t="s">
        <v>89</v>
      </c>
      <c r="D3" s="1413" t="s">
        <v>227</v>
      </c>
      <c r="E3" s="1384" t="s">
        <v>69</v>
      </c>
      <c r="F3" s="1384" t="s">
        <v>226</v>
      </c>
      <c r="G3" s="1381" t="s">
        <v>73</v>
      </c>
      <c r="H3" s="1381" t="s">
        <v>74</v>
      </c>
      <c r="I3" s="1365" t="s">
        <v>13</v>
      </c>
      <c r="J3" s="137"/>
    </row>
    <row r="4" spans="1:10" s="136" customFormat="1" ht="15" customHeight="1">
      <c r="A4" s="1422"/>
      <c r="B4" s="1423"/>
      <c r="C4" s="1382"/>
      <c r="D4" s="1414"/>
      <c r="E4" s="1404"/>
      <c r="F4" s="1404"/>
      <c r="G4" s="1382"/>
      <c r="H4" s="1382"/>
      <c r="I4" s="1366"/>
      <c r="J4" s="137"/>
    </row>
    <row r="5" spans="1:10" s="136" customFormat="1" ht="15" customHeight="1" thickBot="1">
      <c r="A5" s="1418" t="s">
        <v>14</v>
      </c>
      <c r="B5" s="1419"/>
      <c r="C5" s="1383"/>
      <c r="D5" s="1415"/>
      <c r="E5" s="1405"/>
      <c r="F5" s="1405"/>
      <c r="G5" s="1383"/>
      <c r="H5" s="1383"/>
      <c r="I5" s="1367"/>
      <c r="J5" s="137"/>
    </row>
    <row r="6" spans="1:10" s="140" customFormat="1" ht="18.75" customHeight="1" thickTop="1">
      <c r="A6" s="1416" t="s">
        <v>75</v>
      </c>
      <c r="B6" s="710"/>
      <c r="C6" s="141">
        <f aca="true" t="shared" si="0" ref="C6:C11">SUM(D6,F6,E6,G6,H6,I6,)</f>
        <v>8377947</v>
      </c>
      <c r="D6" s="141">
        <v>2708707</v>
      </c>
      <c r="E6" s="141">
        <v>1</v>
      </c>
      <c r="F6" s="575" t="s">
        <v>189</v>
      </c>
      <c r="G6" s="141">
        <v>5641574</v>
      </c>
      <c r="H6" s="575" t="s">
        <v>189</v>
      </c>
      <c r="I6" s="142">
        <v>27665</v>
      </c>
      <c r="J6" s="143"/>
    </row>
    <row r="7" spans="1:10" s="140" customFormat="1" ht="18.75" customHeight="1">
      <c r="A7" s="1417"/>
      <c r="B7" s="711">
        <v>20</v>
      </c>
      <c r="C7" s="144">
        <f t="shared" si="0"/>
        <v>465551</v>
      </c>
      <c r="D7" s="144">
        <v>434988</v>
      </c>
      <c r="E7" s="145" t="s">
        <v>189</v>
      </c>
      <c r="F7" s="145">
        <v>11663</v>
      </c>
      <c r="G7" s="144">
        <v>18900</v>
      </c>
      <c r="H7" s="145" t="s">
        <v>189</v>
      </c>
      <c r="I7" s="187" t="s">
        <v>189</v>
      </c>
      <c r="J7" s="143"/>
    </row>
    <row r="8" spans="1:10" s="140" customFormat="1" ht="18.75" customHeight="1">
      <c r="A8" s="1417"/>
      <c r="B8" s="711"/>
      <c r="C8" s="144">
        <f t="shared" si="0"/>
        <v>8843498</v>
      </c>
      <c r="D8" s="144">
        <f>SUM(D6:D7)</f>
        <v>3143695</v>
      </c>
      <c r="E8" s="144">
        <f>SUM(E6:E7)</f>
        <v>1</v>
      </c>
      <c r="F8" s="144">
        <f>SUM(F6:F7)</f>
        <v>11663</v>
      </c>
      <c r="G8" s="144">
        <f>SUM(G6:G7)</f>
        <v>5660474</v>
      </c>
      <c r="H8" s="145" t="s">
        <v>189</v>
      </c>
      <c r="I8" s="159">
        <f>SUM(I6:I7)</f>
        <v>27665</v>
      </c>
      <c r="J8" s="143"/>
    </row>
    <row r="9" spans="1:10" s="140" customFormat="1" ht="18.75" customHeight="1">
      <c r="A9" s="1410"/>
      <c r="B9" s="749"/>
      <c r="C9" s="750">
        <f t="shared" si="0"/>
        <v>9395855</v>
      </c>
      <c r="D9" s="750">
        <v>3463626</v>
      </c>
      <c r="E9" s="750">
        <v>1</v>
      </c>
      <c r="F9" s="750">
        <v>1</v>
      </c>
      <c r="G9" s="750">
        <v>5857224</v>
      </c>
      <c r="H9" s="751">
        <v>1</v>
      </c>
      <c r="I9" s="752">
        <v>75002</v>
      </c>
      <c r="J9" s="143"/>
    </row>
    <row r="10" spans="1:10" s="140" customFormat="1" ht="18.75" customHeight="1">
      <c r="A10" s="1411"/>
      <c r="B10" s="711">
        <v>21</v>
      </c>
      <c r="C10" s="144">
        <f t="shared" si="0"/>
        <v>137002</v>
      </c>
      <c r="D10" s="145">
        <v>-123792</v>
      </c>
      <c r="E10" s="145" t="s">
        <v>189</v>
      </c>
      <c r="F10" s="144">
        <v>9948</v>
      </c>
      <c r="G10" s="145">
        <v>-850296</v>
      </c>
      <c r="H10" s="147">
        <v>959219</v>
      </c>
      <c r="I10" s="159">
        <v>141923</v>
      </c>
      <c r="J10" s="143"/>
    </row>
    <row r="11" spans="1:10" s="140" customFormat="1" ht="18.75" customHeight="1">
      <c r="A11" s="1412"/>
      <c r="B11" s="753"/>
      <c r="C11" s="754">
        <f t="shared" si="0"/>
        <v>9532857</v>
      </c>
      <c r="D11" s="754">
        <f aca="true" t="shared" si="1" ref="D11:I11">SUM(D9:D10)</f>
        <v>3339834</v>
      </c>
      <c r="E11" s="754">
        <f t="shared" si="1"/>
        <v>1</v>
      </c>
      <c r="F11" s="754">
        <f t="shared" si="1"/>
        <v>9949</v>
      </c>
      <c r="G11" s="754">
        <f t="shared" si="1"/>
        <v>5006928</v>
      </c>
      <c r="H11" s="755">
        <f t="shared" si="1"/>
        <v>959220</v>
      </c>
      <c r="I11" s="756">
        <f t="shared" si="1"/>
        <v>216925</v>
      </c>
      <c r="J11" s="143"/>
    </row>
    <row r="12" spans="1:10" s="140" customFormat="1" ht="18.75" customHeight="1">
      <c r="A12" s="1410"/>
      <c r="B12" s="749"/>
      <c r="C12" s="750">
        <f aca="true" t="shared" si="2" ref="C12:C20">SUM(D12,F12,E12,G12,H12,I12,)</f>
        <v>10628876</v>
      </c>
      <c r="D12" s="750">
        <v>4096425</v>
      </c>
      <c r="E12" s="750">
        <v>1</v>
      </c>
      <c r="F12" s="750">
        <v>1</v>
      </c>
      <c r="G12" s="750">
        <v>6227672</v>
      </c>
      <c r="H12" s="751">
        <v>1</v>
      </c>
      <c r="I12" s="752">
        <v>304776</v>
      </c>
      <c r="J12" s="143"/>
    </row>
    <row r="13" spans="1:10" s="140" customFormat="1" ht="18.75" customHeight="1">
      <c r="A13" s="1411"/>
      <c r="B13" s="711">
        <v>22</v>
      </c>
      <c r="C13" s="144">
        <f t="shared" si="2"/>
        <v>-221526</v>
      </c>
      <c r="D13" s="145">
        <v>-384547</v>
      </c>
      <c r="E13" s="145" t="s">
        <v>189</v>
      </c>
      <c r="F13" s="144">
        <v>1986</v>
      </c>
      <c r="G13" s="145">
        <v>-142620</v>
      </c>
      <c r="H13" s="147">
        <v>217398</v>
      </c>
      <c r="I13" s="159">
        <v>86257</v>
      </c>
      <c r="J13" s="143"/>
    </row>
    <row r="14" spans="1:10" s="140" customFormat="1" ht="18.75" customHeight="1">
      <c r="A14" s="1412"/>
      <c r="B14" s="753"/>
      <c r="C14" s="754">
        <f t="shared" si="2"/>
        <v>10407350</v>
      </c>
      <c r="D14" s="754">
        <v>3711878</v>
      </c>
      <c r="E14" s="754">
        <v>1</v>
      </c>
      <c r="F14" s="754">
        <v>1987</v>
      </c>
      <c r="G14" s="754">
        <v>6085052</v>
      </c>
      <c r="H14" s="755">
        <v>217399</v>
      </c>
      <c r="I14" s="756">
        <v>391033</v>
      </c>
      <c r="J14" s="143"/>
    </row>
    <row r="15" spans="1:10" s="140" customFormat="1" ht="18.75" customHeight="1">
      <c r="A15" s="1410"/>
      <c r="B15" s="749"/>
      <c r="C15" s="750">
        <f t="shared" si="2"/>
        <v>10586797</v>
      </c>
      <c r="D15" s="750">
        <v>3784901</v>
      </c>
      <c r="E15" s="750">
        <v>1</v>
      </c>
      <c r="F15" s="750">
        <v>1</v>
      </c>
      <c r="G15" s="750">
        <v>6441073</v>
      </c>
      <c r="H15" s="751">
        <v>1</v>
      </c>
      <c r="I15" s="752">
        <v>360820</v>
      </c>
      <c r="J15" s="143"/>
    </row>
    <row r="16" spans="1:10" s="140" customFormat="1" ht="18.75" customHeight="1">
      <c r="A16" s="1411"/>
      <c r="B16" s="711">
        <v>23</v>
      </c>
      <c r="C16" s="144">
        <f t="shared" si="2"/>
        <v>88234</v>
      </c>
      <c r="D16" s="145">
        <v>43498</v>
      </c>
      <c r="E16" s="145" t="s">
        <v>189</v>
      </c>
      <c r="F16" s="144">
        <v>2999</v>
      </c>
      <c r="G16" s="145">
        <v>-138184</v>
      </c>
      <c r="H16" s="147">
        <v>220885</v>
      </c>
      <c r="I16" s="159">
        <v>-40964</v>
      </c>
      <c r="J16" s="143"/>
    </row>
    <row r="17" spans="1:10" s="140" customFormat="1" ht="18.75" customHeight="1">
      <c r="A17" s="1412"/>
      <c r="B17" s="753"/>
      <c r="C17" s="754">
        <f t="shared" si="2"/>
        <v>10675031</v>
      </c>
      <c r="D17" s="754">
        <v>3828399</v>
      </c>
      <c r="E17" s="754">
        <v>1</v>
      </c>
      <c r="F17" s="754">
        <v>3000</v>
      </c>
      <c r="G17" s="754">
        <v>6302889</v>
      </c>
      <c r="H17" s="755">
        <v>220886</v>
      </c>
      <c r="I17" s="756">
        <v>319856</v>
      </c>
      <c r="J17" s="143"/>
    </row>
    <row r="18" spans="1:10" s="140" customFormat="1" ht="18.75" customHeight="1">
      <c r="A18" s="1410"/>
      <c r="B18" s="749"/>
      <c r="C18" s="750">
        <f t="shared" si="2"/>
        <v>11369196</v>
      </c>
      <c r="D18" s="750">
        <v>4287415</v>
      </c>
      <c r="E18" s="750">
        <v>1</v>
      </c>
      <c r="F18" s="750">
        <v>1</v>
      </c>
      <c r="G18" s="750">
        <v>6721736</v>
      </c>
      <c r="H18" s="751">
        <v>1</v>
      </c>
      <c r="I18" s="752">
        <v>360042</v>
      </c>
      <c r="J18" s="143"/>
    </row>
    <row r="19" spans="1:10" s="140" customFormat="1" ht="18.75" customHeight="1">
      <c r="A19" s="1411"/>
      <c r="B19" s="711">
        <v>24</v>
      </c>
      <c r="C19" s="144">
        <f t="shared" si="2"/>
        <v>234068</v>
      </c>
      <c r="D19" s="145">
        <v>16792</v>
      </c>
      <c r="E19" s="145" t="s">
        <v>189</v>
      </c>
      <c r="F19" s="144">
        <v>2999</v>
      </c>
      <c r="G19" s="145">
        <v>-52962</v>
      </c>
      <c r="H19" s="147">
        <v>277754</v>
      </c>
      <c r="I19" s="159">
        <v>-10515</v>
      </c>
      <c r="J19" s="143"/>
    </row>
    <row r="20" spans="1:10" s="140" customFormat="1" ht="18.75" customHeight="1">
      <c r="A20" s="1412"/>
      <c r="B20" s="753"/>
      <c r="C20" s="754">
        <f t="shared" si="2"/>
        <v>11603264</v>
      </c>
      <c r="D20" s="754">
        <v>4304207</v>
      </c>
      <c r="E20" s="754">
        <v>1</v>
      </c>
      <c r="F20" s="754">
        <v>3000</v>
      </c>
      <c r="G20" s="754">
        <v>6668774</v>
      </c>
      <c r="H20" s="755">
        <v>277755</v>
      </c>
      <c r="I20" s="756">
        <v>349527</v>
      </c>
      <c r="J20" s="143"/>
    </row>
    <row r="21" spans="1:10" s="140" customFormat="1" ht="18.75" customHeight="1">
      <c r="A21" s="1411"/>
      <c r="B21" s="712"/>
      <c r="C21" s="144">
        <v>11880127</v>
      </c>
      <c r="D21" s="144">
        <v>4411259</v>
      </c>
      <c r="E21" s="144">
        <v>1</v>
      </c>
      <c r="F21" s="144">
        <v>1</v>
      </c>
      <c r="G21" s="144">
        <v>7019527</v>
      </c>
      <c r="H21" s="147">
        <v>1</v>
      </c>
      <c r="I21" s="142">
        <v>449338</v>
      </c>
      <c r="J21" s="143"/>
    </row>
    <row r="22" spans="1:10" s="140" customFormat="1" ht="18.75" customHeight="1">
      <c r="A22" s="1411"/>
      <c r="B22" s="711">
        <v>25</v>
      </c>
      <c r="C22" s="144">
        <v>-8941</v>
      </c>
      <c r="D22" s="145">
        <v>81570</v>
      </c>
      <c r="E22" s="145" t="s">
        <v>189</v>
      </c>
      <c r="F22" s="144">
        <v>2999</v>
      </c>
      <c r="G22" s="145">
        <v>-330979</v>
      </c>
      <c r="H22" s="147">
        <v>224788</v>
      </c>
      <c r="I22" s="142">
        <v>12681</v>
      </c>
      <c r="J22" s="143"/>
    </row>
    <row r="23" spans="1:10" s="140" customFormat="1" ht="18.75" customHeight="1">
      <c r="A23" s="1411"/>
      <c r="B23" s="712"/>
      <c r="C23" s="144">
        <v>11871186</v>
      </c>
      <c r="D23" s="144">
        <v>4492829</v>
      </c>
      <c r="E23" s="144">
        <v>1</v>
      </c>
      <c r="F23" s="144">
        <v>3000</v>
      </c>
      <c r="G23" s="144">
        <v>6688548</v>
      </c>
      <c r="H23" s="147">
        <v>224789</v>
      </c>
      <c r="I23" s="159">
        <v>462019</v>
      </c>
      <c r="J23" s="143"/>
    </row>
    <row r="24" spans="1:10" s="140" customFormat="1" ht="18.75" customHeight="1">
      <c r="A24" s="1410"/>
      <c r="B24" s="749"/>
      <c r="C24" s="750">
        <v>12480057</v>
      </c>
      <c r="D24" s="750">
        <v>4759177</v>
      </c>
      <c r="E24" s="750">
        <v>1</v>
      </c>
      <c r="F24" s="750">
        <v>1</v>
      </c>
      <c r="G24" s="750">
        <v>7253751</v>
      </c>
      <c r="H24" s="751">
        <v>1</v>
      </c>
      <c r="I24" s="752">
        <v>467126</v>
      </c>
      <c r="J24" s="143"/>
    </row>
    <row r="25" spans="1:10" s="140" customFormat="1" ht="18.75" customHeight="1">
      <c r="A25" s="1411"/>
      <c r="B25" s="711">
        <v>26</v>
      </c>
      <c r="C25" s="144">
        <v>66218</v>
      </c>
      <c r="D25" s="145">
        <v>61108</v>
      </c>
      <c r="E25" s="145" t="s">
        <v>189</v>
      </c>
      <c r="F25" s="144">
        <v>21990</v>
      </c>
      <c r="G25" s="145">
        <v>-145087</v>
      </c>
      <c r="H25" s="147">
        <v>139300</v>
      </c>
      <c r="I25" s="159">
        <v>-11093</v>
      </c>
      <c r="J25" s="143"/>
    </row>
    <row r="26" spans="1:10" s="140" customFormat="1" ht="18.75" customHeight="1">
      <c r="A26" s="1411"/>
      <c r="B26" s="712"/>
      <c r="C26" s="144">
        <v>12546275</v>
      </c>
      <c r="D26" s="144">
        <v>4820285</v>
      </c>
      <c r="E26" s="144">
        <v>1</v>
      </c>
      <c r="F26" s="144">
        <v>21991</v>
      </c>
      <c r="G26" s="144">
        <v>7108664</v>
      </c>
      <c r="H26" s="147">
        <v>139301</v>
      </c>
      <c r="I26" s="159">
        <v>456033</v>
      </c>
      <c r="J26" s="143"/>
    </row>
    <row r="27" spans="1:10" s="140" customFormat="1" ht="18.75" customHeight="1">
      <c r="A27" s="1410"/>
      <c r="B27" s="749"/>
      <c r="C27" s="750">
        <v>12890765</v>
      </c>
      <c r="D27" s="750">
        <v>4911563</v>
      </c>
      <c r="E27" s="750">
        <v>1</v>
      </c>
      <c r="F27" s="750">
        <v>1</v>
      </c>
      <c r="G27" s="750">
        <v>7497952</v>
      </c>
      <c r="H27" s="751">
        <v>1</v>
      </c>
      <c r="I27" s="752">
        <v>481247</v>
      </c>
      <c r="J27" s="143"/>
    </row>
    <row r="28" spans="1:10" s="140" customFormat="1" ht="18.75" customHeight="1">
      <c r="A28" s="1411"/>
      <c r="B28" s="711">
        <v>27</v>
      </c>
      <c r="C28" s="144">
        <v>-234434</v>
      </c>
      <c r="D28" s="145">
        <v>27921</v>
      </c>
      <c r="E28" s="145" t="s">
        <v>542</v>
      </c>
      <c r="F28" s="144">
        <v>24975</v>
      </c>
      <c r="G28" s="145">
        <v>-360425</v>
      </c>
      <c r="H28" s="147">
        <v>77909</v>
      </c>
      <c r="I28" s="159">
        <v>-4814</v>
      </c>
      <c r="J28" s="143"/>
    </row>
    <row r="29" spans="1:10" s="140" customFormat="1" ht="18.75" customHeight="1">
      <c r="A29" s="1411"/>
      <c r="B29" s="712"/>
      <c r="C29" s="144">
        <v>12656331</v>
      </c>
      <c r="D29" s="144">
        <v>4939484</v>
      </c>
      <c r="E29" s="144">
        <v>1</v>
      </c>
      <c r="F29" s="144">
        <v>24976</v>
      </c>
      <c r="G29" s="144">
        <v>7137527</v>
      </c>
      <c r="H29" s="147">
        <v>77910</v>
      </c>
      <c r="I29" s="159">
        <v>476433</v>
      </c>
      <c r="J29" s="143"/>
    </row>
    <row r="30" spans="1:10" s="140" customFormat="1" ht="18.75" customHeight="1">
      <c r="A30" s="892"/>
      <c r="B30" s="910"/>
      <c r="C30" s="912">
        <v>13179750</v>
      </c>
      <c r="D30" s="912">
        <v>4972141</v>
      </c>
      <c r="E30" s="912">
        <v>1</v>
      </c>
      <c r="F30" s="912">
        <v>1</v>
      </c>
      <c r="G30" s="912">
        <v>7729138</v>
      </c>
      <c r="H30" s="913">
        <v>1</v>
      </c>
      <c r="I30" s="914">
        <v>478468</v>
      </c>
      <c r="J30" s="143"/>
    </row>
    <row r="31" spans="1:10" s="140" customFormat="1" ht="18.75" customHeight="1">
      <c r="A31" s="893"/>
      <c r="B31" s="911">
        <v>28</v>
      </c>
      <c r="C31" s="145">
        <v>459908</v>
      </c>
      <c r="D31" s="145">
        <v>252995</v>
      </c>
      <c r="E31" s="145" t="s">
        <v>559</v>
      </c>
      <c r="F31" s="145">
        <v>26020</v>
      </c>
      <c r="G31" s="145">
        <v>139213</v>
      </c>
      <c r="H31" s="240">
        <v>68302</v>
      </c>
      <c r="I31" s="580">
        <v>-26622</v>
      </c>
      <c r="J31" s="143"/>
    </row>
    <row r="32" spans="1:10" s="140" customFormat="1" ht="18.75" customHeight="1">
      <c r="A32" s="893"/>
      <c r="B32" s="911"/>
      <c r="C32" s="145">
        <v>13639658</v>
      </c>
      <c r="D32" s="145">
        <v>5225136</v>
      </c>
      <c r="E32" s="145">
        <v>1</v>
      </c>
      <c r="F32" s="145">
        <v>26021</v>
      </c>
      <c r="G32" s="145">
        <v>7868351</v>
      </c>
      <c r="H32" s="240">
        <v>68303</v>
      </c>
      <c r="I32" s="580">
        <v>451846</v>
      </c>
      <c r="J32" s="143"/>
    </row>
    <row r="33" spans="1:10" s="140" customFormat="1" ht="18.75" customHeight="1">
      <c r="A33" s="892"/>
      <c r="B33" s="910"/>
      <c r="C33" s="912">
        <v>13926455</v>
      </c>
      <c r="D33" s="912">
        <v>5194294</v>
      </c>
      <c r="E33" s="912">
        <v>1</v>
      </c>
      <c r="F33" s="912">
        <v>1</v>
      </c>
      <c r="G33" s="912">
        <v>8199074</v>
      </c>
      <c r="H33" s="913">
        <v>1</v>
      </c>
      <c r="I33" s="914">
        <v>533084</v>
      </c>
      <c r="J33" s="143"/>
    </row>
    <row r="34" spans="1:10" s="140" customFormat="1" ht="18.75" customHeight="1">
      <c r="A34" s="893"/>
      <c r="B34" s="911">
        <v>29</v>
      </c>
      <c r="C34" s="145">
        <v>301127</v>
      </c>
      <c r="D34" s="145">
        <v>354199</v>
      </c>
      <c r="E34" s="145" t="s">
        <v>187</v>
      </c>
      <c r="F34" s="145">
        <v>31024</v>
      </c>
      <c r="G34" s="145">
        <v>-188074</v>
      </c>
      <c r="H34" s="240">
        <v>104132</v>
      </c>
      <c r="I34" s="580">
        <v>-154</v>
      </c>
      <c r="J34" s="143"/>
    </row>
    <row r="35" spans="1:10" s="140" customFormat="1" ht="18.75" customHeight="1">
      <c r="A35" s="893"/>
      <c r="B35" s="911"/>
      <c r="C35" s="145">
        <v>14227582</v>
      </c>
      <c r="D35" s="145">
        <v>5548493</v>
      </c>
      <c r="E35" s="145">
        <v>1</v>
      </c>
      <c r="F35" s="145">
        <v>31025</v>
      </c>
      <c r="G35" s="145">
        <v>8011000</v>
      </c>
      <c r="H35" s="240">
        <v>104133</v>
      </c>
      <c r="I35" s="580">
        <v>532930</v>
      </c>
      <c r="J35" s="143"/>
    </row>
    <row r="36" spans="1:10" s="140" customFormat="1" ht="18.75" customHeight="1">
      <c r="A36" s="892"/>
      <c r="B36" s="910"/>
      <c r="C36" s="912">
        <v>14668846</v>
      </c>
      <c r="D36" s="912">
        <v>5567367</v>
      </c>
      <c r="E36" s="912">
        <v>1</v>
      </c>
      <c r="F36" s="912">
        <v>1</v>
      </c>
      <c r="G36" s="912">
        <v>8562095</v>
      </c>
      <c r="H36" s="913">
        <v>1</v>
      </c>
      <c r="I36" s="914">
        <v>539381</v>
      </c>
      <c r="J36" s="143"/>
    </row>
    <row r="37" spans="1:10" s="140" customFormat="1" ht="18.75" customHeight="1">
      <c r="A37" s="893"/>
      <c r="B37" s="911">
        <v>30</v>
      </c>
      <c r="C37" s="145">
        <v>545362</v>
      </c>
      <c r="D37" s="145">
        <v>432888</v>
      </c>
      <c r="E37" s="145" t="s">
        <v>187</v>
      </c>
      <c r="F37" s="145">
        <v>12720</v>
      </c>
      <c r="G37" s="145">
        <v>-30659</v>
      </c>
      <c r="H37" s="240">
        <v>126407</v>
      </c>
      <c r="I37" s="580">
        <v>4006</v>
      </c>
      <c r="J37" s="143"/>
    </row>
    <row r="38" spans="1:10" s="140" customFormat="1" ht="18.75" customHeight="1">
      <c r="A38" s="893"/>
      <c r="B38" s="911"/>
      <c r="C38" s="145">
        <v>15214208</v>
      </c>
      <c r="D38" s="145">
        <v>6000255</v>
      </c>
      <c r="E38" s="145">
        <v>1</v>
      </c>
      <c r="F38" s="145">
        <v>12721</v>
      </c>
      <c r="G38" s="145">
        <v>8531436</v>
      </c>
      <c r="H38" s="240">
        <v>126408</v>
      </c>
      <c r="I38" s="580">
        <v>543387</v>
      </c>
      <c r="J38" s="143"/>
    </row>
    <row r="39" spans="1:10" s="140" customFormat="1" ht="18.75" customHeight="1">
      <c r="A39" s="892"/>
      <c r="B39" s="910"/>
      <c r="C39" s="912">
        <v>15422357</v>
      </c>
      <c r="D39" s="912">
        <v>5903911</v>
      </c>
      <c r="E39" s="912">
        <v>1</v>
      </c>
      <c r="F39" s="912">
        <v>1</v>
      </c>
      <c r="G39" s="912">
        <v>8946327</v>
      </c>
      <c r="H39" s="913">
        <v>1</v>
      </c>
      <c r="I39" s="914">
        <v>572116</v>
      </c>
      <c r="J39" s="143"/>
    </row>
    <row r="40" spans="1:10" s="140" customFormat="1" ht="18.75" customHeight="1">
      <c r="A40" s="893" t="s">
        <v>682</v>
      </c>
      <c r="B40" s="911" t="s">
        <v>683</v>
      </c>
      <c r="C40" s="145">
        <v>230038</v>
      </c>
      <c r="D40" s="145">
        <v>337907</v>
      </c>
      <c r="E40" s="145" t="s">
        <v>187</v>
      </c>
      <c r="F40" s="145">
        <v>19227</v>
      </c>
      <c r="G40" s="145">
        <v>-160811</v>
      </c>
      <c r="H40" s="240">
        <v>42047</v>
      </c>
      <c r="I40" s="580">
        <v>-8332</v>
      </c>
      <c r="J40" s="143"/>
    </row>
    <row r="41" spans="1:10" s="140" customFormat="1" ht="18.75" customHeight="1">
      <c r="A41" s="893"/>
      <c r="B41" s="911"/>
      <c r="C41" s="145">
        <v>15652395</v>
      </c>
      <c r="D41" s="145">
        <v>6241818</v>
      </c>
      <c r="E41" s="145">
        <v>1</v>
      </c>
      <c r="F41" s="145">
        <v>19228</v>
      </c>
      <c r="G41" s="145">
        <v>8785516</v>
      </c>
      <c r="H41" s="240">
        <v>42048</v>
      </c>
      <c r="I41" s="580">
        <v>563784</v>
      </c>
      <c r="J41" s="143"/>
    </row>
    <row r="42" spans="1:10" s="140" customFormat="1" ht="18.75" customHeight="1">
      <c r="A42" s="892"/>
      <c r="B42" s="910"/>
      <c r="C42" s="912">
        <v>15908333</v>
      </c>
      <c r="D42" s="912">
        <v>6250523</v>
      </c>
      <c r="E42" s="912">
        <v>1</v>
      </c>
      <c r="F42" s="912">
        <v>1</v>
      </c>
      <c r="G42" s="912">
        <v>9070891</v>
      </c>
      <c r="H42" s="913">
        <v>1</v>
      </c>
      <c r="I42" s="914">
        <v>586916</v>
      </c>
      <c r="J42" s="143"/>
    </row>
    <row r="43" spans="1:10" s="140" customFormat="1" ht="18.75" customHeight="1">
      <c r="A43" s="893"/>
      <c r="B43" s="911">
        <v>2</v>
      </c>
      <c r="C43" s="145">
        <v>275296</v>
      </c>
      <c r="D43" s="145">
        <v>105962</v>
      </c>
      <c r="E43" s="145" t="s">
        <v>187</v>
      </c>
      <c r="F43" s="145">
        <v>48042</v>
      </c>
      <c r="G43" s="145">
        <v>-92918</v>
      </c>
      <c r="H43" s="240">
        <v>219466</v>
      </c>
      <c r="I43" s="580">
        <v>-5256</v>
      </c>
      <c r="J43" s="143"/>
    </row>
    <row r="44" spans="1:10" s="140" customFormat="1" ht="18.75" customHeight="1">
      <c r="A44" s="1171"/>
      <c r="B44" s="1180"/>
      <c r="C44" s="1181">
        <v>16183629</v>
      </c>
      <c r="D44" s="1181">
        <v>6356485</v>
      </c>
      <c r="E44" s="1181">
        <v>1</v>
      </c>
      <c r="F44" s="1181">
        <v>48043</v>
      </c>
      <c r="G44" s="1181">
        <v>8977973</v>
      </c>
      <c r="H44" s="1182">
        <v>219467</v>
      </c>
      <c r="I44" s="760">
        <v>581660</v>
      </c>
      <c r="J44" s="143"/>
    </row>
    <row r="45" spans="1:10" s="140" customFormat="1" ht="18.75" customHeight="1">
      <c r="A45" s="893"/>
      <c r="B45" s="911"/>
      <c r="C45" s="145">
        <v>16219154</v>
      </c>
      <c r="D45" s="145">
        <v>6315263</v>
      </c>
      <c r="E45" s="145">
        <v>1</v>
      </c>
      <c r="F45" s="145">
        <v>26001</v>
      </c>
      <c r="G45" s="145">
        <v>9271582</v>
      </c>
      <c r="H45" s="240">
        <v>1</v>
      </c>
      <c r="I45" s="580">
        <v>606306</v>
      </c>
      <c r="J45" s="143"/>
    </row>
    <row r="46" spans="1:10" s="140" customFormat="1" ht="18.75" customHeight="1">
      <c r="A46" s="893"/>
      <c r="B46" s="911">
        <v>3</v>
      </c>
      <c r="C46" s="145">
        <v>-310179</v>
      </c>
      <c r="D46" s="145">
        <v>-46893</v>
      </c>
      <c r="E46" s="145" t="s">
        <v>187</v>
      </c>
      <c r="F46" s="145">
        <v>26964</v>
      </c>
      <c r="G46" s="145">
        <v>-463990</v>
      </c>
      <c r="H46" s="240">
        <v>149143</v>
      </c>
      <c r="I46" s="580">
        <v>24597</v>
      </c>
      <c r="J46" s="143"/>
    </row>
    <row r="47" spans="1:10" s="140" customFormat="1" ht="18.75" customHeight="1">
      <c r="A47" s="893"/>
      <c r="B47" s="911"/>
      <c r="C47" s="145">
        <v>15908975</v>
      </c>
      <c r="D47" s="145">
        <v>6268370</v>
      </c>
      <c r="E47" s="145">
        <v>1</v>
      </c>
      <c r="F47" s="145">
        <v>52965</v>
      </c>
      <c r="G47" s="145">
        <v>8807592</v>
      </c>
      <c r="H47" s="240">
        <v>149144</v>
      </c>
      <c r="I47" s="580">
        <v>630903</v>
      </c>
      <c r="J47" s="143"/>
    </row>
    <row r="48" spans="1:10" s="140" customFormat="1" ht="18.75" customHeight="1">
      <c r="A48" s="893"/>
      <c r="B48" s="711"/>
      <c r="C48" s="145">
        <v>17281258</v>
      </c>
      <c r="D48" s="580">
        <v>6850898</v>
      </c>
      <c r="E48" s="145">
        <v>1</v>
      </c>
      <c r="F48" s="580">
        <v>26001</v>
      </c>
      <c r="G48" s="145">
        <v>9781494</v>
      </c>
      <c r="H48" s="240">
        <v>1</v>
      </c>
      <c r="I48" s="580">
        <v>622863</v>
      </c>
      <c r="J48" s="143"/>
    </row>
    <row r="49" spans="1:10" s="140" customFormat="1" ht="18.75" customHeight="1">
      <c r="A49" s="893"/>
      <c r="B49" s="711">
        <v>4</v>
      </c>
      <c r="C49" s="145">
        <v>316352</v>
      </c>
      <c r="D49" s="580">
        <v>306633</v>
      </c>
      <c r="E49" s="145" t="s">
        <v>187</v>
      </c>
      <c r="F49" s="580">
        <v>63301</v>
      </c>
      <c r="G49" s="145">
        <v>-253446</v>
      </c>
      <c r="H49" s="240">
        <v>196095</v>
      </c>
      <c r="I49" s="580">
        <v>3769</v>
      </c>
      <c r="J49" s="143"/>
    </row>
    <row r="50" spans="1:10" s="140" customFormat="1" ht="18.75" customHeight="1">
      <c r="A50" s="894"/>
      <c r="B50" s="1215"/>
      <c r="C50" s="561">
        <v>17597610</v>
      </c>
      <c r="D50" s="915">
        <v>7157531</v>
      </c>
      <c r="E50" s="561">
        <v>1</v>
      </c>
      <c r="F50" s="915">
        <v>89302</v>
      </c>
      <c r="G50" s="561">
        <v>9528048</v>
      </c>
      <c r="H50" s="344">
        <v>196096</v>
      </c>
      <c r="I50" s="915">
        <v>626632</v>
      </c>
      <c r="J50" s="143"/>
    </row>
    <row r="51" spans="1:10" s="140" customFormat="1" ht="13.5" customHeight="1">
      <c r="A51" s="149" t="s">
        <v>642</v>
      </c>
      <c r="B51" s="150"/>
      <c r="C51" s="150"/>
      <c r="D51" s="151"/>
      <c r="E51" s="150"/>
      <c r="F51" s="150"/>
      <c r="G51" s="150"/>
      <c r="H51" s="150"/>
      <c r="I51" s="163" t="s">
        <v>83</v>
      </c>
      <c r="J51" s="143"/>
    </row>
    <row r="52" spans="3:10" s="136" customFormat="1" ht="13.5" customHeight="1">
      <c r="C52" s="150"/>
      <c r="D52" s="151"/>
      <c r="E52" s="150"/>
      <c r="F52" s="150"/>
      <c r="G52" s="150"/>
      <c r="H52" s="150"/>
      <c r="I52" s="137"/>
      <c r="J52" s="137"/>
    </row>
    <row r="53" spans="1:10" s="150" customFormat="1" ht="13.5" customHeight="1">
      <c r="A53" s="152"/>
      <c r="B53" s="152"/>
      <c r="C53" s="152"/>
      <c r="D53" s="152"/>
      <c r="E53" s="152"/>
      <c r="F53" s="152"/>
      <c r="G53" s="152"/>
      <c r="H53" s="152"/>
      <c r="I53" s="152"/>
      <c r="J53" s="153"/>
    </row>
    <row r="54" spans="1:25" s="150" customFormat="1" ht="13.5" customHeight="1">
      <c r="A54" s="152"/>
      <c r="B54" s="152"/>
      <c r="C54" s="152"/>
      <c r="D54" s="152"/>
      <c r="E54" s="154"/>
      <c r="F54" s="152"/>
      <c r="G54" s="152"/>
      <c r="H54" s="152"/>
      <c r="I54" s="152"/>
      <c r="J54" s="153"/>
      <c r="L54" s="152"/>
      <c r="M54" s="152"/>
      <c r="R54" s="152"/>
      <c r="S54" s="152"/>
      <c r="V54" s="152"/>
      <c r="X54" s="152"/>
      <c r="Y54" s="152"/>
    </row>
    <row r="55" spans="3:10" s="136" customFormat="1" ht="13.5" customHeight="1">
      <c r="C55" s="150"/>
      <c r="D55" s="151"/>
      <c r="E55" s="150"/>
      <c r="F55" s="150"/>
      <c r="G55" s="150"/>
      <c r="H55" s="150"/>
      <c r="I55" s="137"/>
      <c r="J55" s="137"/>
    </row>
    <row r="56" spans="3:10" s="136" customFormat="1" ht="13.5" customHeight="1">
      <c r="C56" s="150"/>
      <c r="D56" s="151"/>
      <c r="E56" s="150"/>
      <c r="F56" s="150"/>
      <c r="G56" s="150"/>
      <c r="H56" s="150"/>
      <c r="I56" s="137"/>
      <c r="J56" s="137"/>
    </row>
    <row r="57" spans="3:10" s="136" customFormat="1" ht="13.5" customHeight="1">
      <c r="C57" s="150"/>
      <c r="D57" s="151"/>
      <c r="E57" s="150"/>
      <c r="F57" s="150"/>
      <c r="G57" s="150"/>
      <c r="H57" s="150"/>
      <c r="I57" s="137"/>
      <c r="J57" s="137"/>
    </row>
    <row r="58" spans="3:10" s="136" customFormat="1" ht="13.5" customHeight="1">
      <c r="C58" s="150"/>
      <c r="D58" s="151"/>
      <c r="E58" s="150"/>
      <c r="F58" s="150"/>
      <c r="G58" s="150"/>
      <c r="H58" s="150"/>
      <c r="I58" s="137"/>
      <c r="J58" s="137"/>
    </row>
    <row r="59" spans="3:10" s="136" customFormat="1" ht="13.5" customHeight="1">
      <c r="C59" s="150"/>
      <c r="D59" s="151"/>
      <c r="E59" s="150"/>
      <c r="F59" s="150"/>
      <c r="G59" s="150"/>
      <c r="H59" s="150"/>
      <c r="I59" s="137"/>
      <c r="J59" s="137"/>
    </row>
    <row r="60" spans="3:10" s="136" customFormat="1" ht="13.5" customHeight="1">
      <c r="C60" s="150"/>
      <c r="D60" s="151"/>
      <c r="E60" s="150"/>
      <c r="F60" s="150"/>
      <c r="G60" s="150"/>
      <c r="H60" s="150"/>
      <c r="I60" s="137"/>
      <c r="J60" s="137"/>
    </row>
    <row r="61" spans="3:10" s="136" customFormat="1" ht="13.5" customHeight="1">
      <c r="C61" s="150"/>
      <c r="D61" s="151"/>
      <c r="E61" s="150"/>
      <c r="F61" s="150"/>
      <c r="G61" s="150"/>
      <c r="H61" s="150"/>
      <c r="I61" s="137"/>
      <c r="J61" s="137"/>
    </row>
    <row r="62" spans="4:10" s="136" customFormat="1" ht="13.5" customHeight="1">
      <c r="D62" s="155"/>
      <c r="I62" s="137"/>
      <c r="J62" s="137"/>
    </row>
    <row r="63" spans="4:10" s="136" customFormat="1" ht="13.5" customHeight="1">
      <c r="D63" s="155"/>
      <c r="I63" s="137"/>
      <c r="J63" s="137"/>
    </row>
    <row r="64" spans="4:10" s="136" customFormat="1" ht="13.5" customHeight="1">
      <c r="D64" s="155"/>
      <c r="I64" s="137"/>
      <c r="J64" s="137"/>
    </row>
    <row r="65" spans="4:10" s="136" customFormat="1" ht="13.5" customHeight="1">
      <c r="D65" s="155"/>
      <c r="I65" s="137"/>
      <c r="J65" s="137"/>
    </row>
    <row r="66" spans="4:10" s="136" customFormat="1" ht="13.5" customHeight="1">
      <c r="D66" s="155"/>
      <c r="I66" s="137"/>
      <c r="J66" s="137"/>
    </row>
    <row r="67" spans="4:10" s="136" customFormat="1" ht="13.5" customHeight="1">
      <c r="D67" s="155"/>
      <c r="I67" s="137"/>
      <c r="J67" s="137"/>
    </row>
    <row r="68" spans="4:10" s="136" customFormat="1" ht="9">
      <c r="D68" s="155"/>
      <c r="I68" s="137"/>
      <c r="J68" s="137"/>
    </row>
    <row r="69" spans="4:10" s="136" customFormat="1" ht="9">
      <c r="D69" s="155"/>
      <c r="I69" s="137"/>
      <c r="J69" s="137"/>
    </row>
    <row r="70" spans="4:10" s="136" customFormat="1" ht="9">
      <c r="D70" s="155"/>
      <c r="I70" s="137"/>
      <c r="J70" s="137"/>
    </row>
    <row r="71" spans="4:10" s="136" customFormat="1" ht="9">
      <c r="D71" s="155"/>
      <c r="I71" s="137"/>
      <c r="J71" s="137"/>
    </row>
    <row r="72" spans="4:10" s="136" customFormat="1" ht="9">
      <c r="D72" s="155"/>
      <c r="I72" s="137"/>
      <c r="J72" s="137"/>
    </row>
    <row r="73" spans="4:10" s="136" customFormat="1" ht="9">
      <c r="D73" s="155"/>
      <c r="I73" s="137"/>
      <c r="J73" s="137"/>
    </row>
    <row r="74" spans="4:10" s="136" customFormat="1" ht="9">
      <c r="D74" s="155"/>
      <c r="I74" s="137"/>
      <c r="J74" s="137"/>
    </row>
    <row r="75" spans="4:10" s="136" customFormat="1" ht="9">
      <c r="D75" s="155"/>
      <c r="I75" s="137"/>
      <c r="J75" s="137"/>
    </row>
    <row r="76" spans="4:10" s="136" customFormat="1" ht="9">
      <c r="D76" s="155"/>
      <c r="I76" s="137"/>
      <c r="J76" s="137"/>
    </row>
    <row r="77" spans="4:10" s="136" customFormat="1" ht="9">
      <c r="D77" s="155"/>
      <c r="I77" s="137"/>
      <c r="J77" s="137"/>
    </row>
    <row r="78" spans="4:10" s="136" customFormat="1" ht="9">
      <c r="D78" s="155"/>
      <c r="I78" s="137"/>
      <c r="J78" s="137"/>
    </row>
    <row r="79" spans="4:10" s="136" customFormat="1" ht="9">
      <c r="D79" s="155"/>
      <c r="I79" s="137"/>
      <c r="J79" s="137"/>
    </row>
    <row r="80" spans="4:10" s="136" customFormat="1" ht="9">
      <c r="D80" s="155"/>
      <c r="I80" s="137"/>
      <c r="J80" s="137"/>
    </row>
    <row r="81" spans="4:10" s="136" customFormat="1" ht="9">
      <c r="D81" s="155"/>
      <c r="I81" s="137"/>
      <c r="J81" s="137"/>
    </row>
    <row r="82" spans="4:10" s="136" customFormat="1" ht="9">
      <c r="D82" s="155"/>
      <c r="I82" s="137"/>
      <c r="J82" s="137"/>
    </row>
    <row r="83" spans="4:10" s="136" customFormat="1" ht="9">
      <c r="D83" s="155"/>
      <c r="I83" s="137"/>
      <c r="J83" s="137"/>
    </row>
    <row r="84" spans="4:10" s="136" customFormat="1" ht="9">
      <c r="D84" s="155"/>
      <c r="I84" s="137"/>
      <c r="J84" s="137"/>
    </row>
    <row r="85" spans="4:10" s="136" customFormat="1" ht="9">
      <c r="D85" s="155"/>
      <c r="I85" s="137"/>
      <c r="J85" s="137"/>
    </row>
    <row r="86" spans="4:10" s="136" customFormat="1" ht="9">
      <c r="D86" s="155"/>
      <c r="I86" s="137"/>
      <c r="J86" s="137"/>
    </row>
    <row r="87" spans="4:10" s="136" customFormat="1" ht="9">
      <c r="D87" s="155"/>
      <c r="I87" s="137"/>
      <c r="J87" s="137"/>
    </row>
    <row r="88" spans="4:10" s="136" customFormat="1" ht="9">
      <c r="D88" s="155"/>
      <c r="I88" s="137"/>
      <c r="J88" s="137"/>
    </row>
    <row r="89" spans="4:10" s="136" customFormat="1" ht="9">
      <c r="D89" s="155"/>
      <c r="I89" s="137"/>
      <c r="J89" s="137"/>
    </row>
    <row r="90" spans="4:10" s="136" customFormat="1" ht="9">
      <c r="D90" s="155"/>
      <c r="I90" s="137"/>
      <c r="J90" s="137"/>
    </row>
    <row r="91" spans="4:10" s="136" customFormat="1" ht="9">
      <c r="D91" s="155"/>
      <c r="I91" s="137"/>
      <c r="J91" s="137"/>
    </row>
    <row r="92" spans="4:10" s="136" customFormat="1" ht="9">
      <c r="D92" s="155"/>
      <c r="I92" s="137"/>
      <c r="J92" s="137"/>
    </row>
    <row r="93" spans="4:10" s="136" customFormat="1" ht="9">
      <c r="D93" s="155"/>
      <c r="I93" s="137"/>
      <c r="J93" s="137"/>
    </row>
    <row r="94" spans="4:10" s="136" customFormat="1" ht="9">
      <c r="D94" s="155"/>
      <c r="I94" s="137"/>
      <c r="J94" s="137"/>
    </row>
    <row r="95" spans="4:10" s="136" customFormat="1" ht="9">
      <c r="D95" s="155"/>
      <c r="I95" s="137"/>
      <c r="J95" s="137"/>
    </row>
    <row r="96" spans="4:10" s="136" customFormat="1" ht="9">
      <c r="D96" s="155"/>
      <c r="I96" s="137"/>
      <c r="J96" s="137"/>
    </row>
    <row r="97" spans="4:10" s="136" customFormat="1" ht="9">
      <c r="D97" s="155"/>
      <c r="I97" s="137"/>
      <c r="J97" s="137"/>
    </row>
    <row r="98" spans="4:10" s="136" customFormat="1" ht="9">
      <c r="D98" s="155"/>
      <c r="I98" s="137"/>
      <c r="J98" s="137"/>
    </row>
    <row r="99" spans="4:10" s="136" customFormat="1" ht="9">
      <c r="D99" s="155"/>
      <c r="I99" s="137"/>
      <c r="J99" s="137"/>
    </row>
    <row r="100" spans="4:10" s="136" customFormat="1" ht="9">
      <c r="D100" s="155"/>
      <c r="I100" s="137"/>
      <c r="J100" s="137"/>
    </row>
    <row r="101" spans="4:10" s="136" customFormat="1" ht="9">
      <c r="D101" s="155"/>
      <c r="I101" s="137"/>
      <c r="J101" s="137"/>
    </row>
    <row r="102" spans="4:10" s="136" customFormat="1" ht="9">
      <c r="D102" s="155"/>
      <c r="I102" s="137"/>
      <c r="J102" s="137"/>
    </row>
    <row r="103" spans="4:10" s="136" customFormat="1" ht="9">
      <c r="D103" s="155"/>
      <c r="I103" s="137"/>
      <c r="J103" s="137"/>
    </row>
    <row r="104" spans="4:10" s="136" customFormat="1" ht="9">
      <c r="D104" s="155"/>
      <c r="I104" s="137"/>
      <c r="J104" s="137"/>
    </row>
    <row r="105" spans="4:10" s="136" customFormat="1" ht="9">
      <c r="D105" s="155"/>
      <c r="I105" s="137"/>
      <c r="J105" s="137"/>
    </row>
    <row r="106" spans="4:10" s="136" customFormat="1" ht="9">
      <c r="D106" s="155"/>
      <c r="I106" s="137"/>
      <c r="J106" s="137"/>
    </row>
    <row r="107" spans="4:10" s="136" customFormat="1" ht="9">
      <c r="D107" s="155"/>
      <c r="I107" s="137"/>
      <c r="J107" s="137"/>
    </row>
    <row r="108" spans="4:10" s="136" customFormat="1" ht="9">
      <c r="D108" s="155"/>
      <c r="I108" s="137"/>
      <c r="J108" s="137"/>
    </row>
    <row r="109" spans="4:10" s="136" customFormat="1" ht="9">
      <c r="D109" s="155"/>
      <c r="I109" s="137"/>
      <c r="J109" s="137"/>
    </row>
    <row r="110" spans="4:10" s="136" customFormat="1" ht="9">
      <c r="D110" s="155"/>
      <c r="I110" s="137"/>
      <c r="J110" s="137"/>
    </row>
    <row r="111" spans="4:10" s="136" customFormat="1" ht="9">
      <c r="D111" s="155"/>
      <c r="I111" s="137"/>
      <c r="J111" s="137"/>
    </row>
    <row r="112" spans="4:10" s="136" customFormat="1" ht="9">
      <c r="D112" s="155"/>
      <c r="I112" s="137"/>
      <c r="J112" s="137"/>
    </row>
    <row r="113" spans="4:10" s="136" customFormat="1" ht="9">
      <c r="D113" s="155"/>
      <c r="I113" s="137"/>
      <c r="J113" s="137"/>
    </row>
    <row r="114" spans="4:10" s="136" customFormat="1" ht="9">
      <c r="D114" s="155"/>
      <c r="I114" s="137"/>
      <c r="J114" s="137"/>
    </row>
    <row r="115" spans="4:10" s="136" customFormat="1" ht="9">
      <c r="D115" s="155"/>
      <c r="I115" s="137"/>
      <c r="J115" s="137"/>
    </row>
    <row r="116" spans="4:10" s="136" customFormat="1" ht="9">
      <c r="D116" s="155"/>
      <c r="I116" s="137"/>
      <c r="J116" s="137"/>
    </row>
    <row r="117" spans="4:10" s="136" customFormat="1" ht="9">
      <c r="D117" s="155"/>
      <c r="I117" s="137"/>
      <c r="J117" s="137"/>
    </row>
    <row r="118" spans="4:10" s="136" customFormat="1" ht="9">
      <c r="D118" s="155"/>
      <c r="I118" s="137"/>
      <c r="J118" s="137"/>
    </row>
    <row r="119" spans="4:10" s="136" customFormat="1" ht="9">
      <c r="D119" s="155"/>
      <c r="I119" s="137"/>
      <c r="J119" s="137"/>
    </row>
  </sheetData>
  <sheetProtection/>
  <mergeCells count="17">
    <mergeCell ref="A27:A29"/>
    <mergeCell ref="A24:A26"/>
    <mergeCell ref="A6:A8"/>
    <mergeCell ref="H3:H5"/>
    <mergeCell ref="A5:B5"/>
    <mergeCell ref="A21:A23"/>
    <mergeCell ref="A12:A14"/>
    <mergeCell ref="A3:B4"/>
    <mergeCell ref="A9:A11"/>
    <mergeCell ref="A15:A17"/>
    <mergeCell ref="A18:A20"/>
    <mergeCell ref="I3:I5"/>
    <mergeCell ref="C3:C5"/>
    <mergeCell ref="D3:D5"/>
    <mergeCell ref="E3:E5"/>
    <mergeCell ref="F3:F5"/>
    <mergeCell ref="G3:G5"/>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Y74"/>
  <sheetViews>
    <sheetView zoomScaleSheetLayoutView="80" zoomScalePageLayoutView="0" workbookViewId="0" topLeftCell="A1">
      <pane ySplit="5" topLeftCell="A43" activePane="bottomLeft" state="frozen"/>
      <selection pane="topLeft" activeCell="A1" sqref="A1"/>
      <selection pane="bottomLeft" activeCell="I50" sqref="I50"/>
    </sheetView>
  </sheetViews>
  <sheetFormatPr defaultColWidth="9" defaultRowHeight="14.25"/>
  <cols>
    <col min="1" max="2" width="5.796875" style="93" customWidth="1"/>
    <col min="3" max="3" width="10.19921875" style="93" customWidth="1"/>
    <col min="4" max="4" width="10.19921875" style="94" customWidth="1"/>
    <col min="5" max="8" width="10.19921875" style="93" customWidth="1"/>
    <col min="9" max="10" width="9" style="96" customWidth="1"/>
    <col min="11" max="16384" width="9" style="93" customWidth="1"/>
  </cols>
  <sheetData>
    <row r="1" spans="1:13" ht="25.5" customHeight="1">
      <c r="A1" s="34" t="s">
        <v>606</v>
      </c>
      <c r="E1" s="27"/>
      <c r="F1" s="27"/>
      <c r="G1" s="27"/>
      <c r="H1" s="27"/>
      <c r="I1" s="54"/>
      <c r="J1" s="27"/>
      <c r="K1" s="27"/>
      <c r="L1" s="27"/>
      <c r="M1" s="27"/>
    </row>
    <row r="2" spans="1:12" s="318" customFormat="1" ht="12.75">
      <c r="A2" s="281" t="s">
        <v>251</v>
      </c>
      <c r="B2" s="319"/>
      <c r="C2" s="317"/>
      <c r="D2" s="319"/>
      <c r="E2" s="319"/>
      <c r="F2" s="319"/>
      <c r="G2" s="319"/>
      <c r="H2" s="320"/>
      <c r="I2" s="294"/>
      <c r="J2" s="319"/>
      <c r="K2" s="319"/>
      <c r="L2" s="282"/>
    </row>
    <row r="3" spans="1:10" s="136" customFormat="1" ht="15" customHeight="1">
      <c r="A3" s="1420" t="s">
        <v>250</v>
      </c>
      <c r="B3" s="1425"/>
      <c r="C3" s="1381" t="s">
        <v>89</v>
      </c>
      <c r="D3" s="1387" t="s">
        <v>17</v>
      </c>
      <c r="E3" s="1381" t="s">
        <v>18</v>
      </c>
      <c r="F3" s="1384" t="s">
        <v>228</v>
      </c>
      <c r="G3" s="1381" t="s">
        <v>93</v>
      </c>
      <c r="H3" s="1381" t="s">
        <v>94</v>
      </c>
      <c r="I3" s="1365" t="s">
        <v>23</v>
      </c>
      <c r="J3" s="137"/>
    </row>
    <row r="4" spans="1:10" s="136" customFormat="1" ht="15" customHeight="1">
      <c r="A4" s="1426"/>
      <c r="B4" s="1427"/>
      <c r="C4" s="1382"/>
      <c r="D4" s="1388"/>
      <c r="E4" s="1382"/>
      <c r="F4" s="1382"/>
      <c r="G4" s="1382"/>
      <c r="H4" s="1382"/>
      <c r="I4" s="1366"/>
      <c r="J4" s="137"/>
    </row>
    <row r="5" spans="1:10" s="136" customFormat="1" ht="15" customHeight="1" thickBot="1">
      <c r="A5" s="138" t="s">
        <v>14</v>
      </c>
      <c r="B5" s="156"/>
      <c r="C5" s="1383"/>
      <c r="D5" s="1389"/>
      <c r="E5" s="1383"/>
      <c r="F5" s="1383"/>
      <c r="G5" s="1383"/>
      <c r="H5" s="1383"/>
      <c r="I5" s="1367"/>
      <c r="J5" s="137"/>
    </row>
    <row r="6" spans="1:10" s="140" customFormat="1" ht="18.75" customHeight="1" thickTop="1">
      <c r="A6" s="1416" t="s">
        <v>75</v>
      </c>
      <c r="B6" s="710"/>
      <c r="C6" s="141">
        <f aca="true" t="shared" si="0" ref="C6:C11">SUM(D6,F6,E6,G6,H6,I6)</f>
        <v>8377947</v>
      </c>
      <c r="D6" s="141">
        <v>227809</v>
      </c>
      <c r="E6" s="141">
        <v>210000</v>
      </c>
      <c r="F6" s="141">
        <v>7814352</v>
      </c>
      <c r="G6" s="141">
        <v>125785</v>
      </c>
      <c r="H6" s="141">
        <v>1</v>
      </c>
      <c r="I6" s="758" t="s">
        <v>189</v>
      </c>
      <c r="J6" s="143"/>
    </row>
    <row r="7" spans="1:10" s="140" customFormat="1" ht="18.75" customHeight="1">
      <c r="A7" s="1417"/>
      <c r="B7" s="711">
        <v>20</v>
      </c>
      <c r="C7" s="144">
        <f t="shared" si="0"/>
        <v>465551</v>
      </c>
      <c r="D7" s="144">
        <v>50563</v>
      </c>
      <c r="E7" s="145" t="s">
        <v>189</v>
      </c>
      <c r="F7" s="144">
        <v>397917</v>
      </c>
      <c r="G7" s="144">
        <v>17071</v>
      </c>
      <c r="H7" s="145" t="s">
        <v>189</v>
      </c>
      <c r="I7" s="580" t="s">
        <v>189</v>
      </c>
      <c r="J7" s="143"/>
    </row>
    <row r="8" spans="1:10" s="140" customFormat="1" ht="18.75" customHeight="1">
      <c r="A8" s="1424"/>
      <c r="B8" s="759"/>
      <c r="C8" s="754">
        <f t="shared" si="0"/>
        <v>8843498</v>
      </c>
      <c r="D8" s="754">
        <f>SUM(D6:D7)</f>
        <v>278372</v>
      </c>
      <c r="E8" s="754">
        <f>SUM(E6:E7)</f>
        <v>210000</v>
      </c>
      <c r="F8" s="754">
        <f>SUM(F6:F7)</f>
        <v>8212269</v>
      </c>
      <c r="G8" s="754">
        <f>SUM(G6:G7)</f>
        <v>142856</v>
      </c>
      <c r="H8" s="754">
        <f>SUM(H6:H7)</f>
        <v>1</v>
      </c>
      <c r="I8" s="760" t="s">
        <v>189</v>
      </c>
      <c r="J8" s="143"/>
    </row>
    <row r="9" spans="1:10" s="140" customFormat="1" ht="18.75" customHeight="1">
      <c r="A9" s="1411"/>
      <c r="B9" s="712"/>
      <c r="C9" s="144">
        <f t="shared" si="0"/>
        <v>9395855</v>
      </c>
      <c r="D9" s="144">
        <v>334196</v>
      </c>
      <c r="E9" s="144">
        <v>252000</v>
      </c>
      <c r="F9" s="144">
        <v>8483497</v>
      </c>
      <c r="G9" s="144">
        <v>267831</v>
      </c>
      <c r="H9" s="144">
        <v>25002</v>
      </c>
      <c r="I9" s="159">
        <v>33329</v>
      </c>
      <c r="J9" s="143"/>
    </row>
    <row r="10" spans="1:10" s="140" customFormat="1" ht="18.75" customHeight="1">
      <c r="A10" s="1411"/>
      <c r="B10" s="711">
        <v>21</v>
      </c>
      <c r="C10" s="160">
        <f t="shared" si="0"/>
        <v>137002</v>
      </c>
      <c r="D10" s="145">
        <v>-72005</v>
      </c>
      <c r="E10" s="145">
        <v>-35000</v>
      </c>
      <c r="F10" s="145">
        <v>-192992</v>
      </c>
      <c r="G10" s="145">
        <v>-50000</v>
      </c>
      <c r="H10" s="144">
        <v>486999</v>
      </c>
      <c r="I10" s="580" t="s">
        <v>189</v>
      </c>
      <c r="J10" s="143"/>
    </row>
    <row r="11" spans="1:10" s="140" customFormat="1" ht="18.75" customHeight="1">
      <c r="A11" s="1411"/>
      <c r="B11" s="712"/>
      <c r="C11" s="160">
        <f t="shared" si="0"/>
        <v>9532857</v>
      </c>
      <c r="D11" s="144">
        <f aca="true" t="shared" si="1" ref="D11:I11">SUM(D9:D10)</f>
        <v>262191</v>
      </c>
      <c r="E11" s="144">
        <f t="shared" si="1"/>
        <v>217000</v>
      </c>
      <c r="F11" s="144">
        <f t="shared" si="1"/>
        <v>8290505</v>
      </c>
      <c r="G11" s="144">
        <f t="shared" si="1"/>
        <v>217831</v>
      </c>
      <c r="H11" s="144">
        <f t="shared" si="1"/>
        <v>512001</v>
      </c>
      <c r="I11" s="159">
        <f t="shared" si="1"/>
        <v>33329</v>
      </c>
      <c r="J11" s="143"/>
    </row>
    <row r="12" spans="1:10" s="140" customFormat="1" ht="18.75" customHeight="1">
      <c r="A12" s="1410"/>
      <c r="B12" s="749"/>
      <c r="C12" s="750">
        <f aca="true" t="shared" si="2" ref="C12:C20">SUM(D12,F12,E12,G12,H12,I12)</f>
        <v>10628876</v>
      </c>
      <c r="D12" s="750">
        <v>374387</v>
      </c>
      <c r="E12" s="750">
        <v>245000</v>
      </c>
      <c r="F12" s="750">
        <v>9654335</v>
      </c>
      <c r="G12" s="750">
        <v>280934</v>
      </c>
      <c r="H12" s="750">
        <v>25002</v>
      </c>
      <c r="I12" s="752">
        <v>49218</v>
      </c>
      <c r="J12" s="143"/>
    </row>
    <row r="13" spans="1:10" s="140" customFormat="1" ht="18.75" customHeight="1">
      <c r="A13" s="1411"/>
      <c r="B13" s="711">
        <v>22</v>
      </c>
      <c r="C13" s="160">
        <f t="shared" si="2"/>
        <v>-221526</v>
      </c>
      <c r="D13" s="145">
        <v>-52016</v>
      </c>
      <c r="E13" s="145">
        <v>-21000</v>
      </c>
      <c r="F13" s="145">
        <v>-259389</v>
      </c>
      <c r="G13" s="145">
        <v>-2800</v>
      </c>
      <c r="H13" s="144">
        <v>113679</v>
      </c>
      <c r="I13" s="580" t="s">
        <v>189</v>
      </c>
      <c r="J13" s="143"/>
    </row>
    <row r="14" spans="1:10" s="140" customFormat="1" ht="18.75" customHeight="1">
      <c r="A14" s="1412"/>
      <c r="B14" s="753"/>
      <c r="C14" s="757">
        <f t="shared" si="2"/>
        <v>10407350</v>
      </c>
      <c r="D14" s="754">
        <v>322371</v>
      </c>
      <c r="E14" s="754">
        <v>224000</v>
      </c>
      <c r="F14" s="754">
        <v>9394946</v>
      </c>
      <c r="G14" s="754">
        <v>278134</v>
      </c>
      <c r="H14" s="754">
        <v>138681</v>
      </c>
      <c r="I14" s="756">
        <v>49218</v>
      </c>
      <c r="J14" s="143"/>
    </row>
    <row r="15" spans="1:10" s="140" customFormat="1" ht="18.75" customHeight="1">
      <c r="A15" s="1410"/>
      <c r="B15" s="749"/>
      <c r="C15" s="750">
        <f t="shared" si="2"/>
        <v>10586797</v>
      </c>
      <c r="D15" s="750">
        <v>315142</v>
      </c>
      <c r="E15" s="750">
        <v>247100</v>
      </c>
      <c r="F15" s="750">
        <v>9669267</v>
      </c>
      <c r="G15" s="750">
        <v>284068</v>
      </c>
      <c r="H15" s="750">
        <v>22002</v>
      </c>
      <c r="I15" s="752">
        <v>49218</v>
      </c>
      <c r="J15" s="143"/>
    </row>
    <row r="16" spans="1:10" s="140" customFormat="1" ht="18.75" customHeight="1">
      <c r="A16" s="1411"/>
      <c r="B16" s="711">
        <v>23</v>
      </c>
      <c r="C16" s="160">
        <f t="shared" si="2"/>
        <v>88234</v>
      </c>
      <c r="D16" s="145">
        <v>-46306</v>
      </c>
      <c r="E16" s="145">
        <v>-9100</v>
      </c>
      <c r="F16" s="145">
        <v>-54515</v>
      </c>
      <c r="G16" s="145">
        <v>-23465</v>
      </c>
      <c r="H16" s="144">
        <v>221620</v>
      </c>
      <c r="I16" s="580" t="s">
        <v>189</v>
      </c>
      <c r="J16" s="143"/>
    </row>
    <row r="17" spans="1:10" s="140" customFormat="1" ht="18.75" customHeight="1">
      <c r="A17" s="1412"/>
      <c r="B17" s="753"/>
      <c r="C17" s="757">
        <f t="shared" si="2"/>
        <v>10675031</v>
      </c>
      <c r="D17" s="754">
        <v>268836</v>
      </c>
      <c r="E17" s="754">
        <v>238000</v>
      </c>
      <c r="F17" s="754">
        <v>9614752</v>
      </c>
      <c r="G17" s="754">
        <v>260603</v>
      </c>
      <c r="H17" s="754">
        <v>243622</v>
      </c>
      <c r="I17" s="756">
        <v>49218</v>
      </c>
      <c r="J17" s="143"/>
    </row>
    <row r="18" spans="1:9" s="143" customFormat="1" ht="18.75" customHeight="1">
      <c r="A18" s="1411"/>
      <c r="B18" s="712"/>
      <c r="C18" s="144">
        <f t="shared" si="2"/>
        <v>11369196</v>
      </c>
      <c r="D18" s="144">
        <v>351599</v>
      </c>
      <c r="E18" s="144">
        <v>264600</v>
      </c>
      <c r="F18" s="144">
        <v>10423696</v>
      </c>
      <c r="G18" s="144">
        <v>275737</v>
      </c>
      <c r="H18" s="144">
        <v>23564</v>
      </c>
      <c r="I18" s="159">
        <v>30000</v>
      </c>
    </row>
    <row r="19" spans="1:9" s="143" customFormat="1" ht="18.75" customHeight="1">
      <c r="A19" s="1411"/>
      <c r="B19" s="711">
        <v>24</v>
      </c>
      <c r="C19" s="160">
        <f t="shared" si="2"/>
        <v>234068</v>
      </c>
      <c r="D19" s="145">
        <v>-64801</v>
      </c>
      <c r="E19" s="145">
        <v>-26600</v>
      </c>
      <c r="F19" s="145">
        <v>59064</v>
      </c>
      <c r="G19" s="145" t="s">
        <v>187</v>
      </c>
      <c r="H19" s="144">
        <v>266405</v>
      </c>
      <c r="I19" s="580" t="s">
        <v>189</v>
      </c>
    </row>
    <row r="20" spans="1:9" s="143" customFormat="1" ht="18.75" customHeight="1">
      <c r="A20" s="1411"/>
      <c r="B20" s="712"/>
      <c r="C20" s="160">
        <f t="shared" si="2"/>
        <v>11603264</v>
      </c>
      <c r="D20" s="144">
        <v>286798</v>
      </c>
      <c r="E20" s="144">
        <v>238000</v>
      </c>
      <c r="F20" s="144">
        <v>10482760</v>
      </c>
      <c r="G20" s="144">
        <v>275737</v>
      </c>
      <c r="H20" s="144">
        <v>289969</v>
      </c>
      <c r="I20" s="159">
        <v>30000</v>
      </c>
    </row>
    <row r="21" spans="1:9" s="143" customFormat="1" ht="18.75" customHeight="1">
      <c r="A21" s="1410"/>
      <c r="B21" s="749"/>
      <c r="C21" s="750">
        <v>11880127</v>
      </c>
      <c r="D21" s="750">
        <v>312709</v>
      </c>
      <c r="E21" s="750">
        <v>254870</v>
      </c>
      <c r="F21" s="750">
        <v>10834468</v>
      </c>
      <c r="G21" s="750">
        <v>428078</v>
      </c>
      <c r="H21" s="750">
        <v>20002</v>
      </c>
      <c r="I21" s="752">
        <v>30000</v>
      </c>
    </row>
    <row r="22" spans="1:10" s="140" customFormat="1" ht="18.75" customHeight="1">
      <c r="A22" s="1411"/>
      <c r="B22" s="711">
        <v>25</v>
      </c>
      <c r="C22" s="160">
        <v>-8941</v>
      </c>
      <c r="D22" s="145">
        <v>-46683</v>
      </c>
      <c r="E22" s="145">
        <v>-2870</v>
      </c>
      <c r="F22" s="145">
        <v>-160935</v>
      </c>
      <c r="G22" s="145">
        <v>-13310</v>
      </c>
      <c r="H22" s="144">
        <v>214857</v>
      </c>
      <c r="I22" s="580" t="s">
        <v>189</v>
      </c>
      <c r="J22" s="143"/>
    </row>
    <row r="23" spans="1:10" s="140" customFormat="1" ht="18.75" customHeight="1">
      <c r="A23" s="1412"/>
      <c r="B23" s="753"/>
      <c r="C23" s="757">
        <v>11871186</v>
      </c>
      <c r="D23" s="754">
        <v>266026</v>
      </c>
      <c r="E23" s="754">
        <v>252000</v>
      </c>
      <c r="F23" s="754">
        <v>10673533</v>
      </c>
      <c r="G23" s="754">
        <v>414768</v>
      </c>
      <c r="H23" s="754">
        <v>234859</v>
      </c>
      <c r="I23" s="756">
        <v>30000</v>
      </c>
      <c r="J23" s="143"/>
    </row>
    <row r="24" spans="1:10" s="140" customFormat="1" ht="18.75" customHeight="1">
      <c r="A24" s="1410"/>
      <c r="B24" s="749"/>
      <c r="C24" s="750">
        <v>12480057</v>
      </c>
      <c r="D24" s="750">
        <v>315697</v>
      </c>
      <c r="E24" s="750">
        <v>267960</v>
      </c>
      <c r="F24" s="750">
        <v>11402347</v>
      </c>
      <c r="G24" s="750">
        <v>444051</v>
      </c>
      <c r="H24" s="750">
        <v>20002</v>
      </c>
      <c r="I24" s="752">
        <v>30000</v>
      </c>
      <c r="J24" s="143"/>
    </row>
    <row r="25" spans="1:10" s="140" customFormat="1" ht="18.75" customHeight="1">
      <c r="A25" s="1411"/>
      <c r="B25" s="711">
        <v>26</v>
      </c>
      <c r="C25" s="160">
        <v>66218</v>
      </c>
      <c r="D25" s="145">
        <v>-18230</v>
      </c>
      <c r="E25" s="145">
        <v>-15960</v>
      </c>
      <c r="F25" s="145">
        <v>-16669</v>
      </c>
      <c r="G25" s="145">
        <v>-31515</v>
      </c>
      <c r="H25" s="144">
        <v>148592</v>
      </c>
      <c r="I25" s="580" t="s">
        <v>189</v>
      </c>
      <c r="J25" s="143"/>
    </row>
    <row r="26" spans="1:10" s="140" customFormat="1" ht="18.75" customHeight="1">
      <c r="A26" s="1411"/>
      <c r="B26" s="712"/>
      <c r="C26" s="160">
        <v>12546275</v>
      </c>
      <c r="D26" s="144">
        <v>297467</v>
      </c>
      <c r="E26" s="144">
        <v>252000</v>
      </c>
      <c r="F26" s="144">
        <v>11385678</v>
      </c>
      <c r="G26" s="144">
        <v>412536</v>
      </c>
      <c r="H26" s="144">
        <v>168594</v>
      </c>
      <c r="I26" s="159">
        <v>30000</v>
      </c>
      <c r="J26" s="143"/>
    </row>
    <row r="27" spans="1:10" s="140" customFormat="1" ht="18.75" customHeight="1">
      <c r="A27" s="1410"/>
      <c r="B27" s="749"/>
      <c r="C27" s="750">
        <v>12890765</v>
      </c>
      <c r="D27" s="750">
        <v>318515</v>
      </c>
      <c r="E27" s="750">
        <v>278460</v>
      </c>
      <c r="F27" s="750">
        <v>11787686</v>
      </c>
      <c r="G27" s="750">
        <v>4561025</v>
      </c>
      <c r="H27" s="750">
        <v>20002</v>
      </c>
      <c r="I27" s="752">
        <v>30000</v>
      </c>
      <c r="J27" s="143"/>
    </row>
    <row r="28" spans="1:10" s="140" customFormat="1" ht="18.75" customHeight="1">
      <c r="A28" s="1411"/>
      <c r="B28" s="711">
        <v>27</v>
      </c>
      <c r="C28" s="160">
        <v>-234434</v>
      </c>
      <c r="D28" s="145">
        <v>-40829</v>
      </c>
      <c r="E28" s="145">
        <v>-19460</v>
      </c>
      <c r="F28" s="145">
        <v>-225611</v>
      </c>
      <c r="G28" s="145">
        <v>-27012</v>
      </c>
      <c r="H28" s="144">
        <v>78478</v>
      </c>
      <c r="I28" s="580" t="s">
        <v>189</v>
      </c>
      <c r="J28" s="143"/>
    </row>
    <row r="29" spans="1:10" s="140" customFormat="1" ht="18.75" customHeight="1">
      <c r="A29" s="1411"/>
      <c r="B29" s="712"/>
      <c r="C29" s="160">
        <v>12656331</v>
      </c>
      <c r="D29" s="144">
        <v>277686</v>
      </c>
      <c r="E29" s="144">
        <v>259000</v>
      </c>
      <c r="F29" s="144">
        <v>11562075</v>
      </c>
      <c r="G29" s="144">
        <v>429090</v>
      </c>
      <c r="H29" s="144">
        <v>98480</v>
      </c>
      <c r="I29" s="159">
        <v>30000</v>
      </c>
      <c r="J29" s="143"/>
    </row>
    <row r="30" spans="1:10" s="140" customFormat="1" ht="18.75" customHeight="1">
      <c r="A30" s="892"/>
      <c r="B30" s="892"/>
      <c r="C30" s="912">
        <v>13179750</v>
      </c>
      <c r="D30" s="912">
        <v>4972141</v>
      </c>
      <c r="E30" s="912">
        <v>255430</v>
      </c>
      <c r="F30" s="912">
        <v>12020598</v>
      </c>
      <c r="G30" s="912">
        <v>478991</v>
      </c>
      <c r="H30" s="912">
        <v>20002</v>
      </c>
      <c r="I30" s="914">
        <v>30000</v>
      </c>
      <c r="J30" s="143"/>
    </row>
    <row r="31" spans="1:10" s="140" customFormat="1" ht="18.75" customHeight="1">
      <c r="A31" s="893"/>
      <c r="B31" s="911">
        <v>28</v>
      </c>
      <c r="C31" s="145">
        <v>459908</v>
      </c>
      <c r="D31" s="145">
        <v>-53020</v>
      </c>
      <c r="E31" s="145" t="s">
        <v>559</v>
      </c>
      <c r="F31" s="145">
        <v>470988</v>
      </c>
      <c r="G31" s="145">
        <v>-37400</v>
      </c>
      <c r="H31" s="145">
        <v>79340</v>
      </c>
      <c r="I31" s="580" t="s">
        <v>559</v>
      </c>
      <c r="J31" s="143"/>
    </row>
    <row r="32" spans="1:10" s="140" customFormat="1" ht="18.75" customHeight="1">
      <c r="A32" s="893"/>
      <c r="B32" s="893"/>
      <c r="C32" s="145">
        <v>13639658</v>
      </c>
      <c r="D32" s="145">
        <v>321709</v>
      </c>
      <c r="E32" s="145">
        <v>255430</v>
      </c>
      <c r="F32" s="145">
        <v>12491586</v>
      </c>
      <c r="G32" s="145">
        <v>441591</v>
      </c>
      <c r="H32" s="145">
        <v>99342</v>
      </c>
      <c r="I32" s="580">
        <v>30000</v>
      </c>
      <c r="J32" s="143"/>
    </row>
    <row r="33" spans="1:10" s="140" customFormat="1" ht="18.75" customHeight="1">
      <c r="A33" s="892"/>
      <c r="B33" s="892"/>
      <c r="C33" s="912">
        <v>13926455</v>
      </c>
      <c r="D33" s="912">
        <v>319978</v>
      </c>
      <c r="E33" s="912">
        <v>301000</v>
      </c>
      <c r="F33" s="912">
        <v>12739408</v>
      </c>
      <c r="G33" s="912">
        <v>516067</v>
      </c>
      <c r="H33" s="912">
        <v>20002</v>
      </c>
      <c r="I33" s="914">
        <v>30000</v>
      </c>
      <c r="J33" s="143"/>
    </row>
    <row r="34" spans="1:10" s="140" customFormat="1" ht="18.75" customHeight="1">
      <c r="A34" s="893"/>
      <c r="B34" s="911">
        <v>29</v>
      </c>
      <c r="C34" s="145">
        <v>301127</v>
      </c>
      <c r="D34" s="145">
        <v>-28641</v>
      </c>
      <c r="E34" s="145" t="s">
        <v>187</v>
      </c>
      <c r="F34" s="145">
        <v>226373</v>
      </c>
      <c r="G34" s="145">
        <v>-400</v>
      </c>
      <c r="H34" s="145">
        <v>130795</v>
      </c>
      <c r="I34" s="580" t="s">
        <v>187</v>
      </c>
      <c r="J34" s="143"/>
    </row>
    <row r="35" spans="1:10" s="140" customFormat="1" ht="18.75" customHeight="1">
      <c r="A35" s="893"/>
      <c r="B35" s="893"/>
      <c r="C35" s="145">
        <v>14227582</v>
      </c>
      <c r="D35" s="145">
        <v>291337</v>
      </c>
      <c r="E35" s="145">
        <v>301000</v>
      </c>
      <c r="F35" s="145">
        <v>12965781</v>
      </c>
      <c r="G35" s="145">
        <v>515667</v>
      </c>
      <c r="H35" s="145">
        <v>123797</v>
      </c>
      <c r="I35" s="612">
        <v>30000</v>
      </c>
      <c r="J35" s="143"/>
    </row>
    <row r="36" spans="1:10" s="140" customFormat="1" ht="18.75" customHeight="1">
      <c r="A36" s="892"/>
      <c r="B36" s="892"/>
      <c r="C36" s="912">
        <v>14668846</v>
      </c>
      <c r="D36" s="912">
        <v>385366</v>
      </c>
      <c r="E36" s="912">
        <v>308000</v>
      </c>
      <c r="F36" s="912">
        <v>13397848</v>
      </c>
      <c r="G36" s="912">
        <v>527630</v>
      </c>
      <c r="H36" s="912">
        <v>20002</v>
      </c>
      <c r="I36" s="914">
        <v>30000</v>
      </c>
      <c r="J36" s="143"/>
    </row>
    <row r="37" spans="1:10" s="140" customFormat="1" ht="18.75" customHeight="1">
      <c r="A37" s="893"/>
      <c r="B37" s="911">
        <v>30</v>
      </c>
      <c r="C37" s="145">
        <v>545362</v>
      </c>
      <c r="D37" s="145">
        <v>-44292</v>
      </c>
      <c r="E37" s="145" t="s">
        <v>187</v>
      </c>
      <c r="F37" s="145">
        <v>460144</v>
      </c>
      <c r="G37" s="145">
        <v>-1790</v>
      </c>
      <c r="H37" s="145">
        <v>131300</v>
      </c>
      <c r="I37" s="580" t="s">
        <v>187</v>
      </c>
      <c r="J37" s="143"/>
    </row>
    <row r="38" spans="1:10" s="140" customFormat="1" ht="18.75" customHeight="1">
      <c r="A38" s="893"/>
      <c r="B38" s="893"/>
      <c r="C38" s="145">
        <v>15214208</v>
      </c>
      <c r="D38" s="145">
        <v>341074</v>
      </c>
      <c r="E38" s="145">
        <v>308000</v>
      </c>
      <c r="F38" s="145">
        <v>13857992</v>
      </c>
      <c r="G38" s="145">
        <v>525840</v>
      </c>
      <c r="H38" s="145">
        <v>151302</v>
      </c>
      <c r="I38" s="612">
        <v>30000</v>
      </c>
      <c r="J38" s="143"/>
    </row>
    <row r="39" spans="1:10" s="140" customFormat="1" ht="18.75" customHeight="1">
      <c r="A39" s="892"/>
      <c r="B39" s="892"/>
      <c r="C39" s="912">
        <v>15422357</v>
      </c>
      <c r="D39" s="912">
        <v>346473</v>
      </c>
      <c r="E39" s="912">
        <v>322000</v>
      </c>
      <c r="F39" s="912">
        <v>14068343</v>
      </c>
      <c r="G39" s="912">
        <v>635539</v>
      </c>
      <c r="H39" s="912">
        <v>20002</v>
      </c>
      <c r="I39" s="914">
        <v>30000</v>
      </c>
      <c r="J39" s="143"/>
    </row>
    <row r="40" spans="1:10" s="140" customFormat="1" ht="18.75" customHeight="1">
      <c r="A40" s="893" t="s">
        <v>685</v>
      </c>
      <c r="B40" s="911" t="s">
        <v>258</v>
      </c>
      <c r="C40" s="145">
        <v>230038</v>
      </c>
      <c r="D40" s="145">
        <v>-18515</v>
      </c>
      <c r="E40" s="145" t="s">
        <v>187</v>
      </c>
      <c r="F40" s="145">
        <v>266628</v>
      </c>
      <c r="G40" s="145">
        <v>-82702</v>
      </c>
      <c r="H40" s="145">
        <v>64627</v>
      </c>
      <c r="I40" s="580" t="s">
        <v>187</v>
      </c>
      <c r="J40" s="143"/>
    </row>
    <row r="41" spans="1:10" s="140" customFormat="1" ht="18.75" customHeight="1">
      <c r="A41" s="893"/>
      <c r="B41" s="893"/>
      <c r="C41" s="145">
        <v>15652395</v>
      </c>
      <c r="D41" s="145">
        <v>327958</v>
      </c>
      <c r="E41" s="145">
        <v>322000</v>
      </c>
      <c r="F41" s="145">
        <v>14334971</v>
      </c>
      <c r="G41" s="145">
        <v>552837</v>
      </c>
      <c r="H41" s="145">
        <v>84629</v>
      </c>
      <c r="I41" s="612">
        <v>30000</v>
      </c>
      <c r="J41" s="143"/>
    </row>
    <row r="42" spans="1:10" s="140" customFormat="1" ht="18.75" customHeight="1">
      <c r="A42" s="892"/>
      <c r="B42" s="892"/>
      <c r="C42" s="912">
        <v>15908333</v>
      </c>
      <c r="D42" s="912">
        <v>420170</v>
      </c>
      <c r="E42" s="912">
        <v>332500</v>
      </c>
      <c r="F42" s="912">
        <v>14480614</v>
      </c>
      <c r="G42" s="912">
        <v>625047</v>
      </c>
      <c r="H42" s="912">
        <v>20002</v>
      </c>
      <c r="I42" s="914">
        <v>30000</v>
      </c>
      <c r="J42" s="143"/>
    </row>
    <row r="43" spans="1:10" s="140" customFormat="1" ht="18.75" customHeight="1">
      <c r="A43" s="893"/>
      <c r="B43" s="911">
        <v>2</v>
      </c>
      <c r="C43" s="145">
        <v>275296</v>
      </c>
      <c r="D43" s="145">
        <v>-38540</v>
      </c>
      <c r="E43" s="145" t="s">
        <v>187</v>
      </c>
      <c r="F43" s="145">
        <v>122576</v>
      </c>
      <c r="G43" s="145">
        <v>-70805</v>
      </c>
      <c r="H43" s="145">
        <v>262065</v>
      </c>
      <c r="I43" s="580" t="s">
        <v>187</v>
      </c>
      <c r="J43" s="143"/>
    </row>
    <row r="44" spans="1:10" s="140" customFormat="1" ht="18.75" customHeight="1">
      <c r="A44" s="893"/>
      <c r="B44" s="893"/>
      <c r="C44" s="145">
        <v>16183629</v>
      </c>
      <c r="D44" s="145">
        <v>381630</v>
      </c>
      <c r="E44" s="145">
        <v>332500</v>
      </c>
      <c r="F44" s="145">
        <v>14603190</v>
      </c>
      <c r="G44" s="145">
        <v>554242</v>
      </c>
      <c r="H44" s="145">
        <v>282067</v>
      </c>
      <c r="I44" s="612">
        <v>30000</v>
      </c>
      <c r="J44" s="143"/>
    </row>
    <row r="45" spans="1:10" s="140" customFormat="1" ht="18.75" customHeight="1">
      <c r="A45" s="892"/>
      <c r="B45" s="892"/>
      <c r="C45" s="912">
        <v>16219154</v>
      </c>
      <c r="D45" s="912">
        <v>388854</v>
      </c>
      <c r="E45" s="912">
        <v>343000</v>
      </c>
      <c r="F45" s="912">
        <v>14803653</v>
      </c>
      <c r="G45" s="912">
        <v>627845</v>
      </c>
      <c r="H45" s="912">
        <v>25802</v>
      </c>
      <c r="I45" s="914">
        <v>30000</v>
      </c>
      <c r="J45" s="143"/>
    </row>
    <row r="46" spans="1:10" s="140" customFormat="1" ht="18.75" customHeight="1">
      <c r="A46" s="893"/>
      <c r="B46" s="911">
        <v>3</v>
      </c>
      <c r="C46" s="145">
        <v>-310179</v>
      </c>
      <c r="D46" s="145">
        <v>-20804</v>
      </c>
      <c r="E46" s="145">
        <v>7000</v>
      </c>
      <c r="F46" s="145">
        <v>-423876</v>
      </c>
      <c r="G46" s="145">
        <v>-39064</v>
      </c>
      <c r="H46" s="145">
        <v>166565</v>
      </c>
      <c r="I46" s="580" t="s">
        <v>187</v>
      </c>
      <c r="J46" s="143"/>
    </row>
    <row r="47" spans="1:10" s="140" customFormat="1" ht="18.75" customHeight="1">
      <c r="A47" s="893"/>
      <c r="B47" s="893"/>
      <c r="C47" s="145">
        <v>15908975</v>
      </c>
      <c r="D47" s="145">
        <v>368050</v>
      </c>
      <c r="E47" s="145">
        <v>350000</v>
      </c>
      <c r="F47" s="145">
        <v>14379777</v>
      </c>
      <c r="G47" s="145">
        <v>588781</v>
      </c>
      <c r="H47" s="145">
        <v>192367</v>
      </c>
      <c r="I47" s="612">
        <v>30000</v>
      </c>
      <c r="J47" s="143"/>
    </row>
    <row r="48" spans="1:10" s="140" customFormat="1" ht="18.75" customHeight="1">
      <c r="A48" s="893"/>
      <c r="B48" s="712"/>
      <c r="C48" s="145">
        <v>17281258</v>
      </c>
      <c r="D48" s="145">
        <v>469266</v>
      </c>
      <c r="E48" s="145">
        <v>350000</v>
      </c>
      <c r="F48" s="145">
        <v>15753569</v>
      </c>
      <c r="G48" s="145">
        <v>652621</v>
      </c>
      <c r="H48" s="145">
        <v>25802</v>
      </c>
      <c r="I48" s="580">
        <v>30000</v>
      </c>
      <c r="J48" s="143"/>
    </row>
    <row r="49" spans="1:10" s="140" customFormat="1" ht="18.75" customHeight="1">
      <c r="A49" s="893"/>
      <c r="B49" s="711">
        <v>4</v>
      </c>
      <c r="C49" s="145">
        <v>316352</v>
      </c>
      <c r="D49" s="145">
        <v>-56567</v>
      </c>
      <c r="E49" s="145">
        <v>14000</v>
      </c>
      <c r="F49" s="145">
        <v>146347</v>
      </c>
      <c r="G49" s="145">
        <v>-54719</v>
      </c>
      <c r="H49" s="145">
        <v>267291</v>
      </c>
      <c r="I49" s="580" t="s">
        <v>189</v>
      </c>
      <c r="J49" s="143"/>
    </row>
    <row r="50" spans="1:10" s="140" customFormat="1" ht="18.75" customHeight="1">
      <c r="A50" s="894"/>
      <c r="B50" s="1217"/>
      <c r="C50" s="561">
        <v>17597610</v>
      </c>
      <c r="D50" s="561">
        <v>412699</v>
      </c>
      <c r="E50" s="561">
        <v>364000</v>
      </c>
      <c r="F50" s="561">
        <v>15899916</v>
      </c>
      <c r="G50" s="561">
        <v>597902</v>
      </c>
      <c r="H50" s="561">
        <v>293093</v>
      </c>
      <c r="I50" s="915">
        <v>30000</v>
      </c>
      <c r="J50" s="143"/>
    </row>
    <row r="51" spans="1:10" s="747" customFormat="1" ht="13.5" customHeight="1">
      <c r="A51" s="745" t="s">
        <v>642</v>
      </c>
      <c r="B51" s="745"/>
      <c r="C51" s="536"/>
      <c r="D51" s="473"/>
      <c r="E51" s="536"/>
      <c r="F51" s="536"/>
      <c r="G51" s="536"/>
      <c r="H51" s="536"/>
      <c r="I51" s="536" t="s">
        <v>83</v>
      </c>
      <c r="J51" s="748"/>
    </row>
    <row r="52" spans="3:10" s="136" customFormat="1" ht="13.5" customHeight="1">
      <c r="C52" s="150"/>
      <c r="D52" s="151"/>
      <c r="E52" s="150"/>
      <c r="F52" s="150"/>
      <c r="G52" s="150"/>
      <c r="H52" s="150"/>
      <c r="I52" s="137"/>
      <c r="J52" s="137"/>
    </row>
    <row r="53" spans="1:10" s="150" customFormat="1" ht="13.5" customHeight="1">
      <c r="A53" s="152"/>
      <c r="B53" s="152"/>
      <c r="C53" s="152"/>
      <c r="D53" s="152"/>
      <c r="E53" s="152"/>
      <c r="F53" s="152"/>
      <c r="G53" s="152"/>
      <c r="H53" s="152"/>
      <c r="I53" s="152"/>
      <c r="J53" s="153"/>
    </row>
    <row r="54" spans="1:25" s="150" customFormat="1" ht="13.5" customHeight="1">
      <c r="A54" s="152"/>
      <c r="B54" s="152"/>
      <c r="C54" s="152"/>
      <c r="D54" s="152"/>
      <c r="E54" s="154"/>
      <c r="F54" s="152"/>
      <c r="G54" s="152"/>
      <c r="H54" s="152"/>
      <c r="I54" s="152"/>
      <c r="J54" s="153"/>
      <c r="L54" s="152"/>
      <c r="M54" s="152"/>
      <c r="R54" s="152"/>
      <c r="S54" s="152"/>
      <c r="V54" s="152"/>
      <c r="X54" s="152"/>
      <c r="Y54" s="152"/>
    </row>
    <row r="55" spans="3:10" s="136" customFormat="1" ht="13.5" customHeight="1">
      <c r="C55" s="150"/>
      <c r="D55" s="151"/>
      <c r="E55" s="150"/>
      <c r="F55" s="150"/>
      <c r="G55" s="150"/>
      <c r="H55" s="150"/>
      <c r="I55" s="137"/>
      <c r="J55" s="137"/>
    </row>
    <row r="56" spans="3:10" s="136" customFormat="1" ht="13.5" customHeight="1">
      <c r="C56" s="150"/>
      <c r="D56" s="151"/>
      <c r="E56" s="150"/>
      <c r="F56" s="150"/>
      <c r="G56" s="150"/>
      <c r="H56" s="150"/>
      <c r="I56" s="137"/>
      <c r="J56" s="137"/>
    </row>
    <row r="57" spans="3:10" s="136" customFormat="1" ht="13.5" customHeight="1">
      <c r="C57" s="150"/>
      <c r="D57" s="151"/>
      <c r="E57" s="150"/>
      <c r="F57" s="150"/>
      <c r="G57" s="150"/>
      <c r="H57" s="150"/>
      <c r="I57" s="137"/>
      <c r="J57" s="137"/>
    </row>
    <row r="58" spans="3:10" s="136" customFormat="1" ht="9">
      <c r="C58" s="150"/>
      <c r="D58" s="151"/>
      <c r="E58" s="150"/>
      <c r="F58" s="150"/>
      <c r="G58" s="150"/>
      <c r="H58" s="150"/>
      <c r="I58" s="137"/>
      <c r="J58" s="137"/>
    </row>
    <row r="59" spans="3:10" s="136" customFormat="1" ht="9">
      <c r="C59" s="150"/>
      <c r="D59" s="151"/>
      <c r="E59" s="150"/>
      <c r="F59" s="150"/>
      <c r="G59" s="150"/>
      <c r="H59" s="150"/>
      <c r="I59" s="137"/>
      <c r="J59" s="137"/>
    </row>
    <row r="60" spans="3:10" s="136" customFormat="1" ht="9">
      <c r="C60" s="150"/>
      <c r="D60" s="151"/>
      <c r="E60" s="150"/>
      <c r="F60" s="150"/>
      <c r="G60" s="150"/>
      <c r="H60" s="150"/>
      <c r="I60" s="137"/>
      <c r="J60" s="137"/>
    </row>
    <row r="61" spans="3:10" s="136" customFormat="1" ht="9">
      <c r="C61" s="150"/>
      <c r="D61" s="151"/>
      <c r="E61" s="150"/>
      <c r="F61" s="150"/>
      <c r="G61" s="150"/>
      <c r="H61" s="150"/>
      <c r="I61" s="137"/>
      <c r="J61" s="137"/>
    </row>
    <row r="62" spans="4:10" s="136" customFormat="1" ht="9">
      <c r="D62" s="155"/>
      <c r="I62" s="137"/>
      <c r="J62" s="137"/>
    </row>
    <row r="63" spans="4:10" s="136" customFormat="1" ht="9">
      <c r="D63" s="155"/>
      <c r="I63" s="137"/>
      <c r="J63" s="137"/>
    </row>
    <row r="64" spans="4:10" s="136" customFormat="1" ht="9">
      <c r="D64" s="155"/>
      <c r="I64" s="137"/>
      <c r="J64" s="137"/>
    </row>
    <row r="65" spans="4:10" s="136" customFormat="1" ht="9">
      <c r="D65" s="155"/>
      <c r="I65" s="137"/>
      <c r="J65" s="137"/>
    </row>
    <row r="66" spans="4:10" s="136" customFormat="1" ht="9">
      <c r="D66" s="155"/>
      <c r="I66" s="137"/>
      <c r="J66" s="137"/>
    </row>
    <row r="67" spans="4:10" s="136" customFormat="1" ht="9">
      <c r="D67" s="155"/>
      <c r="I67" s="137"/>
      <c r="J67" s="137"/>
    </row>
    <row r="68" spans="4:10" s="136" customFormat="1" ht="9">
      <c r="D68" s="155"/>
      <c r="I68" s="137"/>
      <c r="J68" s="137"/>
    </row>
    <row r="69" spans="4:10" s="136" customFormat="1" ht="9">
      <c r="D69" s="155"/>
      <c r="I69" s="137"/>
      <c r="J69" s="137"/>
    </row>
    <row r="70" spans="4:10" s="136" customFormat="1" ht="9">
      <c r="D70" s="155"/>
      <c r="I70" s="137"/>
      <c r="J70" s="137"/>
    </row>
    <row r="71" spans="4:10" s="136" customFormat="1" ht="9">
      <c r="D71" s="155"/>
      <c r="I71" s="137"/>
      <c r="J71" s="137"/>
    </row>
    <row r="72" spans="4:10" s="136" customFormat="1" ht="9">
      <c r="D72" s="155"/>
      <c r="I72" s="137"/>
      <c r="J72" s="137"/>
    </row>
    <row r="73" spans="4:10" s="136" customFormat="1" ht="9">
      <c r="D73" s="155"/>
      <c r="I73" s="137"/>
      <c r="J73" s="137"/>
    </row>
    <row r="74" spans="4:10" s="136" customFormat="1" ht="9">
      <c r="D74" s="155"/>
      <c r="I74" s="137"/>
      <c r="J74" s="137"/>
    </row>
  </sheetData>
  <sheetProtection/>
  <mergeCells count="16">
    <mergeCell ref="A27:A29"/>
    <mergeCell ref="A24:A26"/>
    <mergeCell ref="A21:A23"/>
    <mergeCell ref="C3:C5"/>
    <mergeCell ref="A3:B4"/>
    <mergeCell ref="A12:A14"/>
    <mergeCell ref="A18:A20"/>
    <mergeCell ref="H3:H5"/>
    <mergeCell ref="A9:A11"/>
    <mergeCell ref="A6:A8"/>
    <mergeCell ref="A15:A17"/>
    <mergeCell ref="I3:I5"/>
    <mergeCell ref="D3:D5"/>
    <mergeCell ref="E3:E5"/>
    <mergeCell ref="F3:F5"/>
    <mergeCell ref="G3:G5"/>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Y104"/>
  <sheetViews>
    <sheetView zoomScaleSheetLayoutView="100" zoomScalePageLayoutView="0" workbookViewId="0" topLeftCell="A1">
      <selection activeCell="A1" sqref="A1"/>
    </sheetView>
  </sheetViews>
  <sheetFormatPr defaultColWidth="9" defaultRowHeight="14.25"/>
  <cols>
    <col min="1" max="1" width="4.8984375" style="93" customWidth="1"/>
    <col min="2" max="2" width="4.8984375" style="96" customWidth="1"/>
    <col min="3" max="3" width="12.296875" style="96" customWidth="1"/>
    <col min="4" max="4" width="13.796875" style="94" customWidth="1"/>
    <col min="5" max="5" width="12" style="93" customWidth="1"/>
    <col min="6" max="8" width="11.3984375" style="93" customWidth="1"/>
    <col min="9" max="9" width="11.3984375" style="96" customWidth="1"/>
    <col min="10" max="10" width="9" style="96" customWidth="1"/>
    <col min="11" max="16384" width="9" style="93" customWidth="1"/>
  </cols>
  <sheetData>
    <row r="1" spans="1:13" s="348" customFormat="1" ht="12.75">
      <c r="A1" s="21" t="s">
        <v>607</v>
      </c>
      <c r="C1" s="347"/>
      <c r="D1" s="349"/>
      <c r="E1" s="112"/>
      <c r="F1" s="112"/>
      <c r="G1" s="112"/>
      <c r="H1" s="112"/>
      <c r="I1" s="113"/>
      <c r="J1" s="113"/>
      <c r="K1" s="112"/>
      <c r="L1" s="112"/>
      <c r="M1" s="112"/>
    </row>
    <row r="2" ht="9">
      <c r="A2" s="96"/>
    </row>
    <row r="3" spans="1:10" s="94" customFormat="1" ht="10.5" customHeight="1">
      <c r="A3" s="300" t="s">
        <v>311</v>
      </c>
      <c r="C3" s="301"/>
      <c r="D3" s="95"/>
      <c r="F3" s="95"/>
      <c r="G3" s="301"/>
      <c r="H3" s="301"/>
      <c r="I3" s="302"/>
      <c r="J3" s="302"/>
    </row>
    <row r="4" spans="2:10" s="140" customFormat="1" ht="10.5" customHeight="1">
      <c r="B4" s="1406" t="s">
        <v>95</v>
      </c>
      <c r="C4" s="1381" t="s">
        <v>89</v>
      </c>
      <c r="D4" s="1413" t="s">
        <v>72</v>
      </c>
      <c r="E4" s="1381" t="s">
        <v>70</v>
      </c>
      <c r="F4" s="1381" t="s">
        <v>71</v>
      </c>
      <c r="G4" s="1381" t="s">
        <v>73</v>
      </c>
      <c r="H4" s="1381" t="s">
        <v>74</v>
      </c>
      <c r="I4" s="1365" t="s">
        <v>13</v>
      </c>
      <c r="J4" s="143"/>
    </row>
    <row r="5" spans="2:10" s="140" customFormat="1" ht="9">
      <c r="B5" s="1433"/>
      <c r="C5" s="1438"/>
      <c r="D5" s="1438"/>
      <c r="E5" s="1438"/>
      <c r="F5" s="1438"/>
      <c r="G5" s="1438"/>
      <c r="H5" s="1438"/>
      <c r="I5" s="1440"/>
      <c r="J5" s="143"/>
    </row>
    <row r="6" spans="1:10" s="140" customFormat="1" ht="21.75" customHeight="1" thickBot="1">
      <c r="A6" s="1428" t="s">
        <v>14</v>
      </c>
      <c r="B6" s="1429"/>
      <c r="C6" s="1439"/>
      <c r="D6" s="1439"/>
      <c r="E6" s="1439"/>
      <c r="F6" s="1439"/>
      <c r="G6" s="1439"/>
      <c r="H6" s="1439"/>
      <c r="I6" s="1441"/>
      <c r="J6" s="143"/>
    </row>
    <row r="7" spans="1:10" s="140" customFormat="1" ht="18.75" customHeight="1" thickTop="1">
      <c r="A7" s="1443" t="s">
        <v>119</v>
      </c>
      <c r="B7" s="1434">
        <v>57</v>
      </c>
      <c r="C7" s="350">
        <v>988633</v>
      </c>
      <c r="D7" s="249">
        <v>672759</v>
      </c>
      <c r="E7" s="249">
        <v>191582</v>
      </c>
      <c r="F7" s="249">
        <v>47895</v>
      </c>
      <c r="G7" s="249">
        <v>76391</v>
      </c>
      <c r="H7" s="359" t="s">
        <v>189</v>
      </c>
      <c r="I7" s="351">
        <v>6</v>
      </c>
      <c r="J7" s="143"/>
    </row>
    <row r="8" spans="1:10" s="140" customFormat="1" ht="18.75" customHeight="1">
      <c r="A8" s="1443"/>
      <c r="B8" s="1430"/>
      <c r="C8" s="248" t="s">
        <v>189</v>
      </c>
      <c r="D8" s="248" t="s">
        <v>189</v>
      </c>
      <c r="E8" s="248" t="s">
        <v>189</v>
      </c>
      <c r="F8" s="248" t="s">
        <v>189</v>
      </c>
      <c r="G8" s="248" t="s">
        <v>189</v>
      </c>
      <c r="H8" s="248" t="s">
        <v>189</v>
      </c>
      <c r="I8" s="527" t="s">
        <v>189</v>
      </c>
      <c r="J8" s="143"/>
    </row>
    <row r="9" spans="1:10" s="140" customFormat="1" ht="18.75" customHeight="1">
      <c r="A9" s="1444"/>
      <c r="B9" s="1430"/>
      <c r="C9" s="247">
        <v>988633</v>
      </c>
      <c r="D9" s="247">
        <v>672759</v>
      </c>
      <c r="E9" s="247">
        <v>191582</v>
      </c>
      <c r="F9" s="247">
        <v>47895</v>
      </c>
      <c r="G9" s="247">
        <v>76391</v>
      </c>
      <c r="H9" s="248" t="s">
        <v>189</v>
      </c>
      <c r="I9" s="153">
        <v>6</v>
      </c>
      <c r="J9" s="143"/>
    </row>
    <row r="10" spans="1:10" s="140" customFormat="1" ht="18.75" customHeight="1">
      <c r="A10" s="1445"/>
      <c r="B10" s="1431">
        <v>58</v>
      </c>
      <c r="C10" s="245">
        <v>10652289</v>
      </c>
      <c r="D10" s="245">
        <v>7356353</v>
      </c>
      <c r="E10" s="245">
        <v>2092624</v>
      </c>
      <c r="F10" s="245">
        <v>523159</v>
      </c>
      <c r="G10" s="245">
        <v>680145</v>
      </c>
      <c r="H10" s="245">
        <v>1</v>
      </c>
      <c r="I10" s="246">
        <v>7</v>
      </c>
      <c r="J10" s="143"/>
    </row>
    <row r="11" spans="1:10" s="140" customFormat="1" ht="18.75" customHeight="1">
      <c r="A11" s="1446"/>
      <c r="B11" s="1430"/>
      <c r="C11" s="247">
        <v>1537662</v>
      </c>
      <c r="D11" s="247">
        <v>972300</v>
      </c>
      <c r="E11" s="247">
        <v>277800</v>
      </c>
      <c r="F11" s="247">
        <v>69449</v>
      </c>
      <c r="G11" s="247">
        <v>69450</v>
      </c>
      <c r="H11" s="247">
        <v>142664</v>
      </c>
      <c r="I11" s="153">
        <v>5999</v>
      </c>
      <c r="J11" s="143"/>
    </row>
    <row r="12" spans="1:10" s="140" customFormat="1" ht="18.75" customHeight="1">
      <c r="A12" s="1447"/>
      <c r="B12" s="1430"/>
      <c r="C12" s="247">
        <v>12189951</v>
      </c>
      <c r="D12" s="247">
        <v>8328653</v>
      </c>
      <c r="E12" s="247">
        <v>2370424</v>
      </c>
      <c r="F12" s="247">
        <v>592608</v>
      </c>
      <c r="G12" s="247">
        <v>749595</v>
      </c>
      <c r="H12" s="247">
        <v>142665</v>
      </c>
      <c r="I12" s="153">
        <v>6006</v>
      </c>
      <c r="J12" s="143"/>
    </row>
    <row r="13" spans="1:10" s="140" customFormat="1" ht="18.75" customHeight="1">
      <c r="A13" s="1448"/>
      <c r="B13" s="1431">
        <v>59</v>
      </c>
      <c r="C13" s="245">
        <v>12666766</v>
      </c>
      <c r="D13" s="245">
        <v>8745841</v>
      </c>
      <c r="E13" s="245">
        <v>2489647</v>
      </c>
      <c r="F13" s="245">
        <v>622412</v>
      </c>
      <c r="G13" s="245">
        <v>808858</v>
      </c>
      <c r="H13" s="245">
        <v>1</v>
      </c>
      <c r="I13" s="246">
        <v>7</v>
      </c>
      <c r="J13" s="143"/>
    </row>
    <row r="14" spans="1:10" s="140" customFormat="1" ht="18.75" customHeight="1">
      <c r="A14" s="1448"/>
      <c r="B14" s="1430"/>
      <c r="C14" s="247">
        <v>950110</v>
      </c>
      <c r="D14" s="247">
        <v>640360</v>
      </c>
      <c r="E14" s="247">
        <v>169828</v>
      </c>
      <c r="F14" s="247">
        <v>40774</v>
      </c>
      <c r="G14" s="247">
        <v>36889</v>
      </c>
      <c r="H14" s="247">
        <v>10784</v>
      </c>
      <c r="I14" s="153">
        <v>51475</v>
      </c>
      <c r="J14" s="143"/>
    </row>
    <row r="15" spans="1:10" s="140" customFormat="1" ht="18.75" customHeight="1">
      <c r="A15" s="1448"/>
      <c r="B15" s="1432"/>
      <c r="C15" s="352">
        <v>13616876</v>
      </c>
      <c r="D15" s="352">
        <v>9386201</v>
      </c>
      <c r="E15" s="352">
        <v>2659475</v>
      </c>
      <c r="F15" s="352">
        <v>663186</v>
      </c>
      <c r="G15" s="352">
        <v>845747</v>
      </c>
      <c r="H15" s="352">
        <v>10785</v>
      </c>
      <c r="I15" s="353">
        <v>51482</v>
      </c>
      <c r="J15" s="143"/>
    </row>
    <row r="16" spans="1:10" s="140" customFormat="1" ht="18.75" customHeight="1">
      <c r="A16" s="1448"/>
      <c r="B16" s="1430">
        <v>60</v>
      </c>
      <c r="C16" s="247">
        <v>14739896</v>
      </c>
      <c r="D16" s="247">
        <v>10224408</v>
      </c>
      <c r="E16" s="247">
        <v>2911273</v>
      </c>
      <c r="F16" s="247">
        <v>727819</v>
      </c>
      <c r="G16" s="247">
        <v>876388</v>
      </c>
      <c r="H16" s="247">
        <v>1</v>
      </c>
      <c r="I16" s="153">
        <v>7</v>
      </c>
      <c r="J16" s="143"/>
    </row>
    <row r="17" spans="1:10" s="140" customFormat="1" ht="18.75" customHeight="1">
      <c r="A17" s="1448"/>
      <c r="B17" s="1430"/>
      <c r="C17" s="247">
        <v>1032133</v>
      </c>
      <c r="D17" s="247">
        <v>536584</v>
      </c>
      <c r="E17" s="247">
        <v>111607</v>
      </c>
      <c r="F17" s="247">
        <v>41723</v>
      </c>
      <c r="G17" s="247">
        <v>93497</v>
      </c>
      <c r="H17" s="247">
        <v>197262</v>
      </c>
      <c r="I17" s="153">
        <v>51460</v>
      </c>
      <c r="J17" s="143"/>
    </row>
    <row r="18" spans="1:10" s="140" customFormat="1" ht="18.75" customHeight="1">
      <c r="A18" s="1448"/>
      <c r="B18" s="1430"/>
      <c r="C18" s="247">
        <v>15772029</v>
      </c>
      <c r="D18" s="247">
        <v>10760992</v>
      </c>
      <c r="E18" s="247">
        <v>3022880</v>
      </c>
      <c r="F18" s="247">
        <v>769542</v>
      </c>
      <c r="G18" s="247">
        <v>969885</v>
      </c>
      <c r="H18" s="247">
        <v>197263</v>
      </c>
      <c r="I18" s="153">
        <v>51467</v>
      </c>
      <c r="J18" s="143"/>
    </row>
    <row r="19" spans="1:10" s="140" customFormat="1" ht="18.75" customHeight="1">
      <c r="A19" s="1448"/>
      <c r="B19" s="1431">
        <v>61</v>
      </c>
      <c r="C19" s="245">
        <v>16837492</v>
      </c>
      <c r="D19" s="245">
        <v>11680633</v>
      </c>
      <c r="E19" s="245">
        <v>3325061</v>
      </c>
      <c r="F19" s="245">
        <v>831266</v>
      </c>
      <c r="G19" s="245">
        <v>1000524</v>
      </c>
      <c r="H19" s="245">
        <v>1</v>
      </c>
      <c r="I19" s="246">
        <v>7</v>
      </c>
      <c r="J19" s="143"/>
    </row>
    <row r="20" spans="1:10" s="140" customFormat="1" ht="18.75" customHeight="1">
      <c r="A20" s="1448"/>
      <c r="B20" s="1430"/>
      <c r="C20" s="247">
        <v>701001</v>
      </c>
      <c r="D20" s="247">
        <v>326562</v>
      </c>
      <c r="E20" s="247">
        <v>134257</v>
      </c>
      <c r="F20" s="247">
        <v>23297</v>
      </c>
      <c r="G20" s="247">
        <v>45262</v>
      </c>
      <c r="H20" s="247">
        <v>110568</v>
      </c>
      <c r="I20" s="153">
        <v>61055</v>
      </c>
      <c r="J20" s="143"/>
    </row>
    <row r="21" spans="1:10" s="140" customFormat="1" ht="18.75" customHeight="1">
      <c r="A21" s="1448"/>
      <c r="B21" s="1432"/>
      <c r="C21" s="352">
        <v>17538493</v>
      </c>
      <c r="D21" s="352">
        <v>12007195</v>
      </c>
      <c r="E21" s="352">
        <v>3459318</v>
      </c>
      <c r="F21" s="352">
        <v>854563</v>
      </c>
      <c r="G21" s="352">
        <v>1045786</v>
      </c>
      <c r="H21" s="352">
        <v>110569</v>
      </c>
      <c r="I21" s="353">
        <v>61062</v>
      </c>
      <c r="J21" s="143"/>
    </row>
    <row r="22" spans="1:10" s="140" customFormat="1" ht="18.75" customHeight="1">
      <c r="A22" s="1448"/>
      <c r="B22" s="1430">
        <v>62</v>
      </c>
      <c r="C22" s="247">
        <v>18672581</v>
      </c>
      <c r="D22" s="247">
        <v>12942647</v>
      </c>
      <c r="E22" s="247">
        <v>3683713</v>
      </c>
      <c r="F22" s="247">
        <v>920929</v>
      </c>
      <c r="G22" s="247">
        <v>1108120</v>
      </c>
      <c r="H22" s="247">
        <v>1</v>
      </c>
      <c r="I22" s="153">
        <v>17171</v>
      </c>
      <c r="J22" s="143"/>
    </row>
    <row r="23" spans="1:10" s="140" customFormat="1" ht="18.75" customHeight="1">
      <c r="A23" s="1448"/>
      <c r="B23" s="1430"/>
      <c r="C23" s="247">
        <v>313807</v>
      </c>
      <c r="D23" s="247">
        <v>98919</v>
      </c>
      <c r="E23" s="247">
        <v>7030</v>
      </c>
      <c r="F23" s="247">
        <v>3701</v>
      </c>
      <c r="G23" s="247">
        <v>29423</v>
      </c>
      <c r="H23" s="247">
        <v>123201</v>
      </c>
      <c r="I23" s="153">
        <v>51533</v>
      </c>
      <c r="J23" s="143"/>
    </row>
    <row r="24" spans="1:10" s="140" customFormat="1" ht="18.75" customHeight="1">
      <c r="A24" s="1448"/>
      <c r="B24" s="1430"/>
      <c r="C24" s="247">
        <v>18986388</v>
      </c>
      <c r="D24" s="247">
        <v>13041566</v>
      </c>
      <c r="E24" s="247">
        <v>3690743</v>
      </c>
      <c r="F24" s="247">
        <v>924630</v>
      </c>
      <c r="G24" s="247">
        <v>1137543</v>
      </c>
      <c r="H24" s="247">
        <v>123202</v>
      </c>
      <c r="I24" s="153">
        <v>68704</v>
      </c>
      <c r="J24" s="143"/>
    </row>
    <row r="25" spans="1:10" s="140" customFormat="1" ht="18.75" customHeight="1">
      <c r="A25" s="1448"/>
      <c r="B25" s="1431">
        <v>63</v>
      </c>
      <c r="C25" s="245">
        <v>20870465</v>
      </c>
      <c r="D25" s="245">
        <v>14472077</v>
      </c>
      <c r="E25" s="245">
        <v>4119061</v>
      </c>
      <c r="F25" s="245">
        <v>1029766</v>
      </c>
      <c r="G25" s="245">
        <v>1235711</v>
      </c>
      <c r="H25" s="245">
        <v>1</v>
      </c>
      <c r="I25" s="246">
        <v>13849</v>
      </c>
      <c r="J25" s="143"/>
    </row>
    <row r="26" spans="1:10" s="140" customFormat="1" ht="18.75" customHeight="1">
      <c r="A26" s="1448"/>
      <c r="B26" s="1430"/>
      <c r="C26" s="247">
        <v>166725</v>
      </c>
      <c r="D26" s="248">
        <v>-66898</v>
      </c>
      <c r="E26" s="248">
        <v>-15845</v>
      </c>
      <c r="F26" s="248">
        <v>-6825</v>
      </c>
      <c r="G26" s="248">
        <v>-6823</v>
      </c>
      <c r="H26" s="247">
        <v>186074</v>
      </c>
      <c r="I26" s="153">
        <v>77042</v>
      </c>
      <c r="J26" s="143"/>
    </row>
    <row r="27" spans="1:10" s="140" customFormat="1" ht="18.75" customHeight="1">
      <c r="A27" s="1448"/>
      <c r="B27" s="1432"/>
      <c r="C27" s="352">
        <v>21037190</v>
      </c>
      <c r="D27" s="352">
        <v>14405179</v>
      </c>
      <c r="E27" s="352">
        <v>4103216</v>
      </c>
      <c r="F27" s="352">
        <v>1022941</v>
      </c>
      <c r="G27" s="352">
        <v>1228888</v>
      </c>
      <c r="H27" s="352">
        <v>186075</v>
      </c>
      <c r="I27" s="353">
        <v>90891</v>
      </c>
      <c r="J27" s="143"/>
    </row>
    <row r="28" spans="1:10" s="140" customFormat="1" ht="18.75" customHeight="1">
      <c r="A28" s="1449" t="s">
        <v>75</v>
      </c>
      <c r="B28" s="1430" t="s">
        <v>258</v>
      </c>
      <c r="C28" s="247">
        <v>23091784</v>
      </c>
      <c r="D28" s="247">
        <v>16003544</v>
      </c>
      <c r="E28" s="247">
        <v>4555079</v>
      </c>
      <c r="F28" s="247">
        <v>1138771</v>
      </c>
      <c r="G28" s="247">
        <v>1366523</v>
      </c>
      <c r="H28" s="247">
        <v>1</v>
      </c>
      <c r="I28" s="153">
        <v>27866</v>
      </c>
      <c r="J28" s="143"/>
    </row>
    <row r="29" spans="1:10" s="140" customFormat="1" ht="18.75" customHeight="1">
      <c r="A29" s="1450"/>
      <c r="B29" s="1430"/>
      <c r="C29" s="247">
        <v>-350531</v>
      </c>
      <c r="D29" s="248">
        <v>-513256</v>
      </c>
      <c r="E29" s="248">
        <v>-147083</v>
      </c>
      <c r="F29" s="248">
        <v>-36771</v>
      </c>
      <c r="G29" s="248">
        <v>-36770</v>
      </c>
      <c r="H29" s="247">
        <v>333440</v>
      </c>
      <c r="I29" s="153">
        <v>49909</v>
      </c>
      <c r="J29" s="143"/>
    </row>
    <row r="30" spans="1:10" s="140" customFormat="1" ht="18.75" customHeight="1">
      <c r="A30" s="1444"/>
      <c r="B30" s="1430"/>
      <c r="C30" s="247">
        <v>22741253</v>
      </c>
      <c r="D30" s="247">
        <v>15490288</v>
      </c>
      <c r="E30" s="247">
        <v>4407996</v>
      </c>
      <c r="F30" s="247">
        <v>1102000</v>
      </c>
      <c r="G30" s="247">
        <v>1329753</v>
      </c>
      <c r="H30" s="247">
        <v>333441</v>
      </c>
      <c r="I30" s="153">
        <v>77775</v>
      </c>
      <c r="J30" s="143"/>
    </row>
    <row r="31" spans="1:10" s="140" customFormat="1" ht="18.75" customHeight="1">
      <c r="A31" s="1448"/>
      <c r="B31" s="1435" t="s">
        <v>417</v>
      </c>
      <c r="C31" s="245">
        <v>24496134</v>
      </c>
      <c r="D31" s="245">
        <v>16976032</v>
      </c>
      <c r="E31" s="245">
        <v>4830607</v>
      </c>
      <c r="F31" s="245">
        <v>1207653</v>
      </c>
      <c r="G31" s="245">
        <v>1449182</v>
      </c>
      <c r="H31" s="245">
        <v>1</v>
      </c>
      <c r="I31" s="246">
        <v>32659</v>
      </c>
      <c r="J31" s="143"/>
    </row>
    <row r="32" spans="1:10" s="140" customFormat="1" ht="18.75" customHeight="1">
      <c r="A32" s="1448"/>
      <c r="B32" s="1436"/>
      <c r="C32" s="247">
        <v>203783</v>
      </c>
      <c r="D32" s="248">
        <v>-29735</v>
      </c>
      <c r="E32" s="248">
        <v>-9175</v>
      </c>
      <c r="F32" s="248">
        <v>-2294</v>
      </c>
      <c r="G32" s="248">
        <v>-2294</v>
      </c>
      <c r="H32" s="247">
        <v>182494</v>
      </c>
      <c r="I32" s="153">
        <v>64787</v>
      </c>
      <c r="J32" s="143"/>
    </row>
    <row r="33" spans="1:10" s="140" customFormat="1" ht="18.75" customHeight="1">
      <c r="A33" s="1448"/>
      <c r="B33" s="1437"/>
      <c r="C33" s="352">
        <v>24699917</v>
      </c>
      <c r="D33" s="352">
        <v>16946297</v>
      </c>
      <c r="E33" s="352">
        <v>4821432</v>
      </c>
      <c r="F33" s="352">
        <v>1205359</v>
      </c>
      <c r="G33" s="352">
        <v>1446888</v>
      </c>
      <c r="H33" s="352">
        <v>182495</v>
      </c>
      <c r="I33" s="353">
        <v>97446</v>
      </c>
      <c r="J33" s="143"/>
    </row>
    <row r="34" spans="1:10" s="140" customFormat="1" ht="18.75" customHeight="1">
      <c r="A34" s="1448"/>
      <c r="B34" s="1436" t="s">
        <v>418</v>
      </c>
      <c r="C34" s="247">
        <v>27608468</v>
      </c>
      <c r="D34" s="247">
        <v>19121918</v>
      </c>
      <c r="E34" s="247">
        <v>5441921</v>
      </c>
      <c r="F34" s="247">
        <v>1360481</v>
      </c>
      <c r="G34" s="247">
        <v>1632576</v>
      </c>
      <c r="H34" s="247">
        <v>1</v>
      </c>
      <c r="I34" s="153">
        <v>51571</v>
      </c>
      <c r="J34" s="143"/>
    </row>
    <row r="35" spans="1:10" s="140" customFormat="1" ht="18.75" customHeight="1">
      <c r="A35" s="1448"/>
      <c r="B35" s="1436"/>
      <c r="C35" s="247">
        <v>-726725</v>
      </c>
      <c r="D35" s="248">
        <v>-789472</v>
      </c>
      <c r="E35" s="248">
        <v>-245812</v>
      </c>
      <c r="F35" s="248">
        <v>-61453</v>
      </c>
      <c r="G35" s="248">
        <v>-61452</v>
      </c>
      <c r="H35" s="247">
        <v>369353</v>
      </c>
      <c r="I35" s="153">
        <v>62111</v>
      </c>
      <c r="J35" s="143"/>
    </row>
    <row r="36" spans="1:10" s="140" customFormat="1" ht="18.75" customHeight="1">
      <c r="A36" s="1448"/>
      <c r="B36" s="1436"/>
      <c r="C36" s="247">
        <v>26881743</v>
      </c>
      <c r="D36" s="247">
        <v>18332446</v>
      </c>
      <c r="E36" s="247">
        <v>5196109</v>
      </c>
      <c r="F36" s="247">
        <v>1299028</v>
      </c>
      <c r="G36" s="247">
        <v>1571124</v>
      </c>
      <c r="H36" s="247">
        <v>369354</v>
      </c>
      <c r="I36" s="153">
        <v>113682</v>
      </c>
      <c r="J36" s="143"/>
    </row>
    <row r="37" spans="1:10" s="140" customFormat="1" ht="18.75" customHeight="1">
      <c r="A37" s="1448"/>
      <c r="B37" s="1435" t="s">
        <v>411</v>
      </c>
      <c r="C37" s="245">
        <v>29319936</v>
      </c>
      <c r="D37" s="245">
        <v>20311682</v>
      </c>
      <c r="E37" s="245">
        <v>5778677</v>
      </c>
      <c r="F37" s="245">
        <v>1444670</v>
      </c>
      <c r="G37" s="245">
        <v>1733602</v>
      </c>
      <c r="H37" s="245">
        <v>1</v>
      </c>
      <c r="I37" s="246">
        <v>51304</v>
      </c>
      <c r="J37" s="143"/>
    </row>
    <row r="38" spans="1:10" s="140" customFormat="1" ht="18.75" customHeight="1">
      <c r="A38" s="1448"/>
      <c r="B38" s="1436"/>
      <c r="C38" s="247">
        <v>-948801</v>
      </c>
      <c r="D38" s="248">
        <v>-763070</v>
      </c>
      <c r="E38" s="248">
        <v>-167828</v>
      </c>
      <c r="F38" s="248">
        <v>-37644</v>
      </c>
      <c r="G38" s="248">
        <v>-44313</v>
      </c>
      <c r="H38" s="247">
        <v>3024</v>
      </c>
      <c r="I38" s="153">
        <v>61030</v>
      </c>
      <c r="J38" s="143"/>
    </row>
    <row r="39" spans="1:10" s="140" customFormat="1" ht="18.75" customHeight="1">
      <c r="A39" s="1448"/>
      <c r="B39" s="1437"/>
      <c r="C39" s="352">
        <v>28371135</v>
      </c>
      <c r="D39" s="352">
        <v>19548612</v>
      </c>
      <c r="E39" s="352">
        <v>5610849</v>
      </c>
      <c r="F39" s="352">
        <v>1407026</v>
      </c>
      <c r="G39" s="352">
        <v>1689289</v>
      </c>
      <c r="H39" s="352">
        <v>3025</v>
      </c>
      <c r="I39" s="353">
        <v>112334</v>
      </c>
      <c r="J39" s="143"/>
    </row>
    <row r="40" spans="1:10" s="140" customFormat="1" ht="18.75" customHeight="1">
      <c r="A40" s="1448"/>
      <c r="B40" s="1436" t="s">
        <v>412</v>
      </c>
      <c r="C40" s="247">
        <v>30948658</v>
      </c>
      <c r="D40" s="247">
        <v>21365419</v>
      </c>
      <c r="E40" s="247">
        <v>6168971</v>
      </c>
      <c r="F40" s="247">
        <v>1542243</v>
      </c>
      <c r="G40" s="247">
        <v>1847525</v>
      </c>
      <c r="H40" s="247">
        <v>1</v>
      </c>
      <c r="I40" s="153">
        <v>24499</v>
      </c>
      <c r="J40" s="143"/>
    </row>
    <row r="41" spans="1:10" s="140" customFormat="1" ht="18.75" customHeight="1">
      <c r="A41" s="1448"/>
      <c r="B41" s="1436"/>
      <c r="C41" s="247">
        <v>-833052</v>
      </c>
      <c r="D41" s="248">
        <v>-1220167</v>
      </c>
      <c r="E41" s="248">
        <v>-113353</v>
      </c>
      <c r="F41" s="248">
        <v>-28338</v>
      </c>
      <c r="G41" s="248">
        <v>-28338</v>
      </c>
      <c r="H41" s="247">
        <v>497813</v>
      </c>
      <c r="I41" s="153">
        <v>59331</v>
      </c>
      <c r="J41" s="143"/>
    </row>
    <row r="42" spans="1:10" s="140" customFormat="1" ht="18.75" customHeight="1">
      <c r="A42" s="1448"/>
      <c r="B42" s="1436"/>
      <c r="C42" s="247">
        <v>30115606</v>
      </c>
      <c r="D42" s="247">
        <v>20145252</v>
      </c>
      <c r="E42" s="247">
        <v>6055618</v>
      </c>
      <c r="F42" s="247">
        <v>1513905</v>
      </c>
      <c r="G42" s="247">
        <v>1819187</v>
      </c>
      <c r="H42" s="247">
        <v>497814</v>
      </c>
      <c r="I42" s="153">
        <v>83830</v>
      </c>
      <c r="J42" s="143"/>
    </row>
    <row r="43" spans="1:10" s="140" customFormat="1" ht="18.75" customHeight="1">
      <c r="A43" s="1448"/>
      <c r="B43" s="1435" t="s">
        <v>413</v>
      </c>
      <c r="C43" s="245">
        <v>31957222</v>
      </c>
      <c r="D43" s="245">
        <v>21624871</v>
      </c>
      <c r="E43" s="245">
        <v>6662740</v>
      </c>
      <c r="F43" s="245">
        <v>1665685</v>
      </c>
      <c r="G43" s="245">
        <v>1980877</v>
      </c>
      <c r="H43" s="245">
        <v>1</v>
      </c>
      <c r="I43" s="246">
        <v>23048</v>
      </c>
      <c r="J43" s="143"/>
    </row>
    <row r="44" spans="1:10" s="140" customFormat="1" ht="18.75" customHeight="1">
      <c r="A44" s="1448"/>
      <c r="B44" s="1436"/>
      <c r="C44" s="247">
        <v>210143</v>
      </c>
      <c r="D44" s="247">
        <v>33405</v>
      </c>
      <c r="E44" s="248">
        <v>-145609</v>
      </c>
      <c r="F44" s="248">
        <v>-36402</v>
      </c>
      <c r="G44" s="248">
        <v>-36400</v>
      </c>
      <c r="H44" s="247">
        <v>333535</v>
      </c>
      <c r="I44" s="153">
        <v>61614</v>
      </c>
      <c r="J44" s="143"/>
    </row>
    <row r="45" spans="1:10" s="140" customFormat="1" ht="18.75" customHeight="1">
      <c r="A45" s="1448"/>
      <c r="B45" s="1437"/>
      <c r="C45" s="352">
        <v>32167365</v>
      </c>
      <c r="D45" s="352">
        <v>21658276</v>
      </c>
      <c r="E45" s="352">
        <v>6517131</v>
      </c>
      <c r="F45" s="352">
        <v>1629283</v>
      </c>
      <c r="G45" s="352">
        <v>1944477</v>
      </c>
      <c r="H45" s="352">
        <v>333536</v>
      </c>
      <c r="I45" s="353">
        <v>84662</v>
      </c>
      <c r="J45" s="143"/>
    </row>
    <row r="46" spans="1:10" s="140" customFormat="1" ht="18.75" customHeight="1">
      <c r="A46" s="1448"/>
      <c r="B46" s="1436" t="s">
        <v>414</v>
      </c>
      <c r="C46" s="245">
        <v>33278275</v>
      </c>
      <c r="D46" s="245">
        <v>22683161</v>
      </c>
      <c r="E46" s="245">
        <v>6830421</v>
      </c>
      <c r="F46" s="245">
        <v>1707606</v>
      </c>
      <c r="G46" s="245">
        <v>2035858</v>
      </c>
      <c r="H46" s="245">
        <v>1</v>
      </c>
      <c r="I46" s="246">
        <v>21228</v>
      </c>
      <c r="J46" s="143"/>
    </row>
    <row r="47" spans="1:10" s="140" customFormat="1" ht="18.75" customHeight="1">
      <c r="A47" s="1448"/>
      <c r="B47" s="1436"/>
      <c r="C47" s="247">
        <v>1366365</v>
      </c>
      <c r="D47" s="247">
        <v>694237</v>
      </c>
      <c r="E47" s="247">
        <v>473324</v>
      </c>
      <c r="F47" s="247">
        <v>78507</v>
      </c>
      <c r="G47" s="247">
        <v>69320</v>
      </c>
      <c r="H47" s="248" t="s">
        <v>189</v>
      </c>
      <c r="I47" s="153">
        <v>50977</v>
      </c>
      <c r="J47" s="143"/>
    </row>
    <row r="48" spans="1:10" s="140" customFormat="1" ht="18.75" customHeight="1">
      <c r="A48" s="1448"/>
      <c r="B48" s="1436"/>
      <c r="C48" s="352">
        <v>34644640</v>
      </c>
      <c r="D48" s="352">
        <v>23377398</v>
      </c>
      <c r="E48" s="352">
        <v>7303745</v>
      </c>
      <c r="F48" s="352">
        <v>1786113</v>
      </c>
      <c r="G48" s="352">
        <v>2105178</v>
      </c>
      <c r="H48" s="352">
        <v>1</v>
      </c>
      <c r="I48" s="353">
        <v>72205</v>
      </c>
      <c r="J48" s="143"/>
    </row>
    <row r="49" spans="1:10" s="140" customFormat="1" ht="18.75" customHeight="1">
      <c r="A49" s="1448"/>
      <c r="B49" s="1435" t="s">
        <v>415</v>
      </c>
      <c r="C49" s="245">
        <v>38108566</v>
      </c>
      <c r="D49" s="245">
        <v>25798121</v>
      </c>
      <c r="E49" s="245">
        <v>7953874</v>
      </c>
      <c r="F49" s="245">
        <v>1988469</v>
      </c>
      <c r="G49" s="245">
        <v>2364568</v>
      </c>
      <c r="H49" s="245">
        <v>1</v>
      </c>
      <c r="I49" s="246">
        <v>3533</v>
      </c>
      <c r="J49" s="143"/>
    </row>
    <row r="50" spans="1:10" s="140" customFormat="1" ht="18.75" customHeight="1">
      <c r="A50" s="1448"/>
      <c r="B50" s="1436"/>
      <c r="C50" s="247">
        <v>-17134</v>
      </c>
      <c r="D50" s="248">
        <v>-396601</v>
      </c>
      <c r="E50" s="247">
        <v>26946</v>
      </c>
      <c r="F50" s="247">
        <v>3936</v>
      </c>
      <c r="G50" s="247">
        <v>3936</v>
      </c>
      <c r="H50" s="247">
        <v>344649</v>
      </c>
      <c r="I50" s="527" t="s">
        <v>189</v>
      </c>
      <c r="J50" s="143"/>
    </row>
    <row r="51" spans="1:10" s="140" customFormat="1" ht="18.75" customHeight="1">
      <c r="A51" s="1448"/>
      <c r="B51" s="1437"/>
      <c r="C51" s="352">
        <v>38091432</v>
      </c>
      <c r="D51" s="352">
        <v>25401520</v>
      </c>
      <c r="E51" s="352">
        <v>7980820</v>
      </c>
      <c r="F51" s="352">
        <v>1992405</v>
      </c>
      <c r="G51" s="352">
        <v>2368504</v>
      </c>
      <c r="H51" s="352">
        <v>344650</v>
      </c>
      <c r="I51" s="353">
        <v>3533</v>
      </c>
      <c r="J51" s="143"/>
    </row>
    <row r="52" spans="1:10" s="140" customFormat="1" ht="18.75" customHeight="1">
      <c r="A52" s="1447"/>
      <c r="B52" s="1436" t="s">
        <v>416</v>
      </c>
      <c r="C52" s="247">
        <v>42007516</v>
      </c>
      <c r="D52" s="247">
        <v>28011807</v>
      </c>
      <c r="E52" s="247">
        <v>9053088</v>
      </c>
      <c r="F52" s="247">
        <v>2263272</v>
      </c>
      <c r="G52" s="247">
        <v>2677814</v>
      </c>
      <c r="H52" s="247">
        <v>1</v>
      </c>
      <c r="I52" s="153">
        <v>1534</v>
      </c>
      <c r="J52" s="143"/>
    </row>
    <row r="53" spans="1:10" s="140" customFormat="1" ht="18.75" customHeight="1">
      <c r="A53" s="1448"/>
      <c r="B53" s="1436"/>
      <c r="C53" s="247">
        <v>-1394904</v>
      </c>
      <c r="D53" s="248">
        <v>-1084233</v>
      </c>
      <c r="E53" s="248">
        <v>-361989</v>
      </c>
      <c r="F53" s="248">
        <v>-130495</v>
      </c>
      <c r="G53" s="248">
        <v>-130495</v>
      </c>
      <c r="H53" s="247">
        <v>239116</v>
      </c>
      <c r="I53" s="153">
        <v>73192</v>
      </c>
      <c r="J53" s="143"/>
    </row>
    <row r="54" spans="1:10" s="140" customFormat="1" ht="18.75" customHeight="1">
      <c r="A54" s="1448"/>
      <c r="B54" s="1437"/>
      <c r="C54" s="247">
        <v>40612612</v>
      </c>
      <c r="D54" s="247">
        <v>26927574</v>
      </c>
      <c r="E54" s="247">
        <v>8691099</v>
      </c>
      <c r="F54" s="247">
        <v>2132777</v>
      </c>
      <c r="G54" s="247">
        <v>2547319</v>
      </c>
      <c r="H54" s="247">
        <v>239117</v>
      </c>
      <c r="I54" s="153">
        <v>74726</v>
      </c>
      <c r="J54" s="143"/>
    </row>
    <row r="55" spans="1:10" s="140" customFormat="1" ht="18.75" customHeight="1">
      <c r="A55" s="1448"/>
      <c r="B55" s="1431">
        <v>10</v>
      </c>
      <c r="C55" s="245">
        <v>45694509</v>
      </c>
      <c r="D55" s="245">
        <v>30337465</v>
      </c>
      <c r="E55" s="245">
        <v>9935785</v>
      </c>
      <c r="F55" s="245">
        <v>2483947</v>
      </c>
      <c r="G55" s="245">
        <v>2934804</v>
      </c>
      <c r="H55" s="245">
        <v>1</v>
      </c>
      <c r="I55" s="246">
        <v>2507</v>
      </c>
      <c r="J55" s="143"/>
    </row>
    <row r="56" spans="1:10" s="140" customFormat="1" ht="18.75" customHeight="1">
      <c r="A56" s="1448"/>
      <c r="B56" s="1430"/>
      <c r="C56" s="247">
        <v>-2407046</v>
      </c>
      <c r="D56" s="248">
        <v>-1842435</v>
      </c>
      <c r="E56" s="248">
        <v>-625201</v>
      </c>
      <c r="F56" s="248">
        <v>-214730</v>
      </c>
      <c r="G56" s="248" t="s">
        <v>189</v>
      </c>
      <c r="H56" s="247">
        <v>183588</v>
      </c>
      <c r="I56" s="153">
        <v>91732</v>
      </c>
      <c r="J56" s="143"/>
    </row>
    <row r="57" spans="1:10" s="140" customFormat="1" ht="18.75" customHeight="1">
      <c r="A57" s="1448"/>
      <c r="B57" s="1432"/>
      <c r="C57" s="352">
        <v>43287463</v>
      </c>
      <c r="D57" s="352">
        <v>28495030</v>
      </c>
      <c r="E57" s="352">
        <v>9310584</v>
      </c>
      <c r="F57" s="352">
        <v>2269217</v>
      </c>
      <c r="G57" s="352">
        <v>2934804</v>
      </c>
      <c r="H57" s="352">
        <v>183589</v>
      </c>
      <c r="I57" s="353">
        <v>94239</v>
      </c>
      <c r="J57" s="143"/>
    </row>
    <row r="58" spans="1:10" s="140" customFormat="1" ht="18.75" customHeight="1">
      <c r="A58" s="1448"/>
      <c r="B58" s="1430">
        <v>11</v>
      </c>
      <c r="C58" s="247">
        <v>46371860</v>
      </c>
      <c r="D58" s="247">
        <v>30633874</v>
      </c>
      <c r="E58" s="247">
        <v>10253453</v>
      </c>
      <c r="F58" s="247">
        <v>2513364</v>
      </c>
      <c r="G58" s="247">
        <v>2968761</v>
      </c>
      <c r="H58" s="247">
        <v>1</v>
      </c>
      <c r="I58" s="153">
        <v>2407</v>
      </c>
      <c r="J58" s="143"/>
    </row>
    <row r="59" spans="1:10" s="140" customFormat="1" ht="18.75" customHeight="1">
      <c r="A59" s="1448"/>
      <c r="B59" s="1430"/>
      <c r="C59" s="247">
        <v>-16849</v>
      </c>
      <c r="D59" s="248">
        <v>-49736</v>
      </c>
      <c r="E59" s="248">
        <v>-495086</v>
      </c>
      <c r="F59" s="248">
        <v>-77761</v>
      </c>
      <c r="G59" s="248">
        <v>-77761</v>
      </c>
      <c r="H59" s="247">
        <v>573533</v>
      </c>
      <c r="I59" s="153">
        <v>109962</v>
      </c>
      <c r="J59" s="143"/>
    </row>
    <row r="60" spans="1:10" s="140" customFormat="1" ht="18.75" customHeight="1">
      <c r="A60" s="1448"/>
      <c r="B60" s="1430"/>
      <c r="C60" s="247">
        <v>46355011</v>
      </c>
      <c r="D60" s="247">
        <v>30584138</v>
      </c>
      <c r="E60" s="247">
        <v>9758367</v>
      </c>
      <c r="F60" s="247">
        <v>2435603</v>
      </c>
      <c r="G60" s="247">
        <v>2891000</v>
      </c>
      <c r="H60" s="247">
        <v>573534</v>
      </c>
      <c r="I60" s="153">
        <v>112369</v>
      </c>
      <c r="J60" s="143"/>
    </row>
    <row r="61" spans="1:10" s="140" customFormat="1" ht="18.75" customHeight="1">
      <c r="A61" s="1448"/>
      <c r="B61" s="1431">
        <v>12</v>
      </c>
      <c r="C61" s="245">
        <v>43698905</v>
      </c>
      <c r="D61" s="245">
        <v>30197543</v>
      </c>
      <c r="E61" s="245">
        <v>8720904</v>
      </c>
      <c r="F61" s="245">
        <v>2175227</v>
      </c>
      <c r="G61" s="245">
        <v>2604803</v>
      </c>
      <c r="H61" s="245">
        <v>1</v>
      </c>
      <c r="I61" s="246">
        <v>427</v>
      </c>
      <c r="J61" s="143"/>
    </row>
    <row r="62" spans="1:10" s="140" customFormat="1" ht="18.75" customHeight="1">
      <c r="A62" s="1448"/>
      <c r="B62" s="1430"/>
      <c r="C62" s="247">
        <v>3763226</v>
      </c>
      <c r="D62" s="247">
        <v>2242413</v>
      </c>
      <c r="E62" s="247">
        <v>806570</v>
      </c>
      <c r="F62" s="247">
        <v>160645</v>
      </c>
      <c r="G62" s="247">
        <v>152827</v>
      </c>
      <c r="H62" s="247">
        <v>354510</v>
      </c>
      <c r="I62" s="153">
        <v>46261</v>
      </c>
      <c r="J62" s="143"/>
    </row>
    <row r="63" spans="1:10" s="140" customFormat="1" ht="18.75" customHeight="1">
      <c r="A63" s="1448"/>
      <c r="B63" s="1432"/>
      <c r="C63" s="352">
        <v>47462131</v>
      </c>
      <c r="D63" s="352">
        <v>32439956</v>
      </c>
      <c r="E63" s="352">
        <v>9527474</v>
      </c>
      <c r="F63" s="352">
        <v>2335872</v>
      </c>
      <c r="G63" s="352">
        <v>2757630</v>
      </c>
      <c r="H63" s="352">
        <v>354511</v>
      </c>
      <c r="I63" s="353">
        <v>46688</v>
      </c>
      <c r="J63" s="143"/>
    </row>
    <row r="64" spans="1:10" s="140" customFormat="1" ht="18.75" customHeight="1">
      <c r="A64" s="1448"/>
      <c r="B64" s="1430">
        <v>13</v>
      </c>
      <c r="C64" s="247">
        <v>49396475</v>
      </c>
      <c r="D64" s="247">
        <v>34130119</v>
      </c>
      <c r="E64" s="247">
        <v>9925600</v>
      </c>
      <c r="F64" s="247">
        <v>2426401</v>
      </c>
      <c r="G64" s="247">
        <v>2911235</v>
      </c>
      <c r="H64" s="247">
        <v>1</v>
      </c>
      <c r="I64" s="153">
        <v>3119</v>
      </c>
      <c r="J64" s="143"/>
    </row>
    <row r="65" spans="1:10" s="140" customFormat="1" ht="18.75" customHeight="1">
      <c r="A65" s="1448"/>
      <c r="B65" s="1430"/>
      <c r="C65" s="247">
        <v>558275</v>
      </c>
      <c r="D65" s="248">
        <v>-50738</v>
      </c>
      <c r="E65" s="248">
        <v>-61518</v>
      </c>
      <c r="F65" s="248">
        <v>-3695</v>
      </c>
      <c r="G65" s="248">
        <v>-3693</v>
      </c>
      <c r="H65" s="247">
        <v>606850</v>
      </c>
      <c r="I65" s="153">
        <v>71069</v>
      </c>
      <c r="J65" s="143"/>
    </row>
    <row r="66" spans="1:10" s="140" customFormat="1" ht="18.75" customHeight="1">
      <c r="A66" s="1448"/>
      <c r="B66" s="1430"/>
      <c r="C66" s="247">
        <v>49954750</v>
      </c>
      <c r="D66" s="247">
        <v>34079381</v>
      </c>
      <c r="E66" s="247">
        <v>9864082</v>
      </c>
      <c r="F66" s="247">
        <v>2422706</v>
      </c>
      <c r="G66" s="247">
        <v>2907542</v>
      </c>
      <c r="H66" s="247">
        <v>606851</v>
      </c>
      <c r="I66" s="153">
        <v>74188</v>
      </c>
      <c r="J66" s="143"/>
    </row>
    <row r="67" spans="1:10" s="140" customFormat="1" ht="18.75" customHeight="1">
      <c r="A67" s="1448"/>
      <c r="B67" s="1431">
        <v>14</v>
      </c>
      <c r="C67" s="245">
        <v>52575108</v>
      </c>
      <c r="D67" s="245">
        <v>36567202</v>
      </c>
      <c r="E67" s="245">
        <v>10555305</v>
      </c>
      <c r="F67" s="245">
        <v>2596327</v>
      </c>
      <c r="G67" s="245">
        <v>2855958</v>
      </c>
      <c r="H67" s="245">
        <v>1</v>
      </c>
      <c r="I67" s="246">
        <v>315</v>
      </c>
      <c r="J67" s="143"/>
    </row>
    <row r="68" spans="1:10" s="140" customFormat="1" ht="18.75" customHeight="1">
      <c r="A68" s="1448"/>
      <c r="B68" s="1430"/>
      <c r="C68" s="247">
        <v>-3232293</v>
      </c>
      <c r="D68" s="248">
        <v>-3475435</v>
      </c>
      <c r="E68" s="248">
        <v>-379641</v>
      </c>
      <c r="F68" s="248">
        <v>-50204</v>
      </c>
      <c r="G68" s="247">
        <v>91762</v>
      </c>
      <c r="H68" s="247">
        <v>502050</v>
      </c>
      <c r="I68" s="153">
        <v>79175</v>
      </c>
      <c r="J68" s="143"/>
    </row>
    <row r="69" spans="1:10" s="140" customFormat="1" ht="18.75" customHeight="1">
      <c r="A69" s="1448"/>
      <c r="B69" s="1432"/>
      <c r="C69" s="352">
        <v>49342815</v>
      </c>
      <c r="D69" s="352">
        <v>33091767</v>
      </c>
      <c r="E69" s="352">
        <v>10175664</v>
      </c>
      <c r="F69" s="352">
        <v>2546123</v>
      </c>
      <c r="G69" s="352">
        <v>2947720</v>
      </c>
      <c r="H69" s="352">
        <v>502051</v>
      </c>
      <c r="I69" s="353">
        <v>79490</v>
      </c>
      <c r="J69" s="143"/>
    </row>
    <row r="70" spans="1:10" s="140" customFormat="1" ht="18.75" customHeight="1">
      <c r="A70" s="1448"/>
      <c r="B70" s="1430">
        <v>15</v>
      </c>
      <c r="C70" s="247">
        <v>46724206</v>
      </c>
      <c r="D70" s="247">
        <v>29876410</v>
      </c>
      <c r="E70" s="247">
        <v>11132563</v>
      </c>
      <c r="F70" s="247">
        <v>2742141</v>
      </c>
      <c r="G70" s="247">
        <v>2972787</v>
      </c>
      <c r="H70" s="247">
        <v>1</v>
      </c>
      <c r="I70" s="153">
        <v>304</v>
      </c>
      <c r="J70" s="143"/>
    </row>
    <row r="71" spans="1:10" s="140" customFormat="1" ht="18.75" customHeight="1">
      <c r="A71" s="1448"/>
      <c r="B71" s="1430"/>
      <c r="C71" s="247">
        <v>1193510</v>
      </c>
      <c r="D71" s="247">
        <v>1599599</v>
      </c>
      <c r="E71" s="248">
        <v>-1040828</v>
      </c>
      <c r="F71" s="248">
        <v>-219208</v>
      </c>
      <c r="G71" s="248">
        <v>-219207</v>
      </c>
      <c r="H71" s="247">
        <v>1022677</v>
      </c>
      <c r="I71" s="153">
        <v>50477</v>
      </c>
      <c r="J71" s="143"/>
    </row>
    <row r="72" spans="1:10" s="140" customFormat="1" ht="18.75" customHeight="1">
      <c r="A72" s="1448"/>
      <c r="B72" s="1430"/>
      <c r="C72" s="247">
        <v>47917716</v>
      </c>
      <c r="D72" s="247">
        <v>31476009</v>
      </c>
      <c r="E72" s="247">
        <v>10091735</v>
      </c>
      <c r="F72" s="247">
        <v>2522933</v>
      </c>
      <c r="G72" s="247">
        <v>2753580</v>
      </c>
      <c r="H72" s="247">
        <v>1022678</v>
      </c>
      <c r="I72" s="153">
        <v>50781</v>
      </c>
      <c r="J72" s="143"/>
    </row>
    <row r="73" spans="1:13" s="140" customFormat="1" ht="18.75" customHeight="1">
      <c r="A73" s="1448"/>
      <c r="B73" s="1431">
        <v>16</v>
      </c>
      <c r="C73" s="245">
        <v>44540970</v>
      </c>
      <c r="D73" s="245">
        <v>28190544</v>
      </c>
      <c r="E73" s="245">
        <v>10734743</v>
      </c>
      <c r="F73" s="245">
        <v>2706887</v>
      </c>
      <c r="G73" s="245">
        <v>2863201</v>
      </c>
      <c r="H73" s="245">
        <v>1</v>
      </c>
      <c r="I73" s="246">
        <v>45594</v>
      </c>
      <c r="J73" s="150"/>
      <c r="K73" s="150"/>
      <c r="L73" s="150"/>
      <c r="M73" s="150"/>
    </row>
    <row r="74" spans="1:13" s="140" customFormat="1" ht="18.75" customHeight="1">
      <c r="A74" s="1448"/>
      <c r="B74" s="1430"/>
      <c r="C74" s="247">
        <v>1328663</v>
      </c>
      <c r="D74" s="247">
        <v>595038</v>
      </c>
      <c r="E74" s="247">
        <v>294195</v>
      </c>
      <c r="F74" s="247">
        <v>42896</v>
      </c>
      <c r="G74" s="247">
        <v>106099</v>
      </c>
      <c r="H74" s="247">
        <v>273238</v>
      </c>
      <c r="I74" s="153">
        <v>17197</v>
      </c>
      <c r="J74" s="150"/>
      <c r="K74" s="150"/>
      <c r="L74" s="150"/>
      <c r="M74" s="150"/>
    </row>
    <row r="75" spans="1:13" s="140" customFormat="1" ht="18.75" customHeight="1">
      <c r="A75" s="1448"/>
      <c r="B75" s="1432"/>
      <c r="C75" s="352">
        <v>45869633</v>
      </c>
      <c r="D75" s="352">
        <v>28785582</v>
      </c>
      <c r="E75" s="352">
        <v>11028938</v>
      </c>
      <c r="F75" s="352">
        <v>2749783</v>
      </c>
      <c r="G75" s="352">
        <v>2969300</v>
      </c>
      <c r="H75" s="352">
        <v>273239</v>
      </c>
      <c r="I75" s="353">
        <v>62791</v>
      </c>
      <c r="J75" s="150"/>
      <c r="K75" s="150"/>
      <c r="L75" s="150"/>
      <c r="M75" s="150"/>
    </row>
    <row r="76" spans="1:13" s="140" customFormat="1" ht="18.75" customHeight="1">
      <c r="A76" s="1448"/>
      <c r="B76" s="1430">
        <v>17</v>
      </c>
      <c r="C76" s="247">
        <v>45123146</v>
      </c>
      <c r="D76" s="247">
        <v>26838158</v>
      </c>
      <c r="E76" s="247">
        <v>12071949</v>
      </c>
      <c r="F76" s="247">
        <v>2967988</v>
      </c>
      <c r="G76" s="247">
        <v>3190524</v>
      </c>
      <c r="H76" s="247">
        <v>1</v>
      </c>
      <c r="I76" s="153">
        <v>54526</v>
      </c>
      <c r="J76" s="150"/>
      <c r="K76" s="150"/>
      <c r="L76" s="150"/>
      <c r="M76" s="150"/>
    </row>
    <row r="77" spans="1:13" s="140" customFormat="1" ht="18.75" customHeight="1">
      <c r="A77" s="1448"/>
      <c r="B77" s="1430"/>
      <c r="C77" s="247">
        <v>1508088</v>
      </c>
      <c r="D77" s="247">
        <v>653689</v>
      </c>
      <c r="E77" s="247">
        <v>531698</v>
      </c>
      <c r="F77" s="247">
        <v>112065</v>
      </c>
      <c r="G77" s="247">
        <v>112066</v>
      </c>
      <c r="H77" s="247">
        <v>84070</v>
      </c>
      <c r="I77" s="153">
        <v>14500</v>
      </c>
      <c r="J77" s="150"/>
      <c r="K77" s="150"/>
      <c r="L77" s="150"/>
      <c r="M77" s="150"/>
    </row>
    <row r="78" spans="1:13" s="140" customFormat="1" ht="18.75" customHeight="1">
      <c r="A78" s="1448"/>
      <c r="B78" s="1430"/>
      <c r="C78" s="247">
        <v>46631234</v>
      </c>
      <c r="D78" s="247">
        <v>27491847</v>
      </c>
      <c r="E78" s="247">
        <v>12603647</v>
      </c>
      <c r="F78" s="247">
        <v>3080053</v>
      </c>
      <c r="G78" s="247">
        <v>3302590</v>
      </c>
      <c r="H78" s="247">
        <v>84071</v>
      </c>
      <c r="I78" s="153">
        <v>69026</v>
      </c>
      <c r="J78" s="150"/>
      <c r="K78" s="150"/>
      <c r="L78" s="150"/>
      <c r="M78" s="150"/>
    </row>
    <row r="79" spans="1:13" s="140" customFormat="1" ht="18.75" customHeight="1">
      <c r="A79" s="1448"/>
      <c r="B79" s="1431">
        <v>18</v>
      </c>
      <c r="C79" s="245">
        <v>44238883</v>
      </c>
      <c r="D79" s="245">
        <v>24693276</v>
      </c>
      <c r="E79" s="245">
        <v>12880084</v>
      </c>
      <c r="F79" s="245">
        <v>3185022</v>
      </c>
      <c r="G79" s="245">
        <v>3403491</v>
      </c>
      <c r="H79" s="245">
        <v>1</v>
      </c>
      <c r="I79" s="246">
        <v>77009</v>
      </c>
      <c r="J79" s="150"/>
      <c r="K79" s="150"/>
      <c r="L79" s="150"/>
      <c r="M79" s="150"/>
    </row>
    <row r="80" spans="1:13" s="140" customFormat="1" ht="18.75" customHeight="1">
      <c r="A80" s="1448"/>
      <c r="B80" s="1430"/>
      <c r="C80" s="247">
        <v>-222338</v>
      </c>
      <c r="D80" s="248">
        <v>-206876</v>
      </c>
      <c r="E80" s="247">
        <v>134505</v>
      </c>
      <c r="F80" s="248">
        <v>-20800</v>
      </c>
      <c r="G80" s="248">
        <v>-213673</v>
      </c>
      <c r="H80" s="247">
        <v>81394</v>
      </c>
      <c r="I80" s="153">
        <v>3112</v>
      </c>
      <c r="J80" s="150"/>
      <c r="K80" s="150"/>
      <c r="L80" s="150"/>
      <c r="M80" s="150"/>
    </row>
    <row r="81" spans="1:13" s="140" customFormat="1" ht="18.75" customHeight="1">
      <c r="A81" s="1448"/>
      <c r="B81" s="1432"/>
      <c r="C81" s="352">
        <v>44016545</v>
      </c>
      <c r="D81" s="352">
        <v>24486400</v>
      </c>
      <c r="E81" s="352">
        <v>13014589</v>
      </c>
      <c r="F81" s="352">
        <v>3164222</v>
      </c>
      <c r="G81" s="352">
        <v>3189818</v>
      </c>
      <c r="H81" s="352">
        <v>81395</v>
      </c>
      <c r="I81" s="353">
        <v>80121</v>
      </c>
      <c r="J81" s="150"/>
      <c r="K81" s="150"/>
      <c r="L81" s="150"/>
      <c r="M81" s="150"/>
    </row>
    <row r="82" spans="1:13" s="140" customFormat="1" ht="18.75" customHeight="1">
      <c r="A82" s="1448"/>
      <c r="B82" s="1431">
        <v>19</v>
      </c>
      <c r="C82" s="245">
        <v>43616090</v>
      </c>
      <c r="D82" s="245">
        <v>23317616</v>
      </c>
      <c r="E82" s="245">
        <v>13465186</v>
      </c>
      <c r="F82" s="245">
        <v>3321297</v>
      </c>
      <c r="G82" s="245">
        <v>3446982</v>
      </c>
      <c r="H82" s="245">
        <v>1</v>
      </c>
      <c r="I82" s="246">
        <v>65008</v>
      </c>
      <c r="J82" s="150"/>
      <c r="K82" s="150"/>
      <c r="L82" s="150"/>
      <c r="M82" s="150"/>
    </row>
    <row r="83" spans="1:13" s="140" customFormat="1" ht="18.75" customHeight="1">
      <c r="A83" s="1448"/>
      <c r="B83" s="1430"/>
      <c r="C83" s="247">
        <v>-654547</v>
      </c>
      <c r="D83" s="248">
        <v>-133255</v>
      </c>
      <c r="E83" s="248">
        <v>-238741</v>
      </c>
      <c r="F83" s="248">
        <v>-141713</v>
      </c>
      <c r="G83" s="248">
        <v>-144242</v>
      </c>
      <c r="H83" s="247">
        <v>870</v>
      </c>
      <c r="I83" s="153">
        <v>2534</v>
      </c>
      <c r="J83" s="150"/>
      <c r="K83" s="150"/>
      <c r="L83" s="150"/>
      <c r="M83" s="150"/>
    </row>
    <row r="84" spans="1:13" s="140" customFormat="1" ht="18.75" customHeight="1">
      <c r="A84" s="1448"/>
      <c r="B84" s="1432"/>
      <c r="C84" s="352">
        <v>42961543</v>
      </c>
      <c r="D84" s="352">
        <v>23184361</v>
      </c>
      <c r="E84" s="352">
        <v>13226445</v>
      </c>
      <c r="F84" s="352">
        <v>3179584</v>
      </c>
      <c r="G84" s="352">
        <v>3302740</v>
      </c>
      <c r="H84" s="352">
        <v>871</v>
      </c>
      <c r="I84" s="353">
        <v>67542</v>
      </c>
      <c r="J84" s="150"/>
      <c r="K84" s="150"/>
      <c r="L84" s="150"/>
      <c r="M84" s="150"/>
    </row>
    <row r="85" spans="1:13" s="140" customFormat="1" ht="18.75" customHeight="1">
      <c r="A85" s="1448"/>
      <c r="B85" s="1431">
        <v>20</v>
      </c>
      <c r="C85" s="245">
        <v>3919919</v>
      </c>
      <c r="D85" s="245">
        <v>2048457</v>
      </c>
      <c r="E85" s="245">
        <v>1297135</v>
      </c>
      <c r="F85" s="245">
        <v>279284</v>
      </c>
      <c r="G85" s="245">
        <v>290039</v>
      </c>
      <c r="H85" s="245">
        <v>1</v>
      </c>
      <c r="I85" s="246">
        <v>5003</v>
      </c>
      <c r="J85" s="150"/>
      <c r="K85" s="150"/>
      <c r="L85" s="150"/>
      <c r="M85" s="150"/>
    </row>
    <row r="86" spans="1:13" s="140" customFormat="1" ht="18.75" customHeight="1">
      <c r="A86" s="1448"/>
      <c r="B86" s="1430"/>
      <c r="C86" s="247">
        <v>1256354</v>
      </c>
      <c r="D86" s="247">
        <v>603447</v>
      </c>
      <c r="E86" s="247">
        <v>584433</v>
      </c>
      <c r="F86" s="247">
        <v>47960</v>
      </c>
      <c r="G86" s="248" t="s">
        <v>189</v>
      </c>
      <c r="H86" s="247">
        <v>4514</v>
      </c>
      <c r="I86" s="153">
        <v>16000</v>
      </c>
      <c r="J86" s="150"/>
      <c r="K86" s="150"/>
      <c r="L86" s="150"/>
      <c r="M86" s="150"/>
    </row>
    <row r="87" spans="1:13" s="140" customFormat="1" ht="18.75" customHeight="1">
      <c r="A87" s="1448"/>
      <c r="B87" s="1432"/>
      <c r="C87" s="352">
        <v>5176273</v>
      </c>
      <c r="D87" s="352">
        <v>2651904</v>
      </c>
      <c r="E87" s="352">
        <v>1881568</v>
      </c>
      <c r="F87" s="352">
        <v>327244</v>
      </c>
      <c r="G87" s="352">
        <v>290039</v>
      </c>
      <c r="H87" s="352">
        <v>4515</v>
      </c>
      <c r="I87" s="353">
        <v>21003</v>
      </c>
      <c r="J87" s="150"/>
      <c r="K87" s="150"/>
      <c r="L87" s="150"/>
      <c r="M87" s="150"/>
    </row>
    <row r="88" spans="1:13" s="140" customFormat="1" ht="18.75" customHeight="1">
      <c r="A88" s="1448"/>
      <c r="B88" s="1431">
        <v>21</v>
      </c>
      <c r="C88" s="245">
        <v>255009</v>
      </c>
      <c r="D88" s="245">
        <v>2</v>
      </c>
      <c r="E88" s="245">
        <v>1</v>
      </c>
      <c r="F88" s="245">
        <v>1</v>
      </c>
      <c r="G88" s="245">
        <v>250001</v>
      </c>
      <c r="H88" s="245">
        <v>1</v>
      </c>
      <c r="I88" s="246">
        <v>5003</v>
      </c>
      <c r="J88" s="150"/>
      <c r="K88" s="150"/>
      <c r="L88" s="150"/>
      <c r="M88" s="150"/>
    </row>
    <row r="89" spans="1:13" s="140" customFormat="1" ht="18.75" customHeight="1">
      <c r="A89" s="1448"/>
      <c r="B89" s="1430"/>
      <c r="C89" s="247">
        <v>186585</v>
      </c>
      <c r="D89" s="247">
        <v>18171</v>
      </c>
      <c r="E89" s="247">
        <v>315042</v>
      </c>
      <c r="F89" s="248">
        <v>-1</v>
      </c>
      <c r="G89" s="248">
        <v>-228638</v>
      </c>
      <c r="H89" s="247">
        <v>19999</v>
      </c>
      <c r="I89" s="153">
        <v>62012</v>
      </c>
      <c r="J89" s="150"/>
      <c r="K89" s="150"/>
      <c r="L89" s="150"/>
      <c r="M89" s="150"/>
    </row>
    <row r="90" spans="1:13" s="140" customFormat="1" ht="18.75" customHeight="1">
      <c r="A90" s="1448"/>
      <c r="B90" s="1432"/>
      <c r="C90" s="352">
        <v>441594</v>
      </c>
      <c r="D90" s="352">
        <v>18173</v>
      </c>
      <c r="E90" s="352">
        <v>315043</v>
      </c>
      <c r="F90" s="581" t="s">
        <v>189</v>
      </c>
      <c r="G90" s="352">
        <v>21363</v>
      </c>
      <c r="H90" s="352">
        <v>20000</v>
      </c>
      <c r="I90" s="353">
        <v>67015</v>
      </c>
      <c r="J90" s="150"/>
      <c r="K90" s="150"/>
      <c r="L90" s="150"/>
      <c r="M90" s="150"/>
    </row>
    <row r="91" spans="1:13" s="140" customFormat="1" ht="18.75" customHeight="1">
      <c r="A91" s="1448"/>
      <c r="B91" s="1431">
        <v>22</v>
      </c>
      <c r="C91" s="245">
        <v>80903</v>
      </c>
      <c r="D91" s="245">
        <v>102</v>
      </c>
      <c r="E91" s="245">
        <v>10000</v>
      </c>
      <c r="F91" s="245">
        <v>2500</v>
      </c>
      <c r="G91" s="245">
        <v>66295</v>
      </c>
      <c r="H91" s="245">
        <v>1</v>
      </c>
      <c r="I91" s="246">
        <v>2005</v>
      </c>
      <c r="J91" s="150"/>
      <c r="K91" s="150"/>
      <c r="L91" s="150"/>
      <c r="M91" s="150"/>
    </row>
    <row r="92" spans="1:13" s="140" customFormat="1" ht="18.75" customHeight="1">
      <c r="A92" s="1448"/>
      <c r="B92" s="1430"/>
      <c r="C92" s="247">
        <v>18906</v>
      </c>
      <c r="D92" s="247">
        <v>929</v>
      </c>
      <c r="E92" s="248">
        <v>-8894</v>
      </c>
      <c r="F92" s="248">
        <v>-2224</v>
      </c>
      <c r="G92" s="248">
        <v>-12168</v>
      </c>
      <c r="H92" s="247">
        <v>31196</v>
      </c>
      <c r="I92" s="153">
        <v>10067</v>
      </c>
      <c r="J92" s="150"/>
      <c r="K92" s="150"/>
      <c r="L92" s="150"/>
      <c r="M92" s="150"/>
    </row>
    <row r="93" spans="1:13" s="140" customFormat="1" ht="18.75" customHeight="1">
      <c r="A93" s="1451"/>
      <c r="B93" s="1442"/>
      <c r="C93" s="354">
        <v>99809</v>
      </c>
      <c r="D93" s="354">
        <v>1031</v>
      </c>
      <c r="E93" s="354">
        <v>1106</v>
      </c>
      <c r="F93" s="354">
        <v>276</v>
      </c>
      <c r="G93" s="354">
        <v>54127</v>
      </c>
      <c r="H93" s="354">
        <v>31197</v>
      </c>
      <c r="I93" s="355">
        <v>12072</v>
      </c>
      <c r="J93" s="150"/>
      <c r="K93" s="150"/>
      <c r="L93" s="150"/>
      <c r="M93" s="150"/>
    </row>
    <row r="94" spans="2:10" s="140" customFormat="1" ht="13.5" customHeight="1">
      <c r="B94" s="162" t="s">
        <v>642</v>
      </c>
      <c r="C94" s="153"/>
      <c r="D94" s="151"/>
      <c r="E94" s="150"/>
      <c r="F94" s="150"/>
      <c r="G94" s="150"/>
      <c r="H94" s="150"/>
      <c r="I94" s="163" t="s">
        <v>254</v>
      </c>
      <c r="J94" s="143"/>
    </row>
    <row r="95" spans="2:10" s="136" customFormat="1" ht="13.5" customHeight="1">
      <c r="B95" s="137"/>
      <c r="C95" s="153"/>
      <c r="D95" s="151"/>
      <c r="E95" s="150"/>
      <c r="F95" s="150"/>
      <c r="G95" s="150"/>
      <c r="H95" s="150"/>
      <c r="I95" s="743" t="s">
        <v>438</v>
      </c>
      <c r="J95" s="137"/>
    </row>
    <row r="96" spans="2:10" s="150" customFormat="1" ht="13.5" customHeight="1">
      <c r="B96" s="164"/>
      <c r="C96" s="164"/>
      <c r="D96" s="152"/>
      <c r="E96" s="152"/>
      <c r="F96" s="152"/>
      <c r="G96" s="152"/>
      <c r="H96" s="152"/>
      <c r="I96" s="152"/>
      <c r="J96" s="153"/>
    </row>
    <row r="97" spans="2:25" s="55" customFormat="1" ht="13.5" customHeight="1">
      <c r="B97" s="86"/>
      <c r="C97" s="86"/>
      <c r="D97" s="53"/>
      <c r="E97" s="54"/>
      <c r="F97" s="53"/>
      <c r="G97" s="53"/>
      <c r="H97" s="53"/>
      <c r="I97" s="53"/>
      <c r="J97" s="87"/>
      <c r="L97" s="53"/>
      <c r="M97" s="53"/>
      <c r="R97" s="53"/>
      <c r="S97" s="53"/>
      <c r="V97" s="53"/>
      <c r="X97" s="53"/>
      <c r="Y97" s="53"/>
    </row>
    <row r="98" spans="3:8" ht="13.5" customHeight="1">
      <c r="C98" s="87"/>
      <c r="D98" s="88"/>
      <c r="E98" s="55"/>
      <c r="F98" s="55"/>
      <c r="G98" s="55"/>
      <c r="H98" s="55"/>
    </row>
    <row r="99" spans="3:8" ht="13.5" customHeight="1">
      <c r="C99" s="87"/>
      <c r="D99" s="88"/>
      <c r="E99" s="55"/>
      <c r="F99" s="55"/>
      <c r="G99" s="55"/>
      <c r="H99" s="55"/>
    </row>
    <row r="100" spans="3:8" ht="13.5" customHeight="1">
      <c r="C100" s="87"/>
      <c r="D100" s="88"/>
      <c r="E100" s="55"/>
      <c r="F100" s="55"/>
      <c r="G100" s="55"/>
      <c r="H100" s="55"/>
    </row>
    <row r="101" spans="3:8" ht="13.5" customHeight="1">
      <c r="C101" s="87"/>
      <c r="D101" s="88"/>
      <c r="E101" s="55"/>
      <c r="F101" s="55"/>
      <c r="G101" s="55"/>
      <c r="H101" s="55"/>
    </row>
    <row r="102" spans="3:8" ht="13.5" customHeight="1">
      <c r="C102" s="87"/>
      <c r="D102" s="88"/>
      <c r="E102" s="55"/>
      <c r="F102" s="55"/>
      <c r="G102" s="55"/>
      <c r="H102" s="55"/>
    </row>
    <row r="103" spans="3:8" ht="13.5" customHeight="1">
      <c r="C103" s="87"/>
      <c r="D103" s="88"/>
      <c r="E103" s="55"/>
      <c r="F103" s="55"/>
      <c r="G103" s="55"/>
      <c r="H103" s="55"/>
    </row>
    <row r="104" spans="3:8" ht="9">
      <c r="C104" s="87"/>
      <c r="D104" s="88"/>
      <c r="E104" s="55"/>
      <c r="F104" s="55"/>
      <c r="G104" s="55"/>
      <c r="H104" s="55"/>
    </row>
  </sheetData>
  <sheetProtection/>
  <mergeCells count="67">
    <mergeCell ref="A70:A72"/>
    <mergeCell ref="A73:A75"/>
    <mergeCell ref="A88:A90"/>
    <mergeCell ref="A91:A93"/>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B91:B93"/>
    <mergeCell ref="A7:A9"/>
    <mergeCell ref="A10:A12"/>
    <mergeCell ref="A13:A15"/>
    <mergeCell ref="A16:A18"/>
    <mergeCell ref="A19:A21"/>
    <mergeCell ref="A22:A24"/>
    <mergeCell ref="A25:A27"/>
    <mergeCell ref="A28:A30"/>
    <mergeCell ref="A31:A33"/>
    <mergeCell ref="B88:B90"/>
    <mergeCell ref="B85:B87"/>
    <mergeCell ref="B76:B78"/>
    <mergeCell ref="B79:B81"/>
    <mergeCell ref="B82:B84"/>
    <mergeCell ref="B22:B24"/>
    <mergeCell ref="B25:B27"/>
    <mergeCell ref="B28:B30"/>
    <mergeCell ref="B31:B33"/>
    <mergeCell ref="B34:B36"/>
    <mergeCell ref="G4:G6"/>
    <mergeCell ref="H4:H6"/>
    <mergeCell ref="I4:I6"/>
    <mergeCell ref="C4:C6"/>
    <mergeCell ref="D4:D6"/>
    <mergeCell ref="E4:E6"/>
    <mergeCell ref="F4:F6"/>
    <mergeCell ref="B10:B12"/>
    <mergeCell ref="B7:B9"/>
    <mergeCell ref="B55:B57"/>
    <mergeCell ref="B37:B39"/>
    <mergeCell ref="B40:B42"/>
    <mergeCell ref="B43:B45"/>
    <mergeCell ref="B46:B48"/>
    <mergeCell ref="B49:B51"/>
    <mergeCell ref="B52:B54"/>
    <mergeCell ref="B19:B21"/>
    <mergeCell ref="A6:B6"/>
    <mergeCell ref="B70:B72"/>
    <mergeCell ref="B73:B75"/>
    <mergeCell ref="B4:B5"/>
    <mergeCell ref="B58:B60"/>
    <mergeCell ref="B61:B63"/>
    <mergeCell ref="B64:B66"/>
    <mergeCell ref="B67:B69"/>
    <mergeCell ref="B13:B15"/>
    <mergeCell ref="B16:B18"/>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&amp;R&amp;6&amp;P / &amp;N ページ</oddHeader>
  </headerFooter>
  <drawing r:id="rId1"/>
</worksheet>
</file>

<file path=xl/worksheets/sheet13.xml><?xml version="1.0" encoding="utf-8"?>
<worksheet xmlns="http://schemas.openxmlformats.org/spreadsheetml/2006/main" xmlns:r="http://schemas.openxmlformats.org/officeDocument/2006/relationships">
  <dimension ref="A1:U104"/>
  <sheetViews>
    <sheetView zoomScaleSheetLayoutView="100" zoomScalePageLayoutView="0" workbookViewId="0" topLeftCell="A1">
      <selection activeCell="A1" sqref="A1"/>
    </sheetView>
  </sheetViews>
  <sheetFormatPr defaultColWidth="9" defaultRowHeight="14.25"/>
  <cols>
    <col min="1" max="1" width="4.69921875" style="96" customWidth="1"/>
    <col min="2" max="2" width="4.69921875" style="93" customWidth="1"/>
    <col min="3" max="3" width="13.796875" style="93" customWidth="1"/>
    <col min="4" max="4" width="13.796875" style="94" customWidth="1"/>
    <col min="5" max="6" width="13.796875" style="93" customWidth="1"/>
    <col min="7" max="7" width="9" style="96" customWidth="1"/>
    <col min="8" max="16384" width="9" style="93" customWidth="1"/>
  </cols>
  <sheetData>
    <row r="1" spans="1:9" s="576" customFormat="1" ht="12.75">
      <c r="A1" s="582" t="s">
        <v>608</v>
      </c>
      <c r="D1" s="577"/>
      <c r="E1" s="55"/>
      <c r="F1" s="55"/>
      <c r="G1" s="579"/>
      <c r="H1" s="26"/>
      <c r="I1" s="26"/>
    </row>
    <row r="2" spans="1:9" ht="12.75">
      <c r="A2" s="39"/>
      <c r="E2" s="53"/>
      <c r="F2" s="53"/>
      <c r="G2" s="29"/>
      <c r="H2" s="27"/>
      <c r="I2" s="27"/>
    </row>
    <row r="3" spans="1:7" s="155" customFormat="1" ht="10.5" customHeight="1">
      <c r="A3" s="475"/>
      <c r="B3" s="300" t="s">
        <v>311</v>
      </c>
      <c r="C3" s="368"/>
      <c r="D3" s="369"/>
      <c r="F3" s="369"/>
      <c r="G3" s="367"/>
    </row>
    <row r="4" spans="1:7" s="166" customFormat="1" ht="10.5" customHeight="1">
      <c r="A4" s="165"/>
      <c r="B4" s="1406" t="s">
        <v>95</v>
      </c>
      <c r="C4" s="1452" t="s">
        <v>176</v>
      </c>
      <c r="D4" s="1459" t="s">
        <v>96</v>
      </c>
      <c r="E4" s="1452" t="s">
        <v>22</v>
      </c>
      <c r="F4" s="1455" t="s">
        <v>177</v>
      </c>
      <c r="G4" s="165"/>
    </row>
    <row r="5" spans="1:7" s="166" customFormat="1" ht="9">
      <c r="A5" s="165"/>
      <c r="B5" s="1433"/>
      <c r="C5" s="1453"/>
      <c r="D5" s="1460"/>
      <c r="E5" s="1453"/>
      <c r="F5" s="1456"/>
      <c r="G5" s="165"/>
    </row>
    <row r="6" spans="1:7" s="136" customFormat="1" ht="21.75" customHeight="1" thickBot="1">
      <c r="A6" s="1428" t="s">
        <v>14</v>
      </c>
      <c r="B6" s="1429"/>
      <c r="C6" s="1454"/>
      <c r="D6" s="1461"/>
      <c r="E6" s="1454"/>
      <c r="F6" s="1457"/>
      <c r="G6" s="137"/>
    </row>
    <row r="7" spans="1:7" s="140" customFormat="1" ht="18.75" customHeight="1" thickTop="1">
      <c r="A7" s="1462" t="s">
        <v>119</v>
      </c>
      <c r="B7" s="1468">
        <v>57</v>
      </c>
      <c r="C7" s="350">
        <v>988633</v>
      </c>
      <c r="D7" s="350">
        <v>960131</v>
      </c>
      <c r="E7" s="350">
        <v>2</v>
      </c>
      <c r="F7" s="366">
        <v>28500</v>
      </c>
      <c r="G7" s="143"/>
    </row>
    <row r="8" spans="1:7" s="140" customFormat="1" ht="18.75" customHeight="1">
      <c r="A8" s="1463"/>
      <c r="B8" s="1361"/>
      <c r="C8" s="248" t="s">
        <v>189</v>
      </c>
      <c r="D8" s="248" t="s">
        <v>189</v>
      </c>
      <c r="E8" s="248" t="s">
        <v>189</v>
      </c>
      <c r="F8" s="527" t="s">
        <v>189</v>
      </c>
      <c r="G8" s="143"/>
    </row>
    <row r="9" spans="1:7" s="140" customFormat="1" ht="18.75" customHeight="1">
      <c r="A9" s="1463"/>
      <c r="B9" s="1361"/>
      <c r="C9" s="247">
        <v>988633</v>
      </c>
      <c r="D9" s="247">
        <v>960131</v>
      </c>
      <c r="E9" s="247">
        <v>2</v>
      </c>
      <c r="F9" s="153">
        <v>28500</v>
      </c>
      <c r="G9" s="143"/>
    </row>
    <row r="10" spans="1:7" s="140" customFormat="1" ht="18.75" customHeight="1">
      <c r="A10" s="1464"/>
      <c r="B10" s="1362">
        <v>58</v>
      </c>
      <c r="C10" s="245">
        <v>10652289</v>
      </c>
      <c r="D10" s="245">
        <v>10495285</v>
      </c>
      <c r="E10" s="245">
        <v>3292</v>
      </c>
      <c r="F10" s="246">
        <v>153712</v>
      </c>
      <c r="G10" s="143"/>
    </row>
    <row r="11" spans="1:7" s="140" customFormat="1" ht="18.75" customHeight="1">
      <c r="A11" s="1464"/>
      <c r="B11" s="1361"/>
      <c r="C11" s="247">
        <v>1537662</v>
      </c>
      <c r="D11" s="247">
        <v>1388999</v>
      </c>
      <c r="E11" s="247">
        <v>148663</v>
      </c>
      <c r="F11" s="527" t="s">
        <v>189</v>
      </c>
      <c r="G11" s="143"/>
    </row>
    <row r="12" spans="1:7" s="140" customFormat="1" ht="18.75" customHeight="1">
      <c r="A12" s="1464"/>
      <c r="B12" s="1458"/>
      <c r="C12" s="352">
        <v>12189951</v>
      </c>
      <c r="D12" s="352">
        <v>11884284</v>
      </c>
      <c r="E12" s="352">
        <v>151955</v>
      </c>
      <c r="F12" s="353">
        <v>153712</v>
      </c>
      <c r="G12" s="143"/>
    </row>
    <row r="13" spans="1:7" s="140" customFormat="1" ht="18.75" customHeight="1">
      <c r="A13" s="1464"/>
      <c r="B13" s="1361">
        <v>59</v>
      </c>
      <c r="C13" s="247">
        <v>12666766</v>
      </c>
      <c r="D13" s="247">
        <v>12480312</v>
      </c>
      <c r="E13" s="247">
        <v>3018</v>
      </c>
      <c r="F13" s="153">
        <v>183436</v>
      </c>
      <c r="G13" s="143"/>
    </row>
    <row r="14" spans="1:7" s="140" customFormat="1" ht="18.75" customHeight="1">
      <c r="A14" s="1464"/>
      <c r="B14" s="1361"/>
      <c r="C14" s="247">
        <v>950110</v>
      </c>
      <c r="D14" s="247">
        <v>776394</v>
      </c>
      <c r="E14" s="247">
        <v>173716</v>
      </c>
      <c r="F14" s="527" t="s">
        <v>189</v>
      </c>
      <c r="G14" s="143"/>
    </row>
    <row r="15" spans="1:7" s="140" customFormat="1" ht="18.75" customHeight="1">
      <c r="A15" s="1464"/>
      <c r="B15" s="1361"/>
      <c r="C15" s="247">
        <v>13616876</v>
      </c>
      <c r="D15" s="247">
        <v>13256706</v>
      </c>
      <c r="E15" s="247">
        <v>176734</v>
      </c>
      <c r="F15" s="153">
        <v>183436</v>
      </c>
      <c r="G15" s="143"/>
    </row>
    <row r="16" spans="1:7" s="140" customFormat="1" ht="18.75" customHeight="1">
      <c r="A16" s="1464"/>
      <c r="B16" s="1362">
        <v>60</v>
      </c>
      <c r="C16" s="245">
        <v>14739896</v>
      </c>
      <c r="D16" s="245">
        <v>14591314</v>
      </c>
      <c r="E16" s="245">
        <v>3018</v>
      </c>
      <c r="F16" s="246">
        <v>145564</v>
      </c>
      <c r="G16" s="143"/>
    </row>
    <row r="17" spans="1:7" s="140" customFormat="1" ht="18.75" customHeight="1">
      <c r="A17" s="1464"/>
      <c r="B17" s="1361"/>
      <c r="C17" s="247">
        <v>1032133</v>
      </c>
      <c r="D17" s="247">
        <v>804760</v>
      </c>
      <c r="E17" s="247">
        <v>227373</v>
      </c>
      <c r="F17" s="527" t="s">
        <v>189</v>
      </c>
      <c r="G17" s="143"/>
    </row>
    <row r="18" spans="1:7" s="140" customFormat="1" ht="18.75" customHeight="1">
      <c r="A18" s="1464"/>
      <c r="B18" s="1458"/>
      <c r="C18" s="352">
        <v>15772029</v>
      </c>
      <c r="D18" s="352">
        <v>15396074</v>
      </c>
      <c r="E18" s="352">
        <v>230391</v>
      </c>
      <c r="F18" s="353">
        <v>145564</v>
      </c>
      <c r="G18" s="143"/>
    </row>
    <row r="19" spans="1:7" s="140" customFormat="1" ht="18.75" customHeight="1">
      <c r="A19" s="1464"/>
      <c r="B19" s="1361">
        <v>61</v>
      </c>
      <c r="C19" s="247">
        <v>16837492</v>
      </c>
      <c r="D19" s="247">
        <v>16668221</v>
      </c>
      <c r="E19" s="247">
        <v>3018</v>
      </c>
      <c r="F19" s="153">
        <v>166253</v>
      </c>
      <c r="G19" s="143"/>
    </row>
    <row r="20" spans="1:7" s="140" customFormat="1" ht="18.75" customHeight="1">
      <c r="A20" s="1464"/>
      <c r="B20" s="1361"/>
      <c r="C20" s="247">
        <v>701001</v>
      </c>
      <c r="D20" s="247">
        <v>511610</v>
      </c>
      <c r="E20" s="247">
        <v>189391</v>
      </c>
      <c r="F20" s="527" t="s">
        <v>189</v>
      </c>
      <c r="G20" s="143"/>
    </row>
    <row r="21" spans="1:7" s="140" customFormat="1" ht="18.75" customHeight="1">
      <c r="A21" s="1464"/>
      <c r="B21" s="1361"/>
      <c r="C21" s="247">
        <v>17538493</v>
      </c>
      <c r="D21" s="247">
        <v>17179831</v>
      </c>
      <c r="E21" s="247">
        <v>192409</v>
      </c>
      <c r="F21" s="153">
        <v>166253</v>
      </c>
      <c r="G21" s="143"/>
    </row>
    <row r="22" spans="1:7" s="140" customFormat="1" ht="18.75" customHeight="1">
      <c r="A22" s="1464"/>
      <c r="B22" s="1362">
        <v>62</v>
      </c>
      <c r="C22" s="245">
        <v>18672581</v>
      </c>
      <c r="D22" s="245">
        <v>18468213</v>
      </c>
      <c r="E22" s="245">
        <v>20182</v>
      </c>
      <c r="F22" s="246">
        <v>184186</v>
      </c>
      <c r="G22" s="143"/>
    </row>
    <row r="23" spans="1:7" s="140" customFormat="1" ht="18.75" customHeight="1">
      <c r="A23" s="1464"/>
      <c r="B23" s="1361"/>
      <c r="C23" s="247">
        <v>313807</v>
      </c>
      <c r="D23" s="247">
        <v>112846</v>
      </c>
      <c r="E23" s="247">
        <v>200961</v>
      </c>
      <c r="F23" s="527" t="s">
        <v>189</v>
      </c>
      <c r="G23" s="143"/>
    </row>
    <row r="24" spans="1:7" s="140" customFormat="1" ht="18.75" customHeight="1">
      <c r="A24" s="1464"/>
      <c r="B24" s="1458"/>
      <c r="C24" s="352">
        <v>18986388</v>
      </c>
      <c r="D24" s="352">
        <v>18581059</v>
      </c>
      <c r="E24" s="352">
        <v>221143</v>
      </c>
      <c r="F24" s="353">
        <v>184186</v>
      </c>
      <c r="G24" s="143"/>
    </row>
    <row r="25" spans="1:7" s="140" customFormat="1" ht="18.75" customHeight="1">
      <c r="A25" s="1464"/>
      <c r="B25" s="1361">
        <v>63</v>
      </c>
      <c r="C25" s="247">
        <v>20870465</v>
      </c>
      <c r="D25" s="247">
        <v>20650665</v>
      </c>
      <c r="E25" s="247">
        <v>13847</v>
      </c>
      <c r="F25" s="153">
        <v>205953</v>
      </c>
      <c r="G25" s="143"/>
    </row>
    <row r="26" spans="1:7" s="140" customFormat="1" ht="18.75" customHeight="1">
      <c r="A26" s="1464"/>
      <c r="B26" s="1361"/>
      <c r="C26" s="247">
        <v>166725</v>
      </c>
      <c r="D26" s="248">
        <v>-68844</v>
      </c>
      <c r="E26" s="247">
        <v>235569</v>
      </c>
      <c r="F26" s="527" t="s">
        <v>189</v>
      </c>
      <c r="G26" s="143"/>
    </row>
    <row r="27" spans="1:7" s="140" customFormat="1" ht="18.75" customHeight="1">
      <c r="A27" s="1464"/>
      <c r="B27" s="1361"/>
      <c r="C27" s="247">
        <v>21037190</v>
      </c>
      <c r="D27" s="247">
        <v>20581821</v>
      </c>
      <c r="E27" s="247">
        <v>249416</v>
      </c>
      <c r="F27" s="153">
        <v>205953</v>
      </c>
      <c r="G27" s="143"/>
    </row>
    <row r="28" spans="1:7" s="140" customFormat="1" ht="18.75" customHeight="1">
      <c r="A28" s="1463" t="s">
        <v>75</v>
      </c>
      <c r="B28" s="1469" t="s">
        <v>258</v>
      </c>
      <c r="C28" s="245">
        <v>23091784</v>
      </c>
      <c r="D28" s="245">
        <v>22836159</v>
      </c>
      <c r="E28" s="245">
        <v>27871</v>
      </c>
      <c r="F28" s="246">
        <v>227754</v>
      </c>
      <c r="G28" s="143"/>
    </row>
    <row r="29" spans="1:7" s="140" customFormat="1" ht="18.75" customHeight="1">
      <c r="A29" s="1463"/>
      <c r="B29" s="1470"/>
      <c r="C29" s="247">
        <v>-350531</v>
      </c>
      <c r="D29" s="248">
        <v>-693541</v>
      </c>
      <c r="E29" s="247">
        <v>343010</v>
      </c>
      <c r="F29" s="527" t="s">
        <v>189</v>
      </c>
      <c r="G29" s="143"/>
    </row>
    <row r="30" spans="1:7" s="140" customFormat="1" ht="18.75" customHeight="1">
      <c r="A30" s="1463"/>
      <c r="B30" s="1471"/>
      <c r="C30" s="352">
        <v>22741253</v>
      </c>
      <c r="D30" s="352">
        <v>22142618</v>
      </c>
      <c r="E30" s="352">
        <v>370881</v>
      </c>
      <c r="F30" s="353">
        <v>227754</v>
      </c>
      <c r="G30" s="143"/>
    </row>
    <row r="31" spans="1:7" s="140" customFormat="1" ht="18.75" customHeight="1">
      <c r="A31" s="1464"/>
      <c r="B31" s="1465" t="s">
        <v>417</v>
      </c>
      <c r="C31" s="247">
        <v>24496134</v>
      </c>
      <c r="D31" s="247">
        <v>24221939</v>
      </c>
      <c r="E31" s="247">
        <v>32664</v>
      </c>
      <c r="F31" s="153">
        <v>241531</v>
      </c>
      <c r="G31" s="143"/>
    </row>
    <row r="32" spans="1:7" s="140" customFormat="1" ht="18.75" customHeight="1">
      <c r="A32" s="1464"/>
      <c r="B32" s="1465"/>
      <c r="C32" s="247">
        <v>203783</v>
      </c>
      <c r="D32" s="248" t="s">
        <v>189</v>
      </c>
      <c r="E32" s="247">
        <v>203783</v>
      </c>
      <c r="F32" s="527" t="s">
        <v>189</v>
      </c>
      <c r="G32" s="143"/>
    </row>
    <row r="33" spans="1:7" s="140" customFormat="1" ht="18.75" customHeight="1">
      <c r="A33" s="1464"/>
      <c r="B33" s="1465"/>
      <c r="C33" s="247">
        <v>24699917</v>
      </c>
      <c r="D33" s="247">
        <v>24221939</v>
      </c>
      <c r="E33" s="247">
        <v>236447</v>
      </c>
      <c r="F33" s="153">
        <v>241531</v>
      </c>
      <c r="G33" s="143"/>
    </row>
    <row r="34" spans="1:7" s="140" customFormat="1" ht="18.75" customHeight="1">
      <c r="A34" s="1464"/>
      <c r="B34" s="1467" t="s">
        <v>418</v>
      </c>
      <c r="C34" s="245">
        <v>27608468</v>
      </c>
      <c r="D34" s="245">
        <v>27284795</v>
      </c>
      <c r="E34" s="245">
        <v>51577</v>
      </c>
      <c r="F34" s="246">
        <v>272096</v>
      </c>
      <c r="G34" s="143"/>
    </row>
    <row r="35" spans="1:7" s="140" customFormat="1" ht="18.75" customHeight="1">
      <c r="A35" s="1464"/>
      <c r="B35" s="1465"/>
      <c r="C35" s="247">
        <v>-726725</v>
      </c>
      <c r="D35" s="248">
        <v>-1176978</v>
      </c>
      <c r="E35" s="247">
        <v>450253</v>
      </c>
      <c r="F35" s="527" t="s">
        <v>189</v>
      </c>
      <c r="G35" s="143"/>
    </row>
    <row r="36" spans="1:7" s="140" customFormat="1" ht="18.75" customHeight="1">
      <c r="A36" s="1464"/>
      <c r="B36" s="1466"/>
      <c r="C36" s="352">
        <v>26881743</v>
      </c>
      <c r="D36" s="352">
        <v>26107817</v>
      </c>
      <c r="E36" s="352">
        <v>501830</v>
      </c>
      <c r="F36" s="353">
        <v>272096</v>
      </c>
      <c r="G36" s="143"/>
    </row>
    <row r="37" spans="1:7" s="140" customFormat="1" ht="18.75" customHeight="1">
      <c r="A37" s="1464"/>
      <c r="B37" s="1465" t="s">
        <v>419</v>
      </c>
      <c r="C37" s="247">
        <v>29319936</v>
      </c>
      <c r="D37" s="247">
        <v>28979694</v>
      </c>
      <c r="E37" s="247">
        <v>51309</v>
      </c>
      <c r="F37" s="153">
        <v>288933</v>
      </c>
      <c r="G37" s="143"/>
    </row>
    <row r="38" spans="1:7" s="140" customFormat="1" ht="18.75" customHeight="1">
      <c r="A38" s="1464"/>
      <c r="B38" s="1465"/>
      <c r="C38" s="247">
        <v>-948801</v>
      </c>
      <c r="D38" s="248">
        <v>-1083435</v>
      </c>
      <c r="E38" s="247">
        <v>134634</v>
      </c>
      <c r="F38" s="527" t="s">
        <v>189</v>
      </c>
      <c r="G38" s="143"/>
    </row>
    <row r="39" spans="1:7" s="140" customFormat="1" ht="18.75" customHeight="1">
      <c r="A39" s="1464"/>
      <c r="B39" s="1465"/>
      <c r="C39" s="247">
        <v>28371135</v>
      </c>
      <c r="D39" s="247">
        <v>27896259</v>
      </c>
      <c r="E39" s="247">
        <v>185943</v>
      </c>
      <c r="F39" s="153">
        <v>288933</v>
      </c>
      <c r="G39" s="143"/>
    </row>
    <row r="40" spans="1:7" s="140" customFormat="1" ht="18.75" customHeight="1">
      <c r="A40" s="1464"/>
      <c r="B40" s="1467" t="s">
        <v>420</v>
      </c>
      <c r="C40" s="245">
        <v>30948658</v>
      </c>
      <c r="D40" s="245">
        <v>30618871</v>
      </c>
      <c r="E40" s="245">
        <v>24504</v>
      </c>
      <c r="F40" s="246">
        <v>305283</v>
      </c>
      <c r="G40" s="143"/>
    </row>
    <row r="41" spans="1:7" s="140" customFormat="1" ht="18.75" customHeight="1">
      <c r="A41" s="1464"/>
      <c r="B41" s="1465"/>
      <c r="C41" s="247">
        <v>-833052</v>
      </c>
      <c r="D41" s="248">
        <v>-1336392</v>
      </c>
      <c r="E41" s="247">
        <v>503340</v>
      </c>
      <c r="F41" s="527" t="s">
        <v>189</v>
      </c>
      <c r="G41" s="143"/>
    </row>
    <row r="42" spans="1:7" s="140" customFormat="1" ht="18.75" customHeight="1">
      <c r="A42" s="1464"/>
      <c r="B42" s="1466"/>
      <c r="C42" s="352">
        <v>30115606</v>
      </c>
      <c r="D42" s="352">
        <v>29282479</v>
      </c>
      <c r="E42" s="352">
        <v>527844</v>
      </c>
      <c r="F42" s="353">
        <v>305283</v>
      </c>
      <c r="G42" s="143"/>
    </row>
    <row r="43" spans="1:7" s="140" customFormat="1" ht="18.75" customHeight="1">
      <c r="A43" s="1464"/>
      <c r="B43" s="1465" t="s">
        <v>421</v>
      </c>
      <c r="C43" s="247">
        <v>31957222</v>
      </c>
      <c r="D43" s="247">
        <v>31618976</v>
      </c>
      <c r="E43" s="247">
        <v>23051</v>
      </c>
      <c r="F43" s="153">
        <v>315195</v>
      </c>
      <c r="G43" s="143"/>
    </row>
    <row r="44" spans="1:7" s="140" customFormat="1" ht="18.75" customHeight="1">
      <c r="A44" s="1464"/>
      <c r="B44" s="1465"/>
      <c r="C44" s="247">
        <v>210143</v>
      </c>
      <c r="D44" s="248">
        <v>-115845</v>
      </c>
      <c r="E44" s="247">
        <v>325988</v>
      </c>
      <c r="F44" s="527" t="s">
        <v>189</v>
      </c>
      <c r="G44" s="143"/>
    </row>
    <row r="45" spans="1:7" s="140" customFormat="1" ht="18.75" customHeight="1">
      <c r="A45" s="1464"/>
      <c r="B45" s="1466"/>
      <c r="C45" s="352">
        <v>32167365</v>
      </c>
      <c r="D45" s="352">
        <v>31503131</v>
      </c>
      <c r="E45" s="352">
        <v>349039</v>
      </c>
      <c r="F45" s="353">
        <v>315195</v>
      </c>
      <c r="G45" s="854"/>
    </row>
    <row r="46" spans="1:7" s="140" customFormat="1" ht="18.75" customHeight="1">
      <c r="A46" s="1378"/>
      <c r="B46" s="1465" t="s">
        <v>422</v>
      </c>
      <c r="C46" s="247">
        <v>33278275</v>
      </c>
      <c r="D46" s="247">
        <v>32928791</v>
      </c>
      <c r="E46" s="247">
        <v>21231</v>
      </c>
      <c r="F46" s="153">
        <v>328253</v>
      </c>
      <c r="G46" s="143"/>
    </row>
    <row r="47" spans="1:7" s="140" customFormat="1" ht="18.75" customHeight="1">
      <c r="A47" s="1464"/>
      <c r="B47" s="1465"/>
      <c r="C47" s="247">
        <v>1366365</v>
      </c>
      <c r="D47" s="247">
        <v>1148105</v>
      </c>
      <c r="E47" s="247">
        <v>218260</v>
      </c>
      <c r="F47" s="527" t="s">
        <v>189</v>
      </c>
      <c r="G47" s="143"/>
    </row>
    <row r="48" spans="1:7" s="140" customFormat="1" ht="18.75" customHeight="1">
      <c r="A48" s="1464"/>
      <c r="B48" s="1466"/>
      <c r="C48" s="352">
        <v>34644640</v>
      </c>
      <c r="D48" s="352">
        <v>34076896</v>
      </c>
      <c r="E48" s="352">
        <v>239491</v>
      </c>
      <c r="F48" s="353">
        <v>328253</v>
      </c>
      <c r="G48" s="143"/>
    </row>
    <row r="49" spans="1:7" s="140" customFormat="1" ht="18.75" customHeight="1">
      <c r="A49" s="1464"/>
      <c r="B49" s="1467" t="s">
        <v>423</v>
      </c>
      <c r="C49" s="245">
        <v>38108566</v>
      </c>
      <c r="D49" s="245">
        <v>37728929</v>
      </c>
      <c r="E49" s="245">
        <v>3536</v>
      </c>
      <c r="F49" s="246">
        <v>376101</v>
      </c>
      <c r="G49" s="143"/>
    </row>
    <row r="50" spans="1:7" s="140" customFormat="1" ht="18.75" customHeight="1">
      <c r="A50" s="1464"/>
      <c r="B50" s="1465"/>
      <c r="C50" s="247">
        <v>-17134</v>
      </c>
      <c r="D50" s="248">
        <v>-374921</v>
      </c>
      <c r="E50" s="247">
        <v>357787</v>
      </c>
      <c r="F50" s="527" t="s">
        <v>189</v>
      </c>
      <c r="G50" s="143"/>
    </row>
    <row r="51" spans="1:7" s="140" customFormat="1" ht="18.75" customHeight="1">
      <c r="A51" s="1464"/>
      <c r="B51" s="1466"/>
      <c r="C51" s="352">
        <v>38091432</v>
      </c>
      <c r="D51" s="352">
        <v>37354008</v>
      </c>
      <c r="E51" s="352">
        <v>361323</v>
      </c>
      <c r="F51" s="353">
        <v>376101</v>
      </c>
      <c r="G51" s="143"/>
    </row>
    <row r="52" spans="1:7" s="140" customFormat="1" ht="18.75" customHeight="1">
      <c r="A52" s="1378"/>
      <c r="B52" s="1465" t="s">
        <v>425</v>
      </c>
      <c r="C52" s="247">
        <v>42007516</v>
      </c>
      <c r="D52" s="247">
        <v>41591436</v>
      </c>
      <c r="E52" s="247">
        <v>1537</v>
      </c>
      <c r="F52" s="153">
        <v>414543</v>
      </c>
      <c r="G52" s="143"/>
    </row>
    <row r="53" spans="1:7" s="140" customFormat="1" ht="18.75" customHeight="1">
      <c r="A53" s="1464"/>
      <c r="B53" s="1465"/>
      <c r="C53" s="247">
        <v>-1394904</v>
      </c>
      <c r="D53" s="248">
        <v>-1802857</v>
      </c>
      <c r="E53" s="247">
        <v>407953</v>
      </c>
      <c r="F53" s="527" t="s">
        <v>189</v>
      </c>
      <c r="G53" s="143"/>
    </row>
    <row r="54" spans="1:7" s="140" customFormat="1" ht="18.75" customHeight="1">
      <c r="A54" s="1464"/>
      <c r="B54" s="1466"/>
      <c r="C54" s="352">
        <v>40612612</v>
      </c>
      <c r="D54" s="352">
        <v>39788579</v>
      </c>
      <c r="E54" s="352">
        <v>409490</v>
      </c>
      <c r="F54" s="353">
        <v>414543</v>
      </c>
      <c r="G54" s="143"/>
    </row>
    <row r="55" spans="1:7" s="140" customFormat="1" ht="18.75" customHeight="1">
      <c r="A55" s="1464"/>
      <c r="B55" s="1361">
        <v>10</v>
      </c>
      <c r="C55" s="247">
        <v>45694509</v>
      </c>
      <c r="D55" s="247">
        <v>45241140</v>
      </c>
      <c r="E55" s="247">
        <v>2510</v>
      </c>
      <c r="F55" s="153">
        <v>450859</v>
      </c>
      <c r="G55" s="143"/>
    </row>
    <row r="56" spans="1:7" s="140" customFormat="1" ht="18.75" customHeight="1">
      <c r="A56" s="1464"/>
      <c r="B56" s="1361"/>
      <c r="C56" s="247">
        <v>-2407046</v>
      </c>
      <c r="D56" s="248">
        <v>-3043789</v>
      </c>
      <c r="E56" s="247">
        <v>422013</v>
      </c>
      <c r="F56" s="153">
        <v>214730</v>
      </c>
      <c r="G56" s="143"/>
    </row>
    <row r="57" spans="1:7" s="140" customFormat="1" ht="18.75" customHeight="1">
      <c r="A57" s="1464"/>
      <c r="B57" s="1361"/>
      <c r="C57" s="247">
        <v>43287463</v>
      </c>
      <c r="D57" s="247">
        <v>42197351</v>
      </c>
      <c r="E57" s="247">
        <v>424523</v>
      </c>
      <c r="F57" s="153">
        <v>665589</v>
      </c>
      <c r="G57" s="143"/>
    </row>
    <row r="58" spans="1:7" s="140" customFormat="1" ht="18.75" customHeight="1">
      <c r="A58" s="1464"/>
      <c r="B58" s="1362">
        <v>11</v>
      </c>
      <c r="C58" s="245">
        <v>46371860</v>
      </c>
      <c r="D58" s="245">
        <v>45714053</v>
      </c>
      <c r="E58" s="245">
        <v>202409</v>
      </c>
      <c r="F58" s="246">
        <v>455398</v>
      </c>
      <c r="G58" s="143"/>
    </row>
    <row r="59" spans="1:7" s="140" customFormat="1" ht="18.75" customHeight="1">
      <c r="A59" s="1464"/>
      <c r="B59" s="1361"/>
      <c r="C59" s="247">
        <v>-16849</v>
      </c>
      <c r="D59" s="248">
        <v>-504645</v>
      </c>
      <c r="E59" s="247">
        <v>487796</v>
      </c>
      <c r="F59" s="527" t="s">
        <v>189</v>
      </c>
      <c r="G59" s="143"/>
    </row>
    <row r="60" spans="1:7" s="140" customFormat="1" ht="18.75" customHeight="1">
      <c r="A60" s="1464"/>
      <c r="B60" s="1458"/>
      <c r="C60" s="352">
        <v>46355011</v>
      </c>
      <c r="D60" s="352">
        <v>45209408</v>
      </c>
      <c r="E60" s="352">
        <v>690205</v>
      </c>
      <c r="F60" s="353">
        <v>455398</v>
      </c>
      <c r="G60" s="143"/>
    </row>
    <row r="61" spans="1:7" s="140" customFormat="1" ht="18.75" customHeight="1">
      <c r="A61" s="1464"/>
      <c r="B61" s="1361">
        <v>12</v>
      </c>
      <c r="C61" s="247">
        <v>43698905</v>
      </c>
      <c r="D61" s="247">
        <v>43148900</v>
      </c>
      <c r="E61" s="247">
        <v>120428</v>
      </c>
      <c r="F61" s="153">
        <v>429577</v>
      </c>
      <c r="G61" s="143"/>
    </row>
    <row r="62" spans="1:7" s="140" customFormat="1" ht="18.75" customHeight="1">
      <c r="A62" s="1464"/>
      <c r="B62" s="1361"/>
      <c r="C62" s="247">
        <v>3763226</v>
      </c>
      <c r="D62" s="247">
        <v>3303452</v>
      </c>
      <c r="E62" s="247">
        <v>459774</v>
      </c>
      <c r="F62" s="527" t="s">
        <v>189</v>
      </c>
      <c r="G62" s="143"/>
    </row>
    <row r="63" spans="1:7" s="140" customFormat="1" ht="18.75" customHeight="1">
      <c r="A63" s="1464"/>
      <c r="B63" s="1361"/>
      <c r="C63" s="247">
        <v>47462131</v>
      </c>
      <c r="D63" s="247">
        <v>46452352</v>
      </c>
      <c r="E63" s="247">
        <v>580202</v>
      </c>
      <c r="F63" s="153">
        <v>429577</v>
      </c>
      <c r="G63" s="143"/>
    </row>
    <row r="64" spans="1:7" s="140" customFormat="1" ht="18.75" customHeight="1">
      <c r="A64" s="1464"/>
      <c r="B64" s="1362">
        <v>13</v>
      </c>
      <c r="C64" s="245">
        <v>49396475</v>
      </c>
      <c r="D64" s="245">
        <v>48688518</v>
      </c>
      <c r="E64" s="245">
        <v>223121</v>
      </c>
      <c r="F64" s="246">
        <v>484836</v>
      </c>
      <c r="G64" s="143"/>
    </row>
    <row r="65" spans="1:7" s="140" customFormat="1" ht="18.75" customHeight="1">
      <c r="A65" s="1464"/>
      <c r="B65" s="1361"/>
      <c r="C65" s="247">
        <v>558275</v>
      </c>
      <c r="D65" s="248" t="s">
        <v>189</v>
      </c>
      <c r="E65" s="247">
        <v>558275</v>
      </c>
      <c r="F65" s="527" t="s">
        <v>189</v>
      </c>
      <c r="G65" s="143"/>
    </row>
    <row r="66" spans="1:7" s="140" customFormat="1" ht="18.75" customHeight="1">
      <c r="A66" s="1464"/>
      <c r="B66" s="1458"/>
      <c r="C66" s="352">
        <v>49954750</v>
      </c>
      <c r="D66" s="352">
        <v>48688518</v>
      </c>
      <c r="E66" s="352">
        <v>781396</v>
      </c>
      <c r="F66" s="353">
        <v>484836</v>
      </c>
      <c r="G66" s="143"/>
    </row>
    <row r="67" spans="1:7" s="140" customFormat="1" ht="18.75" customHeight="1">
      <c r="A67" s="1464"/>
      <c r="B67" s="1361">
        <v>14</v>
      </c>
      <c r="C67" s="247">
        <v>52575108</v>
      </c>
      <c r="D67" s="247">
        <v>52145158</v>
      </c>
      <c r="E67" s="247">
        <v>170317</v>
      </c>
      <c r="F67" s="153">
        <v>259633</v>
      </c>
      <c r="G67" s="143"/>
    </row>
    <row r="68" spans="1:7" s="140" customFormat="1" ht="18.75" customHeight="1">
      <c r="A68" s="1464"/>
      <c r="B68" s="1361"/>
      <c r="C68" s="247">
        <v>-3232293</v>
      </c>
      <c r="D68" s="248">
        <v>-3710738</v>
      </c>
      <c r="E68" s="247">
        <v>478445</v>
      </c>
      <c r="F68" s="527" t="s">
        <v>189</v>
      </c>
      <c r="G68" s="143"/>
    </row>
    <row r="69" spans="1:7" s="140" customFormat="1" ht="18.75" customHeight="1">
      <c r="A69" s="1464"/>
      <c r="B69" s="1361"/>
      <c r="C69" s="247">
        <v>49342815</v>
      </c>
      <c r="D69" s="247">
        <v>48434420</v>
      </c>
      <c r="E69" s="247">
        <v>648762</v>
      </c>
      <c r="F69" s="153">
        <v>259633</v>
      </c>
      <c r="G69" s="143"/>
    </row>
    <row r="70" spans="1:7" s="140" customFormat="1" ht="18.75" customHeight="1">
      <c r="A70" s="1464"/>
      <c r="B70" s="1362">
        <v>15</v>
      </c>
      <c r="C70" s="245">
        <v>46724206</v>
      </c>
      <c r="D70" s="245">
        <v>46329253</v>
      </c>
      <c r="E70" s="245">
        <v>164305</v>
      </c>
      <c r="F70" s="246">
        <v>230648</v>
      </c>
      <c r="G70" s="143"/>
    </row>
    <row r="71" spans="1:7" s="140" customFormat="1" ht="18.75" customHeight="1">
      <c r="A71" s="1464"/>
      <c r="B71" s="1361"/>
      <c r="C71" s="247">
        <v>1193510</v>
      </c>
      <c r="D71" s="247">
        <v>335038</v>
      </c>
      <c r="E71" s="247">
        <v>704814</v>
      </c>
      <c r="F71" s="153">
        <v>153658</v>
      </c>
      <c r="G71" s="143"/>
    </row>
    <row r="72" spans="1:7" s="140" customFormat="1" ht="18.75" customHeight="1">
      <c r="A72" s="1464"/>
      <c r="B72" s="1458"/>
      <c r="C72" s="352">
        <v>47917716</v>
      </c>
      <c r="D72" s="352">
        <v>46664291</v>
      </c>
      <c r="E72" s="352">
        <v>869119</v>
      </c>
      <c r="F72" s="353">
        <v>384306</v>
      </c>
      <c r="G72" s="143"/>
    </row>
    <row r="73" spans="1:9" s="140" customFormat="1" ht="18.75" customHeight="1">
      <c r="A73" s="1464"/>
      <c r="B73" s="1361">
        <v>16</v>
      </c>
      <c r="C73" s="247">
        <v>44540970</v>
      </c>
      <c r="D73" s="247">
        <v>44098050</v>
      </c>
      <c r="E73" s="247">
        <v>223406</v>
      </c>
      <c r="F73" s="153">
        <v>219514</v>
      </c>
      <c r="G73" s="153"/>
      <c r="H73" s="150"/>
      <c r="I73" s="150"/>
    </row>
    <row r="74" spans="1:9" s="140" customFormat="1" ht="18.75" customHeight="1">
      <c r="A74" s="1464"/>
      <c r="B74" s="1361"/>
      <c r="C74" s="247">
        <v>1328663</v>
      </c>
      <c r="D74" s="247">
        <v>1209943</v>
      </c>
      <c r="E74" s="247">
        <v>118720</v>
      </c>
      <c r="F74" s="527" t="s">
        <v>189</v>
      </c>
      <c r="G74" s="153"/>
      <c r="H74" s="150"/>
      <c r="I74" s="150"/>
    </row>
    <row r="75" spans="1:9" s="140" customFormat="1" ht="18.75" customHeight="1">
      <c r="A75" s="1464"/>
      <c r="B75" s="1361"/>
      <c r="C75" s="247">
        <v>45869633</v>
      </c>
      <c r="D75" s="247">
        <v>45307993</v>
      </c>
      <c r="E75" s="247">
        <v>342126</v>
      </c>
      <c r="F75" s="153">
        <v>219514</v>
      </c>
      <c r="G75" s="153"/>
      <c r="H75" s="150"/>
      <c r="I75" s="150"/>
    </row>
    <row r="76" spans="1:9" s="140" customFormat="1" ht="18.75" customHeight="1">
      <c r="A76" s="1464"/>
      <c r="B76" s="1362">
        <v>17</v>
      </c>
      <c r="C76" s="245">
        <v>45123146</v>
      </c>
      <c r="D76" s="245">
        <v>44700579</v>
      </c>
      <c r="E76" s="245">
        <v>200030</v>
      </c>
      <c r="F76" s="246">
        <v>222537</v>
      </c>
      <c r="G76" s="153"/>
      <c r="H76" s="150"/>
      <c r="I76" s="150"/>
    </row>
    <row r="77" spans="1:9" s="140" customFormat="1" ht="18.75" customHeight="1">
      <c r="A77" s="1464"/>
      <c r="B77" s="1361"/>
      <c r="C77" s="247">
        <v>1508088</v>
      </c>
      <c r="D77" s="247">
        <v>1337342</v>
      </c>
      <c r="E77" s="247">
        <v>170746</v>
      </c>
      <c r="F77" s="527" t="s">
        <v>189</v>
      </c>
      <c r="G77" s="153"/>
      <c r="H77" s="150"/>
      <c r="I77" s="150"/>
    </row>
    <row r="78" spans="1:9" s="140" customFormat="1" ht="18.75" customHeight="1">
      <c r="A78" s="1464"/>
      <c r="B78" s="1458"/>
      <c r="C78" s="352">
        <v>46631234</v>
      </c>
      <c r="D78" s="352">
        <v>46037921</v>
      </c>
      <c r="E78" s="352">
        <v>370776</v>
      </c>
      <c r="F78" s="353">
        <v>222537</v>
      </c>
      <c r="G78" s="153"/>
      <c r="H78" s="150"/>
      <c r="I78" s="150"/>
    </row>
    <row r="79" spans="1:9" s="140" customFormat="1" ht="18.75" customHeight="1">
      <c r="A79" s="1464"/>
      <c r="B79" s="1361">
        <v>18</v>
      </c>
      <c r="C79" s="247">
        <v>44238883</v>
      </c>
      <c r="D79" s="247">
        <v>43880399</v>
      </c>
      <c r="E79" s="247">
        <v>140013</v>
      </c>
      <c r="F79" s="153">
        <v>218471</v>
      </c>
      <c r="G79" s="153"/>
      <c r="H79" s="150"/>
      <c r="I79" s="150"/>
    </row>
    <row r="80" spans="1:9" s="140" customFormat="1" ht="18.75" customHeight="1">
      <c r="A80" s="1464"/>
      <c r="B80" s="1361"/>
      <c r="C80" s="247">
        <v>-222338</v>
      </c>
      <c r="D80" s="248">
        <v>-330000</v>
      </c>
      <c r="E80" s="247">
        <v>107662</v>
      </c>
      <c r="F80" s="527" t="s">
        <v>189</v>
      </c>
      <c r="G80" s="153"/>
      <c r="H80" s="150"/>
      <c r="I80" s="150"/>
    </row>
    <row r="81" spans="1:9" s="140" customFormat="1" ht="18.75" customHeight="1">
      <c r="A81" s="1464"/>
      <c r="B81" s="1361"/>
      <c r="C81" s="247">
        <v>44016545</v>
      </c>
      <c r="D81" s="247">
        <v>43550399</v>
      </c>
      <c r="E81" s="247">
        <v>247675</v>
      </c>
      <c r="F81" s="153">
        <v>218471</v>
      </c>
      <c r="G81" s="153"/>
      <c r="H81" s="150"/>
      <c r="I81" s="150"/>
    </row>
    <row r="82" spans="1:9" s="140" customFormat="1" ht="18.75" customHeight="1">
      <c r="A82" s="1464"/>
      <c r="B82" s="1362">
        <v>19</v>
      </c>
      <c r="C82" s="245">
        <v>43616090</v>
      </c>
      <c r="D82" s="245">
        <v>43310393</v>
      </c>
      <c r="E82" s="245">
        <v>90002</v>
      </c>
      <c r="F82" s="246">
        <v>215695</v>
      </c>
      <c r="G82" s="153"/>
      <c r="H82" s="150"/>
      <c r="I82" s="150"/>
    </row>
    <row r="83" spans="1:9" s="140" customFormat="1" ht="18.75" customHeight="1">
      <c r="A83" s="1464"/>
      <c r="B83" s="1361"/>
      <c r="C83" s="247">
        <v>-654547</v>
      </c>
      <c r="D83" s="248">
        <v>-983524</v>
      </c>
      <c r="E83" s="247">
        <v>328977</v>
      </c>
      <c r="F83" s="527" t="s">
        <v>189</v>
      </c>
      <c r="G83" s="153"/>
      <c r="H83" s="150"/>
      <c r="I83" s="150"/>
    </row>
    <row r="84" spans="1:9" s="140" customFormat="1" ht="18.75" customHeight="1">
      <c r="A84" s="1464"/>
      <c r="B84" s="1458"/>
      <c r="C84" s="352">
        <v>42961543</v>
      </c>
      <c r="D84" s="352">
        <v>42326869</v>
      </c>
      <c r="E84" s="352">
        <v>418979</v>
      </c>
      <c r="F84" s="353">
        <v>215695</v>
      </c>
      <c r="G84" s="153"/>
      <c r="H84" s="150"/>
      <c r="I84" s="150"/>
    </row>
    <row r="85" spans="1:9" s="140" customFormat="1" ht="18.75" customHeight="1">
      <c r="A85" s="1464"/>
      <c r="B85" s="1362">
        <v>20</v>
      </c>
      <c r="C85" s="245">
        <v>3919919</v>
      </c>
      <c r="D85" s="245">
        <v>3724163</v>
      </c>
      <c r="E85" s="245">
        <v>177215</v>
      </c>
      <c r="F85" s="246">
        <v>18541</v>
      </c>
      <c r="G85" s="153"/>
      <c r="H85" s="150"/>
      <c r="I85" s="150"/>
    </row>
    <row r="86" spans="1:9" s="140" customFormat="1" ht="18.75" customHeight="1">
      <c r="A86" s="1464"/>
      <c r="B86" s="1361"/>
      <c r="C86" s="247">
        <v>1256354</v>
      </c>
      <c r="D86" s="247">
        <v>772605</v>
      </c>
      <c r="E86" s="247">
        <v>483749</v>
      </c>
      <c r="F86" s="527" t="s">
        <v>189</v>
      </c>
      <c r="G86" s="153"/>
      <c r="H86" s="150"/>
      <c r="I86" s="150"/>
    </row>
    <row r="87" spans="1:9" s="140" customFormat="1" ht="18.75" customHeight="1">
      <c r="A87" s="1464"/>
      <c r="B87" s="1361"/>
      <c r="C87" s="247">
        <v>5176273</v>
      </c>
      <c r="D87" s="247">
        <v>4496768</v>
      </c>
      <c r="E87" s="247">
        <v>660964</v>
      </c>
      <c r="F87" s="153">
        <v>18541</v>
      </c>
      <c r="G87" s="153"/>
      <c r="H87" s="150"/>
      <c r="I87" s="150"/>
    </row>
    <row r="88" spans="1:9" s="140" customFormat="1" ht="18.75" customHeight="1">
      <c r="A88" s="1373"/>
      <c r="B88" s="1362">
        <v>21</v>
      </c>
      <c r="C88" s="245">
        <v>255009</v>
      </c>
      <c r="D88" s="245">
        <v>253786</v>
      </c>
      <c r="E88" s="245">
        <v>3</v>
      </c>
      <c r="F88" s="246">
        <v>1220</v>
      </c>
      <c r="G88" s="153"/>
      <c r="H88" s="150"/>
      <c r="I88" s="150"/>
    </row>
    <row r="89" spans="1:9" s="140" customFormat="1" ht="18.75" customHeight="1">
      <c r="A89" s="1374"/>
      <c r="B89" s="1361"/>
      <c r="C89" s="247">
        <v>186585</v>
      </c>
      <c r="D89" s="248">
        <v>-148686</v>
      </c>
      <c r="E89" s="247">
        <v>335271</v>
      </c>
      <c r="F89" s="527" t="s">
        <v>189</v>
      </c>
      <c r="G89" s="153"/>
      <c r="H89" s="150"/>
      <c r="I89" s="150"/>
    </row>
    <row r="90" spans="1:9" s="140" customFormat="1" ht="18.75" customHeight="1">
      <c r="A90" s="1378"/>
      <c r="B90" s="1458"/>
      <c r="C90" s="352">
        <v>441594</v>
      </c>
      <c r="D90" s="352">
        <v>105100</v>
      </c>
      <c r="E90" s="352">
        <v>335274</v>
      </c>
      <c r="F90" s="353">
        <v>1220</v>
      </c>
      <c r="G90" s="153"/>
      <c r="H90" s="150"/>
      <c r="I90" s="150"/>
    </row>
    <row r="91" spans="1:9" s="140" customFormat="1" ht="18.75" customHeight="1">
      <c r="A91" s="1373"/>
      <c r="B91" s="1362">
        <v>22</v>
      </c>
      <c r="C91" s="245">
        <v>80903</v>
      </c>
      <c r="D91" s="245">
        <v>80500</v>
      </c>
      <c r="E91" s="245">
        <v>3</v>
      </c>
      <c r="F91" s="246">
        <v>400</v>
      </c>
      <c r="G91" s="153"/>
      <c r="H91" s="150"/>
      <c r="I91" s="150"/>
    </row>
    <row r="92" spans="1:9" s="140" customFormat="1" ht="18.75" customHeight="1">
      <c r="A92" s="1374"/>
      <c r="B92" s="1361"/>
      <c r="C92" s="247">
        <v>18906</v>
      </c>
      <c r="D92" s="248">
        <v>-50380</v>
      </c>
      <c r="E92" s="247">
        <v>69286</v>
      </c>
      <c r="F92" s="527" t="s">
        <v>189</v>
      </c>
      <c r="G92" s="153"/>
      <c r="H92" s="150"/>
      <c r="I92" s="150"/>
    </row>
    <row r="93" spans="1:9" s="140" customFormat="1" ht="18.75" customHeight="1">
      <c r="A93" s="1472"/>
      <c r="B93" s="1380"/>
      <c r="C93" s="354">
        <v>99809</v>
      </c>
      <c r="D93" s="354">
        <v>30120</v>
      </c>
      <c r="E93" s="354">
        <v>69289</v>
      </c>
      <c r="F93" s="355">
        <v>400</v>
      </c>
      <c r="G93" s="153"/>
      <c r="H93" s="150"/>
      <c r="I93" s="150"/>
    </row>
    <row r="94" spans="1:7" s="140" customFormat="1" ht="13.5" customHeight="1">
      <c r="A94" s="143"/>
      <c r="B94" s="149" t="s">
        <v>642</v>
      </c>
      <c r="C94" s="150"/>
      <c r="D94" s="151"/>
      <c r="E94" s="150"/>
      <c r="F94" s="163" t="s">
        <v>254</v>
      </c>
      <c r="G94" s="143"/>
    </row>
    <row r="95" spans="1:7" s="136" customFormat="1" ht="13.5" customHeight="1">
      <c r="A95" s="137"/>
      <c r="C95" s="150"/>
      <c r="D95" s="151"/>
      <c r="E95" s="150"/>
      <c r="F95" s="743" t="s">
        <v>438</v>
      </c>
      <c r="G95" s="137"/>
    </row>
    <row r="96" spans="1:7" s="55" customFormat="1" ht="13.5" customHeight="1">
      <c r="A96" s="87"/>
      <c r="B96" s="53"/>
      <c r="C96" s="53"/>
      <c r="D96" s="53"/>
      <c r="E96" s="53"/>
      <c r="F96" s="53"/>
      <c r="G96" s="87"/>
    </row>
    <row r="97" spans="1:21" s="55" customFormat="1" ht="13.5" customHeight="1">
      <c r="A97" s="87"/>
      <c r="B97" s="53"/>
      <c r="C97" s="53"/>
      <c r="D97" s="53"/>
      <c r="E97" s="54"/>
      <c r="F97" s="53"/>
      <c r="G97" s="87"/>
      <c r="H97" s="53"/>
      <c r="I97" s="53"/>
      <c r="N97" s="53"/>
      <c r="O97" s="53"/>
      <c r="R97" s="53"/>
      <c r="T97" s="53"/>
      <c r="U97" s="53"/>
    </row>
    <row r="98" spans="3:6" ht="13.5" customHeight="1">
      <c r="C98" s="55"/>
      <c r="D98" s="88"/>
      <c r="E98" s="55"/>
      <c r="F98" s="55"/>
    </row>
    <row r="99" spans="3:6" ht="13.5" customHeight="1">
      <c r="C99" s="55"/>
      <c r="D99" s="88"/>
      <c r="E99" s="55"/>
      <c r="F99" s="55"/>
    </row>
    <row r="100" spans="3:6" ht="13.5" customHeight="1">
      <c r="C100" s="55"/>
      <c r="D100" s="88"/>
      <c r="E100" s="55"/>
      <c r="F100" s="55"/>
    </row>
    <row r="101" spans="3:6" ht="13.5" customHeight="1">
      <c r="C101" s="55"/>
      <c r="D101" s="88"/>
      <c r="E101" s="55"/>
      <c r="F101" s="55"/>
    </row>
    <row r="102" spans="3:6" ht="13.5" customHeight="1">
      <c r="C102" s="55"/>
      <c r="D102" s="88"/>
      <c r="E102" s="55"/>
      <c r="F102" s="55"/>
    </row>
    <row r="103" spans="3:6" ht="13.5" customHeight="1">
      <c r="C103" s="55"/>
      <c r="D103" s="88"/>
      <c r="E103" s="55"/>
      <c r="F103" s="55"/>
    </row>
    <row r="104" spans="3:6" ht="13.5" customHeight="1">
      <c r="C104" s="55"/>
      <c r="D104" s="88"/>
      <c r="E104" s="55"/>
      <c r="F104" s="55"/>
    </row>
    <row r="105" ht="13.5" customHeight="1"/>
    <row r="106" ht="13.5" customHeight="1"/>
    <row r="107" ht="13.5" customHeight="1"/>
    <row r="108" ht="13.5" customHeight="1"/>
    <row r="109" ht="13.5" customHeight="1"/>
    <row r="110" ht="13.5" customHeight="1"/>
    <row r="111" ht="13.5" customHeight="1"/>
  </sheetData>
  <sheetProtection/>
  <mergeCells count="64">
    <mergeCell ref="A67:A69"/>
    <mergeCell ref="A70:A72"/>
    <mergeCell ref="A73:A75"/>
    <mergeCell ref="A76:A78"/>
    <mergeCell ref="B76:B78"/>
    <mergeCell ref="B73:B75"/>
    <mergeCell ref="B67:B69"/>
    <mergeCell ref="A91:A93"/>
    <mergeCell ref="B91:B93"/>
    <mergeCell ref="A79:A81"/>
    <mergeCell ref="A82:A84"/>
    <mergeCell ref="A85:A87"/>
    <mergeCell ref="A88:A90"/>
    <mergeCell ref="B88:B90"/>
    <mergeCell ref="B85:B87"/>
    <mergeCell ref="B82:B84"/>
    <mergeCell ref="B79:B81"/>
    <mergeCell ref="A49:A51"/>
    <mergeCell ref="A52:A54"/>
    <mergeCell ref="A55:A57"/>
    <mergeCell ref="A58:A60"/>
    <mergeCell ref="A61:A63"/>
    <mergeCell ref="A64:A66"/>
    <mergeCell ref="A46:A48"/>
    <mergeCell ref="B19:B21"/>
    <mergeCell ref="B31:B33"/>
    <mergeCell ref="A22:A24"/>
    <mergeCell ref="A25:A27"/>
    <mergeCell ref="B25:B27"/>
    <mergeCell ref="A43:A45"/>
    <mergeCell ref="B40:B42"/>
    <mergeCell ref="B22:B24"/>
    <mergeCell ref="B43:B45"/>
    <mergeCell ref="A37:A39"/>
    <mergeCell ref="A40:A42"/>
    <mergeCell ref="B34:B36"/>
    <mergeCell ref="A31:A33"/>
    <mergeCell ref="A34:A36"/>
    <mergeCell ref="B37:B39"/>
    <mergeCell ref="B7:B9"/>
    <mergeCell ref="A13:A15"/>
    <mergeCell ref="A16:A18"/>
    <mergeCell ref="A19:A21"/>
    <mergeCell ref="B16:B18"/>
    <mergeCell ref="B28:B30"/>
    <mergeCell ref="A28:A30"/>
    <mergeCell ref="B46:B48"/>
    <mergeCell ref="B70:B72"/>
    <mergeCell ref="B49:B51"/>
    <mergeCell ref="B61:B63"/>
    <mergeCell ref="B64:B66"/>
    <mergeCell ref="B58:B60"/>
    <mergeCell ref="B52:B54"/>
    <mergeCell ref="B55:B57"/>
    <mergeCell ref="E4:E6"/>
    <mergeCell ref="F4:F6"/>
    <mergeCell ref="B13:B15"/>
    <mergeCell ref="B10:B12"/>
    <mergeCell ref="B4:B5"/>
    <mergeCell ref="C4:C6"/>
    <mergeCell ref="D4:D6"/>
    <mergeCell ref="A6:B6"/>
    <mergeCell ref="A7:A9"/>
    <mergeCell ref="A10:A12"/>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&amp;R&amp;6&amp;P / &amp;N ページ</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P83"/>
  <sheetViews>
    <sheetView zoomScalePageLayoutView="0" workbookViewId="0" topLeftCell="A1">
      <pane ySplit="5" topLeftCell="A68" activePane="bottomLeft" state="frozen"/>
      <selection pane="topLeft" activeCell="A1" sqref="A1"/>
      <selection pane="bottomLeft" activeCell="O71" sqref="O71"/>
    </sheetView>
  </sheetViews>
  <sheetFormatPr defaultColWidth="9" defaultRowHeight="14.25"/>
  <cols>
    <col min="1" max="1" width="3.8984375" style="30" customWidth="1"/>
    <col min="2" max="2" width="3.09765625" style="31" customWidth="1"/>
    <col min="3" max="3" width="7.8984375" style="30" customWidth="1"/>
    <col min="4" max="7" width="7.296875" style="30" customWidth="1"/>
    <col min="8" max="9" width="7.09765625" style="32" customWidth="1"/>
    <col min="10" max="10" width="7.09765625" style="33" customWidth="1"/>
    <col min="11" max="15" width="7.296875" style="30" customWidth="1"/>
    <col min="16" max="16384" width="9" style="30" customWidth="1"/>
  </cols>
  <sheetData>
    <row r="1" spans="1:10" s="583" customFormat="1" ht="18" customHeight="1">
      <c r="A1" s="583" t="s">
        <v>609</v>
      </c>
      <c r="H1" s="584"/>
      <c r="I1" s="584"/>
      <c r="J1" s="585"/>
    </row>
    <row r="2" spans="1:15" s="21" customFormat="1" ht="10.5" customHeight="1">
      <c r="A2" s="23"/>
      <c r="B2" s="22"/>
      <c r="C2" s="23"/>
      <c r="D2" s="23"/>
      <c r="E2" s="23"/>
      <c r="F2" s="23"/>
      <c r="G2" s="23"/>
      <c r="H2" s="24"/>
      <c r="I2" s="24"/>
      <c r="J2" s="25"/>
      <c r="K2" s="23"/>
      <c r="L2" s="23"/>
      <c r="M2" s="23"/>
      <c r="N2" s="23"/>
      <c r="O2" s="23"/>
    </row>
    <row r="3" spans="2:15" s="142" customFormat="1" ht="18.75" customHeight="1">
      <c r="B3" s="167" t="s">
        <v>32</v>
      </c>
      <c r="C3" s="1486" t="s">
        <v>33</v>
      </c>
      <c r="D3" s="1486" t="s">
        <v>34</v>
      </c>
      <c r="E3" s="1486" t="s">
        <v>35</v>
      </c>
      <c r="F3" s="1484" t="s">
        <v>271</v>
      </c>
      <c r="G3" s="1486" t="s">
        <v>237</v>
      </c>
      <c r="H3" s="1482" t="s">
        <v>456</v>
      </c>
      <c r="I3" s="1482" t="s">
        <v>562</v>
      </c>
      <c r="J3" s="1490" t="s">
        <v>455</v>
      </c>
      <c r="K3" s="1484" t="s">
        <v>275</v>
      </c>
      <c r="L3" s="1488" t="s">
        <v>272</v>
      </c>
      <c r="M3" s="480"/>
      <c r="N3" s="480"/>
      <c r="O3" s="480"/>
    </row>
    <row r="4" spans="1:15" s="168" customFormat="1" ht="63.75" customHeight="1">
      <c r="A4" s="303" t="s">
        <v>37</v>
      </c>
      <c r="B4" s="303"/>
      <c r="C4" s="1487"/>
      <c r="D4" s="1487"/>
      <c r="E4" s="1487"/>
      <c r="F4" s="1485"/>
      <c r="G4" s="1487"/>
      <c r="H4" s="1483"/>
      <c r="I4" s="1483"/>
      <c r="J4" s="1491"/>
      <c r="K4" s="1487"/>
      <c r="L4" s="1493"/>
      <c r="M4" s="1484" t="s">
        <v>274</v>
      </c>
      <c r="N4" s="1486" t="s">
        <v>36</v>
      </c>
      <c r="O4" s="1488" t="s">
        <v>273</v>
      </c>
    </row>
    <row r="5" spans="1:15" s="157" customFormat="1" ht="18.75" customHeight="1" thickBot="1">
      <c r="A5" s="169" t="s">
        <v>200</v>
      </c>
      <c r="B5" s="169"/>
      <c r="C5" s="170" t="s">
        <v>265</v>
      </c>
      <c r="D5" s="170" t="s">
        <v>266</v>
      </c>
      <c r="E5" s="170" t="s">
        <v>331</v>
      </c>
      <c r="F5" s="170" t="s">
        <v>267</v>
      </c>
      <c r="G5" s="170" t="s">
        <v>332</v>
      </c>
      <c r="H5" s="171" t="s">
        <v>300</v>
      </c>
      <c r="I5" s="171" t="s">
        <v>300</v>
      </c>
      <c r="J5" s="171" t="s">
        <v>300</v>
      </c>
      <c r="K5" s="1492"/>
      <c r="L5" s="1489"/>
      <c r="M5" s="1492"/>
      <c r="N5" s="1492"/>
      <c r="O5" s="1489"/>
    </row>
    <row r="6" spans="1:15" s="142" customFormat="1" ht="18.75" customHeight="1" thickTop="1">
      <c r="A6" s="1494" t="s">
        <v>192</v>
      </c>
      <c r="B6" s="1480" t="s">
        <v>409</v>
      </c>
      <c r="C6" s="144">
        <v>187077.374</v>
      </c>
      <c r="D6" s="144">
        <v>176680.979</v>
      </c>
      <c r="E6" s="144">
        <v>10396.395000000019</v>
      </c>
      <c r="F6" s="144">
        <v>2057.796</v>
      </c>
      <c r="G6" s="144">
        <v>8338.599000000018</v>
      </c>
      <c r="H6" s="172">
        <v>7</v>
      </c>
      <c r="I6" s="172">
        <v>8</v>
      </c>
      <c r="J6" s="172">
        <v>64.9</v>
      </c>
      <c r="K6" s="15">
        <v>61913</v>
      </c>
      <c r="L6" s="126">
        <v>79072</v>
      </c>
      <c r="M6" s="15">
        <v>6830</v>
      </c>
      <c r="N6" s="126" t="s">
        <v>189</v>
      </c>
      <c r="O6" s="6">
        <v>72242</v>
      </c>
    </row>
    <row r="7" spans="1:15" s="179" customFormat="1" ht="18.75" customHeight="1">
      <c r="A7" s="1494"/>
      <c r="B7" s="1480"/>
      <c r="C7" s="174">
        <v>0.084</v>
      </c>
      <c r="D7" s="174">
        <v>0.065</v>
      </c>
      <c r="E7" s="174">
        <v>0.568</v>
      </c>
      <c r="F7" s="175">
        <v>1.785</v>
      </c>
      <c r="G7" s="174">
        <v>0.416</v>
      </c>
      <c r="H7" s="176"/>
      <c r="I7" s="176"/>
      <c r="J7" s="177"/>
      <c r="K7" s="174">
        <v>0.025</v>
      </c>
      <c r="L7" s="174">
        <v>0.229</v>
      </c>
      <c r="M7" s="174">
        <v>0.072</v>
      </c>
      <c r="N7" s="126" t="s">
        <v>189</v>
      </c>
      <c r="O7" s="178">
        <v>0.247</v>
      </c>
    </row>
    <row r="8" spans="2:15" s="142" customFormat="1" ht="18.75" customHeight="1">
      <c r="B8" s="1481" t="s">
        <v>410</v>
      </c>
      <c r="C8" s="144">
        <v>197278.84</v>
      </c>
      <c r="D8" s="144">
        <v>189343.227</v>
      </c>
      <c r="E8" s="144">
        <v>7935.612999999983</v>
      </c>
      <c r="F8" s="144">
        <v>1061.857</v>
      </c>
      <c r="G8" s="144">
        <v>6873.755999999983</v>
      </c>
      <c r="H8" s="172">
        <v>5.6</v>
      </c>
      <c r="I8" s="172">
        <v>7.9</v>
      </c>
      <c r="J8" s="172">
        <v>65.2</v>
      </c>
      <c r="K8" s="15">
        <v>61848</v>
      </c>
      <c r="L8" s="126">
        <v>77478</v>
      </c>
      <c r="M8" s="15">
        <v>7517</v>
      </c>
      <c r="N8" s="126" t="s">
        <v>189</v>
      </c>
      <c r="O8" s="6">
        <v>69961</v>
      </c>
    </row>
    <row r="9" spans="2:15" s="179" customFormat="1" ht="18.75" customHeight="1">
      <c r="B9" s="1481"/>
      <c r="C9" s="174">
        <v>0.055</v>
      </c>
      <c r="D9" s="174">
        <v>0.072</v>
      </c>
      <c r="E9" s="175">
        <v>-0.237</v>
      </c>
      <c r="F9" s="175">
        <v>-0.484</v>
      </c>
      <c r="G9" s="175">
        <v>-0.176</v>
      </c>
      <c r="H9" s="176"/>
      <c r="I9" s="176"/>
      <c r="J9" s="177"/>
      <c r="K9" s="175">
        <v>-0.001</v>
      </c>
      <c r="L9" s="175">
        <v>-0.02</v>
      </c>
      <c r="M9" s="174">
        <v>0.101</v>
      </c>
      <c r="N9" s="126" t="s">
        <v>189</v>
      </c>
      <c r="O9" s="563">
        <v>-0.032</v>
      </c>
    </row>
    <row r="10" spans="2:15" s="142" customFormat="1" ht="18.75" customHeight="1">
      <c r="B10" s="1480" t="s">
        <v>411</v>
      </c>
      <c r="C10" s="144">
        <v>216871.188</v>
      </c>
      <c r="D10" s="144">
        <v>210476.282</v>
      </c>
      <c r="E10" s="144">
        <v>6394.905999999988</v>
      </c>
      <c r="F10" s="144">
        <v>100.435</v>
      </c>
      <c r="G10" s="144">
        <v>6294.470999999988</v>
      </c>
      <c r="H10" s="172">
        <v>5</v>
      </c>
      <c r="I10" s="172">
        <v>7.7</v>
      </c>
      <c r="J10" s="172">
        <v>68.9</v>
      </c>
      <c r="K10" s="15">
        <v>83808</v>
      </c>
      <c r="L10" s="126">
        <v>74560</v>
      </c>
      <c r="M10" s="15">
        <v>10469</v>
      </c>
      <c r="N10" s="126" t="s">
        <v>189</v>
      </c>
      <c r="O10" s="6">
        <v>64091</v>
      </c>
    </row>
    <row r="11" spans="2:15" s="179" customFormat="1" ht="18.75" customHeight="1">
      <c r="B11" s="1480"/>
      <c r="C11" s="174">
        <v>0.099</v>
      </c>
      <c r="D11" s="174">
        <v>0.112</v>
      </c>
      <c r="E11" s="175">
        <v>-0.194</v>
      </c>
      <c r="F11" s="175">
        <v>-0.906</v>
      </c>
      <c r="G11" s="175">
        <v>-0.084</v>
      </c>
      <c r="H11" s="176"/>
      <c r="I11" s="176"/>
      <c r="J11" s="177"/>
      <c r="K11" s="174">
        <v>0.194</v>
      </c>
      <c r="L11" s="175">
        <v>-0.038</v>
      </c>
      <c r="M11" s="174">
        <v>0.393</v>
      </c>
      <c r="N11" s="126" t="s">
        <v>189</v>
      </c>
      <c r="O11" s="563">
        <v>-0.084</v>
      </c>
    </row>
    <row r="12" spans="2:15" s="142" customFormat="1" ht="18.75" customHeight="1">
      <c r="B12" s="1481" t="s">
        <v>412</v>
      </c>
      <c r="C12" s="144">
        <v>225434.477</v>
      </c>
      <c r="D12" s="144">
        <v>219690.425</v>
      </c>
      <c r="E12" s="144">
        <v>5744.052000000025</v>
      </c>
      <c r="F12" s="144">
        <v>208.853</v>
      </c>
      <c r="G12" s="144">
        <v>5535.199000000025</v>
      </c>
      <c r="H12" s="172">
        <v>4.6</v>
      </c>
      <c r="I12" s="172">
        <v>7.9</v>
      </c>
      <c r="J12" s="172">
        <v>72</v>
      </c>
      <c r="K12" s="15">
        <v>89558</v>
      </c>
      <c r="L12" s="126">
        <v>59646</v>
      </c>
      <c r="M12" s="15">
        <v>4705</v>
      </c>
      <c r="N12" s="126" t="s">
        <v>189</v>
      </c>
      <c r="O12" s="6">
        <v>54941</v>
      </c>
    </row>
    <row r="13" spans="2:15" s="179" customFormat="1" ht="18.75" customHeight="1">
      <c r="B13" s="1481"/>
      <c r="C13" s="174">
        <v>0.039</v>
      </c>
      <c r="D13" s="174">
        <v>0.044</v>
      </c>
      <c r="E13" s="175">
        <v>-0.102</v>
      </c>
      <c r="F13" s="175">
        <v>1.079</v>
      </c>
      <c r="G13" s="175">
        <v>-0.121</v>
      </c>
      <c r="H13" s="176"/>
      <c r="I13" s="176"/>
      <c r="J13" s="177"/>
      <c r="K13" s="174">
        <v>0.213</v>
      </c>
      <c r="L13" s="175">
        <v>-0.2</v>
      </c>
      <c r="M13" s="175">
        <v>-0.551</v>
      </c>
      <c r="N13" s="126" t="s">
        <v>189</v>
      </c>
      <c r="O13" s="563">
        <v>-0.143</v>
      </c>
    </row>
    <row r="14" spans="2:15" s="142" customFormat="1" ht="18.75" customHeight="1">
      <c r="B14" s="1480" t="s">
        <v>413</v>
      </c>
      <c r="C14" s="144">
        <v>221282.582</v>
      </c>
      <c r="D14" s="144">
        <v>217315.786</v>
      </c>
      <c r="E14" s="144">
        <v>3966.796000000002</v>
      </c>
      <c r="F14" s="144">
        <v>645.225</v>
      </c>
      <c r="G14" s="144">
        <v>3321.571000000002</v>
      </c>
      <c r="H14" s="172">
        <v>2.7</v>
      </c>
      <c r="I14" s="172">
        <v>8.2</v>
      </c>
      <c r="J14" s="172">
        <v>79.5</v>
      </c>
      <c r="K14" s="15">
        <v>112694</v>
      </c>
      <c r="L14" s="126">
        <v>47934</v>
      </c>
      <c r="M14" s="15">
        <v>3182</v>
      </c>
      <c r="N14" s="15">
        <v>700</v>
      </c>
      <c r="O14" s="6">
        <v>40052</v>
      </c>
    </row>
    <row r="15" spans="2:15" s="179" customFormat="1" ht="18.75" customHeight="1">
      <c r="B15" s="1480"/>
      <c r="C15" s="175">
        <v>-0.018</v>
      </c>
      <c r="D15" s="175">
        <v>-0.0109271353163456</v>
      </c>
      <c r="E15" s="175">
        <v>-0.309</v>
      </c>
      <c r="F15" s="175">
        <v>2.086</v>
      </c>
      <c r="G15" s="175">
        <v>-0.4</v>
      </c>
      <c r="H15" s="176"/>
      <c r="I15" s="176"/>
      <c r="J15" s="177">
        <v>74.9</v>
      </c>
      <c r="K15" s="174">
        <v>0.258</v>
      </c>
      <c r="L15" s="175">
        <v>-0.196</v>
      </c>
      <c r="M15" s="175">
        <v>-0.324</v>
      </c>
      <c r="N15" s="175" t="s">
        <v>38</v>
      </c>
      <c r="O15" s="563">
        <v>-0.198</v>
      </c>
    </row>
    <row r="16" spans="2:15" s="142" customFormat="1" ht="18.75" customHeight="1">
      <c r="B16" s="1481" t="s">
        <v>414</v>
      </c>
      <c r="C16" s="144">
        <v>214623.445</v>
      </c>
      <c r="D16" s="144">
        <v>209255.175</v>
      </c>
      <c r="E16" s="144">
        <v>5368.270000000019</v>
      </c>
      <c r="F16" s="144">
        <v>170.784</v>
      </c>
      <c r="G16" s="144">
        <v>5197.486000000019</v>
      </c>
      <c r="H16" s="172">
        <v>4.1</v>
      </c>
      <c r="I16" s="172">
        <v>8.3</v>
      </c>
      <c r="J16" s="172">
        <v>77.4</v>
      </c>
      <c r="K16" s="15">
        <v>131342</v>
      </c>
      <c r="L16" s="126">
        <v>31174</v>
      </c>
      <c r="M16" s="15">
        <v>3223</v>
      </c>
      <c r="N16" s="15">
        <v>1206</v>
      </c>
      <c r="O16" s="6">
        <v>26745</v>
      </c>
    </row>
    <row r="17" spans="2:15" s="179" customFormat="1" ht="18.75" customHeight="1">
      <c r="B17" s="1481"/>
      <c r="C17" s="175">
        <v>-0.03</v>
      </c>
      <c r="D17" s="175">
        <v>-0.037</v>
      </c>
      <c r="E17" s="174">
        <v>0.353</v>
      </c>
      <c r="F17" s="175">
        <v>-0.735</v>
      </c>
      <c r="G17" s="174">
        <v>0.564</v>
      </c>
      <c r="H17" s="176"/>
      <c r="I17" s="176"/>
      <c r="J17" s="177">
        <v>73.5</v>
      </c>
      <c r="K17" s="174">
        <v>0.165</v>
      </c>
      <c r="L17" s="175">
        <v>-0.35</v>
      </c>
      <c r="M17" s="174">
        <v>0.013</v>
      </c>
      <c r="N17" s="174">
        <v>0.723</v>
      </c>
      <c r="O17" s="563">
        <v>-0.393</v>
      </c>
    </row>
    <row r="18" spans="2:15" s="142" customFormat="1" ht="18.75" customHeight="1">
      <c r="B18" s="1480" t="s">
        <v>415</v>
      </c>
      <c r="C18" s="144">
        <v>193124.331</v>
      </c>
      <c r="D18" s="144">
        <v>187428.825</v>
      </c>
      <c r="E18" s="144">
        <v>5694.505999999994</v>
      </c>
      <c r="F18" s="144">
        <v>2.321</v>
      </c>
      <c r="G18" s="144">
        <v>5692.184999999994</v>
      </c>
      <c r="H18" s="172">
        <v>4.6</v>
      </c>
      <c r="I18" s="172">
        <v>9.9</v>
      </c>
      <c r="J18" s="172">
        <v>81.9</v>
      </c>
      <c r="K18" s="15">
        <v>136143</v>
      </c>
      <c r="L18" s="126">
        <v>25017</v>
      </c>
      <c r="M18" s="15">
        <v>3246</v>
      </c>
      <c r="N18" s="15">
        <v>1509</v>
      </c>
      <c r="O18" s="6">
        <v>20262</v>
      </c>
    </row>
    <row r="19" spans="2:15" s="179" customFormat="1" ht="18.75" customHeight="1">
      <c r="B19" s="1480"/>
      <c r="C19" s="175">
        <v>-0.1</v>
      </c>
      <c r="D19" s="175">
        <v>-0.104</v>
      </c>
      <c r="E19" s="174">
        <v>0.061</v>
      </c>
      <c r="F19" s="175">
        <v>-0.988</v>
      </c>
      <c r="G19" s="174">
        <v>0.095</v>
      </c>
      <c r="H19" s="176"/>
      <c r="I19" s="176"/>
      <c r="J19" s="177">
        <v>77.1</v>
      </c>
      <c r="K19" s="174">
        <v>0.037</v>
      </c>
      <c r="L19" s="175">
        <v>-0.198</v>
      </c>
      <c r="M19" s="174">
        <v>0.007</v>
      </c>
      <c r="N19" s="174">
        <v>0.251</v>
      </c>
      <c r="O19" s="563">
        <v>-0.242</v>
      </c>
    </row>
    <row r="20" spans="2:15" s="142" customFormat="1" ht="18.75" customHeight="1">
      <c r="B20" s="1481" t="s">
        <v>416</v>
      </c>
      <c r="C20" s="144">
        <v>189536.477</v>
      </c>
      <c r="D20" s="144">
        <v>186171.65</v>
      </c>
      <c r="E20" s="144">
        <v>3363.8270000000193</v>
      </c>
      <c r="F20" s="144">
        <v>73.461</v>
      </c>
      <c r="G20" s="144">
        <v>3291.3660000000195</v>
      </c>
      <c r="H20" s="172">
        <v>2.6</v>
      </c>
      <c r="I20" s="172">
        <v>11.1</v>
      </c>
      <c r="J20" s="172">
        <v>79.8</v>
      </c>
      <c r="K20" s="15">
        <v>136736</v>
      </c>
      <c r="L20" s="126">
        <v>27194</v>
      </c>
      <c r="M20" s="15">
        <v>4773</v>
      </c>
      <c r="N20" s="15">
        <v>4322</v>
      </c>
      <c r="O20" s="6">
        <v>18099</v>
      </c>
    </row>
    <row r="21" spans="2:15" s="179" customFormat="1" ht="18.75" customHeight="1">
      <c r="B21" s="1481"/>
      <c r="C21" s="175">
        <v>-0.0189296227132047</v>
      </c>
      <c r="D21" s="175">
        <v>-0.007</v>
      </c>
      <c r="E21" s="175">
        <v>-0.409</v>
      </c>
      <c r="F21" s="180" t="s">
        <v>39</v>
      </c>
      <c r="G21" s="175">
        <v>-0.422</v>
      </c>
      <c r="H21" s="176"/>
      <c r="I21" s="176"/>
      <c r="J21" s="177">
        <v>81.8</v>
      </c>
      <c r="K21" s="174">
        <v>0.004</v>
      </c>
      <c r="L21" s="174">
        <v>0.087</v>
      </c>
      <c r="M21" s="174">
        <v>0.47</v>
      </c>
      <c r="N21" s="174">
        <v>1.864</v>
      </c>
      <c r="O21" s="563">
        <v>-0.107</v>
      </c>
    </row>
    <row r="22" spans="2:15" s="142" customFormat="1" ht="18.75" customHeight="1">
      <c r="B22" s="1478">
        <v>10</v>
      </c>
      <c r="C22" s="144">
        <v>196864.429</v>
      </c>
      <c r="D22" s="144">
        <v>191463.174</v>
      </c>
      <c r="E22" s="144">
        <v>5401.255000000005</v>
      </c>
      <c r="F22" s="144">
        <v>2270.498</v>
      </c>
      <c r="G22" s="144">
        <v>3130.7570000000046</v>
      </c>
      <c r="H22" s="172">
        <v>2.4</v>
      </c>
      <c r="I22" s="172">
        <v>12.1</v>
      </c>
      <c r="J22" s="172">
        <v>83.2</v>
      </c>
      <c r="K22" s="15">
        <v>138455</v>
      </c>
      <c r="L22" s="126">
        <v>24626</v>
      </c>
      <c r="M22" s="15">
        <v>2398</v>
      </c>
      <c r="N22" s="15">
        <v>3238</v>
      </c>
      <c r="O22" s="6">
        <v>18990</v>
      </c>
    </row>
    <row r="23" spans="2:15" s="179" customFormat="1" ht="18.75" customHeight="1">
      <c r="B23" s="1478"/>
      <c r="C23" s="173">
        <v>0.039</v>
      </c>
      <c r="D23" s="173">
        <v>0.027637293843253637</v>
      </c>
      <c r="E23" s="174">
        <v>0.606</v>
      </c>
      <c r="F23" s="180" t="s">
        <v>39</v>
      </c>
      <c r="G23" s="175">
        <v>-0.049</v>
      </c>
      <c r="H23" s="176"/>
      <c r="I23" s="176"/>
      <c r="J23" s="177">
        <v>85.6</v>
      </c>
      <c r="K23" s="174">
        <v>0.013</v>
      </c>
      <c r="L23" s="175">
        <v>-0.094</v>
      </c>
      <c r="M23" s="175">
        <v>-0.498</v>
      </c>
      <c r="N23" s="175">
        <v>-0.251</v>
      </c>
      <c r="O23" s="178">
        <v>0.049</v>
      </c>
    </row>
    <row r="24" spans="2:15" s="142" customFormat="1" ht="18.75" customHeight="1">
      <c r="B24" s="1478">
        <v>11</v>
      </c>
      <c r="C24" s="144">
        <v>202291.379</v>
      </c>
      <c r="D24" s="144">
        <v>201281.845</v>
      </c>
      <c r="E24" s="144">
        <v>1008.5339999999851</v>
      </c>
      <c r="F24" s="144">
        <v>575.443</v>
      </c>
      <c r="G24" s="144">
        <v>434.0909999999851</v>
      </c>
      <c r="H24" s="172">
        <v>0.4</v>
      </c>
      <c r="I24" s="172">
        <v>13.2</v>
      </c>
      <c r="J24" s="172">
        <v>89.1</v>
      </c>
      <c r="K24" s="15">
        <v>138653</v>
      </c>
      <c r="L24" s="144">
        <v>25062</v>
      </c>
      <c r="M24" s="144">
        <v>2409</v>
      </c>
      <c r="N24" s="144">
        <v>3095</v>
      </c>
      <c r="O24" s="142">
        <v>19558</v>
      </c>
    </row>
    <row r="25" spans="2:15" s="179" customFormat="1" ht="18.75" customHeight="1">
      <c r="B25" s="1478"/>
      <c r="C25" s="173">
        <v>0.028</v>
      </c>
      <c r="D25" s="173">
        <v>0.051</v>
      </c>
      <c r="E25" s="175">
        <v>-0.813</v>
      </c>
      <c r="F25" s="175">
        <v>-0.747</v>
      </c>
      <c r="G25" s="175">
        <v>-0.861</v>
      </c>
      <c r="H25" s="176"/>
      <c r="I25" s="176"/>
      <c r="J25" s="177">
        <v>89.8</v>
      </c>
      <c r="K25" s="174">
        <v>0.001</v>
      </c>
      <c r="L25" s="174">
        <v>0.018</v>
      </c>
      <c r="M25" s="174">
        <v>0.005</v>
      </c>
      <c r="N25" s="175">
        <v>-0.044</v>
      </c>
      <c r="O25" s="178">
        <v>0.03</v>
      </c>
    </row>
    <row r="26" spans="2:15" s="142" customFormat="1" ht="18.75" customHeight="1">
      <c r="B26" s="1478">
        <v>12</v>
      </c>
      <c r="C26" s="144">
        <v>204716.694</v>
      </c>
      <c r="D26" s="144">
        <v>202093.46</v>
      </c>
      <c r="E26" s="144">
        <v>2624.2339999999967</v>
      </c>
      <c r="F26" s="144">
        <v>1309.311</v>
      </c>
      <c r="G26" s="144">
        <v>1314.9229999999968</v>
      </c>
      <c r="H26" s="172">
        <v>1</v>
      </c>
      <c r="I26" s="172">
        <v>11.8</v>
      </c>
      <c r="J26" s="172">
        <v>84.9</v>
      </c>
      <c r="K26" s="15">
        <v>135967</v>
      </c>
      <c r="L26" s="144">
        <v>21125</v>
      </c>
      <c r="M26" s="144">
        <v>413</v>
      </c>
      <c r="N26" s="144">
        <v>5451</v>
      </c>
      <c r="O26" s="142">
        <v>15261</v>
      </c>
    </row>
    <row r="27" spans="2:15" s="179" customFormat="1" ht="18.75" customHeight="1">
      <c r="B27" s="1478"/>
      <c r="C27" s="173">
        <v>0.011847177446114873</v>
      </c>
      <c r="D27" s="173">
        <v>0.004</v>
      </c>
      <c r="E27" s="174">
        <v>1.601</v>
      </c>
      <c r="F27" s="175">
        <v>1.277</v>
      </c>
      <c r="G27" s="173">
        <v>2.03</v>
      </c>
      <c r="H27" s="176"/>
      <c r="I27" s="176"/>
      <c r="J27" s="177">
        <v>85.6</v>
      </c>
      <c r="K27" s="175">
        <v>-0.019</v>
      </c>
      <c r="L27" s="175">
        <v>-0.157</v>
      </c>
      <c r="M27" s="175">
        <v>-0.829</v>
      </c>
      <c r="N27" s="174">
        <v>0.761</v>
      </c>
      <c r="O27" s="563">
        <v>-0.22</v>
      </c>
    </row>
    <row r="28" spans="2:15" s="142" customFormat="1" ht="18.75" customHeight="1">
      <c r="B28" s="1478">
        <v>13</v>
      </c>
      <c r="C28" s="144">
        <v>212270.049</v>
      </c>
      <c r="D28" s="144">
        <v>206776.836</v>
      </c>
      <c r="E28" s="144">
        <v>5493.212999999989</v>
      </c>
      <c r="F28" s="144">
        <v>2176.262</v>
      </c>
      <c r="G28" s="144">
        <v>3316.9509999999887</v>
      </c>
      <c r="H28" s="172">
        <v>2.4</v>
      </c>
      <c r="I28" s="172">
        <v>11.2</v>
      </c>
      <c r="J28" s="172">
        <v>79.5</v>
      </c>
      <c r="K28" s="15">
        <v>134942</v>
      </c>
      <c r="L28" s="144">
        <v>26910</v>
      </c>
      <c r="M28" s="144">
        <v>414</v>
      </c>
      <c r="N28" s="144">
        <v>6163</v>
      </c>
      <c r="O28" s="142">
        <v>20333</v>
      </c>
    </row>
    <row r="29" spans="2:15" s="179" customFormat="1" ht="18.75" customHeight="1">
      <c r="B29" s="1478"/>
      <c r="C29" s="173">
        <v>0.037</v>
      </c>
      <c r="D29" s="173">
        <v>0.02264942287829571</v>
      </c>
      <c r="E29" s="174">
        <v>1.093</v>
      </c>
      <c r="F29" s="175">
        <v>0.662</v>
      </c>
      <c r="G29" s="173">
        <v>1.522</v>
      </c>
      <c r="H29" s="176"/>
      <c r="I29" s="176"/>
      <c r="J29" s="177">
        <v>80.1</v>
      </c>
      <c r="K29" s="181">
        <v>0.008</v>
      </c>
      <c r="L29" s="173">
        <v>0.274</v>
      </c>
      <c r="M29" s="173">
        <v>0.002</v>
      </c>
      <c r="N29" s="173">
        <v>0.131</v>
      </c>
      <c r="O29" s="179">
        <v>0.332</v>
      </c>
    </row>
    <row r="30" spans="2:15" s="142" customFormat="1" ht="18.75" customHeight="1">
      <c r="B30" s="1478">
        <v>14</v>
      </c>
      <c r="C30" s="144">
        <v>200587.543</v>
      </c>
      <c r="D30" s="144">
        <v>194093.609</v>
      </c>
      <c r="E30" s="144">
        <v>6493.934000000008</v>
      </c>
      <c r="F30" s="144">
        <v>3015.468</v>
      </c>
      <c r="G30" s="144">
        <v>3479.4660000000085</v>
      </c>
      <c r="H30" s="172">
        <v>2.6</v>
      </c>
      <c r="I30" s="172">
        <v>10.8</v>
      </c>
      <c r="J30" s="172">
        <v>84.9</v>
      </c>
      <c r="K30" s="15">
        <v>126385</v>
      </c>
      <c r="L30" s="144">
        <v>25449</v>
      </c>
      <c r="M30" s="144">
        <v>1264</v>
      </c>
      <c r="N30" s="144">
        <v>7015</v>
      </c>
      <c r="O30" s="142">
        <v>17170</v>
      </c>
    </row>
    <row r="31" spans="2:15" s="179" customFormat="1" ht="18.75" customHeight="1">
      <c r="B31" s="1478"/>
      <c r="C31" s="175">
        <v>-0.055</v>
      </c>
      <c r="D31" s="175">
        <v>-0.061</v>
      </c>
      <c r="E31" s="174">
        <v>0.182</v>
      </c>
      <c r="F31" s="175">
        <v>0.386</v>
      </c>
      <c r="G31" s="174">
        <v>0.049</v>
      </c>
      <c r="H31" s="176"/>
      <c r="I31" s="176"/>
      <c r="J31" s="177">
        <v>85.6</v>
      </c>
      <c r="K31" s="181">
        <v>0.063</v>
      </c>
      <c r="L31" s="175">
        <v>-0.054</v>
      </c>
      <c r="M31" s="174">
        <v>2.053</v>
      </c>
      <c r="N31" s="174">
        <v>0.138</v>
      </c>
      <c r="O31" s="563">
        <v>-0.156</v>
      </c>
    </row>
    <row r="32" spans="2:15" s="142" customFormat="1" ht="18.75" customHeight="1">
      <c r="B32" s="1478">
        <v>15</v>
      </c>
      <c r="C32" s="144">
        <v>219254.341</v>
      </c>
      <c r="D32" s="144">
        <v>213430.391</v>
      </c>
      <c r="E32" s="144">
        <v>5823.9499999999825</v>
      </c>
      <c r="F32" s="144">
        <v>480.218</v>
      </c>
      <c r="G32" s="144">
        <v>5343.731999999983</v>
      </c>
      <c r="H32" s="172">
        <v>4</v>
      </c>
      <c r="I32" s="172">
        <v>9.3</v>
      </c>
      <c r="J32" s="172">
        <v>81.5</v>
      </c>
      <c r="K32" s="15">
        <v>125365</v>
      </c>
      <c r="L32" s="144">
        <v>25567</v>
      </c>
      <c r="M32" s="144">
        <v>1264</v>
      </c>
      <c r="N32" s="144">
        <v>11509</v>
      </c>
      <c r="O32" s="142">
        <v>12794</v>
      </c>
    </row>
    <row r="33" spans="2:15" s="179" customFormat="1" ht="18.75" customHeight="1">
      <c r="B33" s="1478"/>
      <c r="C33" s="173">
        <v>0.093</v>
      </c>
      <c r="D33" s="173">
        <v>0.1</v>
      </c>
      <c r="E33" s="175">
        <v>-0.103</v>
      </c>
      <c r="F33" s="175">
        <v>-0.841</v>
      </c>
      <c r="G33" s="173">
        <v>0.536</v>
      </c>
      <c r="H33" s="176"/>
      <c r="I33" s="176"/>
      <c r="J33" s="177">
        <v>82.2</v>
      </c>
      <c r="K33" s="181">
        <v>0.008</v>
      </c>
      <c r="L33" s="173">
        <v>0.005</v>
      </c>
      <c r="M33" s="173">
        <v>0</v>
      </c>
      <c r="N33" s="173">
        <v>0.641</v>
      </c>
      <c r="O33" s="563">
        <v>-0.255</v>
      </c>
    </row>
    <row r="34" spans="2:15" s="142" customFormat="1" ht="18.75" customHeight="1">
      <c r="B34" s="1478">
        <v>16</v>
      </c>
      <c r="C34" s="144">
        <v>211314.072</v>
      </c>
      <c r="D34" s="144">
        <v>206056.488</v>
      </c>
      <c r="E34" s="144">
        <v>5257.5839999999735</v>
      </c>
      <c r="F34" s="144">
        <v>20.572</v>
      </c>
      <c r="G34" s="144">
        <v>5237.011999999973</v>
      </c>
      <c r="H34" s="172">
        <v>3.7</v>
      </c>
      <c r="I34" s="172">
        <v>8.9</v>
      </c>
      <c r="J34" s="172">
        <v>79.6</v>
      </c>
      <c r="K34" s="15">
        <v>119907</v>
      </c>
      <c r="L34" s="144">
        <v>33200</v>
      </c>
      <c r="M34" s="144">
        <v>1265</v>
      </c>
      <c r="N34" s="144">
        <v>14217</v>
      </c>
      <c r="O34" s="142">
        <v>17718</v>
      </c>
    </row>
    <row r="35" spans="2:15" s="179" customFormat="1" ht="18.75" customHeight="1">
      <c r="B35" s="1478"/>
      <c r="C35" s="175">
        <v>-0.036</v>
      </c>
      <c r="D35" s="175">
        <v>-0.035</v>
      </c>
      <c r="E35" s="174">
        <v>0.097</v>
      </c>
      <c r="F35" s="175">
        <v>-0.956</v>
      </c>
      <c r="G35" s="175">
        <v>-0.02037803235891</v>
      </c>
      <c r="H35" s="176"/>
      <c r="I35" s="176"/>
      <c r="J35" s="177">
        <v>80.2</v>
      </c>
      <c r="K35" s="181">
        <v>0.044</v>
      </c>
      <c r="L35" s="173">
        <v>0.299</v>
      </c>
      <c r="M35" s="173">
        <v>0.001</v>
      </c>
      <c r="N35" s="173">
        <v>0.235</v>
      </c>
      <c r="O35" s="179">
        <v>0.385</v>
      </c>
    </row>
    <row r="36" spans="2:15" s="142" customFormat="1" ht="18.75" customHeight="1">
      <c r="B36" s="1478">
        <v>17</v>
      </c>
      <c r="C36" s="144">
        <v>223465.989</v>
      </c>
      <c r="D36" s="144">
        <v>218283.202</v>
      </c>
      <c r="E36" s="144">
        <v>5182.787000000011</v>
      </c>
      <c r="F36" s="144">
        <v>440.22</v>
      </c>
      <c r="G36" s="144">
        <v>4742.567000000011</v>
      </c>
      <c r="H36" s="172">
        <v>3.3</v>
      </c>
      <c r="I36" s="172">
        <v>8.5</v>
      </c>
      <c r="J36" s="172">
        <v>78.5</v>
      </c>
      <c r="K36" s="15">
        <v>116408</v>
      </c>
      <c r="L36" s="144">
        <v>43565</v>
      </c>
      <c r="M36" s="144">
        <v>2039</v>
      </c>
      <c r="N36" s="144">
        <v>16922</v>
      </c>
      <c r="O36" s="142">
        <v>24604</v>
      </c>
    </row>
    <row r="37" spans="2:15" s="179" customFormat="1" ht="18.75" customHeight="1">
      <c r="B37" s="1478"/>
      <c r="C37" s="173">
        <v>0.058</v>
      </c>
      <c r="D37" s="173">
        <v>0.059</v>
      </c>
      <c r="E37" s="175">
        <v>-0.014</v>
      </c>
      <c r="F37" s="180" t="s">
        <v>39</v>
      </c>
      <c r="G37" s="175">
        <v>-0.094</v>
      </c>
      <c r="H37" s="176"/>
      <c r="I37" s="176"/>
      <c r="J37" s="177">
        <v>79</v>
      </c>
      <c r="K37" s="181">
        <v>0.029</v>
      </c>
      <c r="L37" s="173">
        <v>0.312</v>
      </c>
      <c r="M37" s="173">
        <v>0.612</v>
      </c>
      <c r="N37" s="173">
        <v>0.19</v>
      </c>
      <c r="O37" s="179">
        <v>0.389</v>
      </c>
    </row>
    <row r="38" spans="2:15" s="142" customFormat="1" ht="18.75" customHeight="1">
      <c r="B38" s="1478">
        <v>18</v>
      </c>
      <c r="C38" s="144">
        <v>228143.645</v>
      </c>
      <c r="D38" s="144">
        <v>219871.695</v>
      </c>
      <c r="E38" s="144">
        <v>8271.949999999983</v>
      </c>
      <c r="F38" s="144">
        <v>556.676</v>
      </c>
      <c r="G38" s="144">
        <v>7715.273999999982</v>
      </c>
      <c r="H38" s="172">
        <v>5</v>
      </c>
      <c r="I38" s="172">
        <v>8</v>
      </c>
      <c r="J38" s="172">
        <v>72.8</v>
      </c>
      <c r="K38" s="15">
        <v>110092</v>
      </c>
      <c r="L38" s="144">
        <v>64116</v>
      </c>
      <c r="M38" s="144">
        <v>7801</v>
      </c>
      <c r="N38" s="144">
        <v>16964</v>
      </c>
      <c r="O38" s="142">
        <v>39351</v>
      </c>
    </row>
    <row r="39" spans="2:15" s="179" customFormat="1" ht="18.75" customHeight="1">
      <c r="B39" s="1478"/>
      <c r="C39" s="173">
        <v>0.020503117673954935</v>
      </c>
      <c r="D39" s="173">
        <v>0.007224636167925116</v>
      </c>
      <c r="E39" s="173">
        <v>0.596</v>
      </c>
      <c r="F39" s="173">
        <v>0.266</v>
      </c>
      <c r="G39" s="173">
        <v>0.627</v>
      </c>
      <c r="H39" s="176"/>
      <c r="I39" s="176"/>
      <c r="J39" s="177">
        <v>73.1</v>
      </c>
      <c r="K39" s="181">
        <v>0.054</v>
      </c>
      <c r="L39" s="173">
        <v>0.472</v>
      </c>
      <c r="M39" s="173">
        <v>2.826</v>
      </c>
      <c r="N39" s="173">
        <v>0.002</v>
      </c>
      <c r="O39" s="179">
        <v>0.599</v>
      </c>
    </row>
    <row r="40" spans="2:15" s="142" customFormat="1" ht="18.75" customHeight="1">
      <c r="B40" s="1478">
        <v>19</v>
      </c>
      <c r="C40" s="144">
        <v>235886.032</v>
      </c>
      <c r="D40" s="144">
        <v>227644.29</v>
      </c>
      <c r="E40" s="144">
        <v>8241.742</v>
      </c>
      <c r="F40" s="144">
        <v>465.009</v>
      </c>
      <c r="G40" s="144">
        <v>7776.733</v>
      </c>
      <c r="H40" s="172">
        <v>4.6</v>
      </c>
      <c r="I40" s="172">
        <v>8.4</v>
      </c>
      <c r="J40" s="172">
        <v>74.9</v>
      </c>
      <c r="K40" s="144">
        <v>99909</v>
      </c>
      <c r="L40" s="144">
        <v>82585</v>
      </c>
      <c r="M40" s="144">
        <v>9231</v>
      </c>
      <c r="N40" s="144">
        <v>24225</v>
      </c>
      <c r="O40" s="142">
        <v>49129</v>
      </c>
    </row>
    <row r="41" spans="2:15" s="179" customFormat="1" ht="18.75" customHeight="1">
      <c r="B41" s="1478"/>
      <c r="C41" s="173">
        <v>0.034</v>
      </c>
      <c r="D41" s="173">
        <v>0.035</v>
      </c>
      <c r="E41" s="175">
        <v>-0.00366524455630861</v>
      </c>
      <c r="F41" s="175">
        <v>-0.165</v>
      </c>
      <c r="G41" s="173">
        <v>0.00790293301827387</v>
      </c>
      <c r="H41" s="176"/>
      <c r="I41" s="176"/>
      <c r="J41" s="177"/>
      <c r="K41" s="181">
        <v>0.092</v>
      </c>
      <c r="L41" s="173">
        <v>0.288</v>
      </c>
      <c r="M41" s="173">
        <v>0.183</v>
      </c>
      <c r="N41" s="173">
        <v>0.428</v>
      </c>
      <c r="O41" s="179">
        <v>0.248</v>
      </c>
    </row>
    <row r="42" spans="2:15" s="142" customFormat="1" ht="18.75" customHeight="1">
      <c r="B42" s="1478">
        <v>20</v>
      </c>
      <c r="C42" s="144">
        <v>238690</v>
      </c>
      <c r="D42" s="144">
        <v>220761</v>
      </c>
      <c r="E42" s="144">
        <v>17929</v>
      </c>
      <c r="F42" s="144">
        <v>9649</v>
      </c>
      <c r="G42" s="144">
        <v>8280</v>
      </c>
      <c r="H42" s="172">
        <v>4.9</v>
      </c>
      <c r="I42" s="172">
        <v>7.8</v>
      </c>
      <c r="J42" s="182">
        <v>75.1</v>
      </c>
      <c r="K42" s="144">
        <v>91333</v>
      </c>
      <c r="L42" s="144">
        <v>99197</v>
      </c>
      <c r="M42" s="144">
        <v>11609</v>
      </c>
      <c r="N42" s="144">
        <v>27950</v>
      </c>
      <c r="O42" s="142">
        <v>59638</v>
      </c>
    </row>
    <row r="43" spans="2:15" s="179" customFormat="1" ht="18.75" customHeight="1">
      <c r="B43" s="1478"/>
      <c r="C43" s="173">
        <v>0.012</v>
      </c>
      <c r="D43" s="180" t="s">
        <v>318</v>
      </c>
      <c r="E43" s="173">
        <v>1.175</v>
      </c>
      <c r="F43" s="180" t="s">
        <v>319</v>
      </c>
      <c r="G43" s="173">
        <v>0.065</v>
      </c>
      <c r="H43" s="176"/>
      <c r="I43" s="176"/>
      <c r="J43" s="177"/>
      <c r="K43" s="180" t="s">
        <v>320</v>
      </c>
      <c r="L43" s="173">
        <v>0.201</v>
      </c>
      <c r="M43" s="173">
        <v>0.258</v>
      </c>
      <c r="N43" s="173">
        <v>0.154</v>
      </c>
      <c r="O43" s="179">
        <v>0.214</v>
      </c>
    </row>
    <row r="44" spans="1:15" s="142" customFormat="1" ht="18.75" customHeight="1">
      <c r="A44" s="159"/>
      <c r="B44" s="1475">
        <v>21</v>
      </c>
      <c r="C44" s="126">
        <v>246955</v>
      </c>
      <c r="D44" s="126">
        <v>237478</v>
      </c>
      <c r="E44" s="734">
        <v>9477</v>
      </c>
      <c r="F44" s="126">
        <v>100</v>
      </c>
      <c r="G44" s="126">
        <v>9377</v>
      </c>
      <c r="H44" s="735">
        <v>5.6</v>
      </c>
      <c r="I44" s="736">
        <v>10.1</v>
      </c>
      <c r="J44" s="737">
        <v>81.9</v>
      </c>
      <c r="K44" s="126">
        <v>82316</v>
      </c>
      <c r="L44" s="126">
        <v>104134</v>
      </c>
      <c r="M44" s="126">
        <v>18063</v>
      </c>
      <c r="N44" s="126">
        <v>24349</v>
      </c>
      <c r="O44" s="127">
        <v>61722</v>
      </c>
    </row>
    <row r="45" spans="1:15" s="183" customFormat="1" ht="18.75" customHeight="1">
      <c r="A45" s="478"/>
      <c r="B45" s="1475"/>
      <c r="C45" s="738">
        <v>0.035</v>
      </c>
      <c r="D45" s="738">
        <v>0.076</v>
      </c>
      <c r="E45" s="738" t="s">
        <v>321</v>
      </c>
      <c r="F45" s="738" t="s">
        <v>322</v>
      </c>
      <c r="G45" s="738">
        <v>0.132</v>
      </c>
      <c r="H45" s="738"/>
      <c r="I45" s="738"/>
      <c r="J45" s="739"/>
      <c r="K45" s="738" t="s">
        <v>323</v>
      </c>
      <c r="L45" s="738">
        <v>0.05</v>
      </c>
      <c r="M45" s="738">
        <v>0.556</v>
      </c>
      <c r="N45" s="738" t="s">
        <v>324</v>
      </c>
      <c r="O45" s="738">
        <v>0.035</v>
      </c>
    </row>
    <row r="46" spans="2:15" s="142" customFormat="1" ht="18.75" customHeight="1">
      <c r="B46" s="1475">
        <v>22</v>
      </c>
      <c r="C46" s="126">
        <v>245450</v>
      </c>
      <c r="D46" s="126">
        <v>237188</v>
      </c>
      <c r="E46" s="734">
        <v>8262</v>
      </c>
      <c r="F46" s="126">
        <v>897</v>
      </c>
      <c r="G46" s="126">
        <v>7365</v>
      </c>
      <c r="H46" s="735">
        <v>4.6</v>
      </c>
      <c r="I46" s="737">
        <v>8.1</v>
      </c>
      <c r="J46" s="737">
        <v>85.8</v>
      </c>
      <c r="K46" s="126">
        <v>76166</v>
      </c>
      <c r="L46" s="126">
        <v>108215</v>
      </c>
      <c r="M46" s="126">
        <v>22030</v>
      </c>
      <c r="N46" s="126">
        <v>21986</v>
      </c>
      <c r="O46" s="127">
        <v>64199</v>
      </c>
    </row>
    <row r="47" spans="1:15" s="183" customFormat="1" ht="18.75" customHeight="1">
      <c r="A47" s="478"/>
      <c r="B47" s="1475"/>
      <c r="C47" s="716" t="s">
        <v>325</v>
      </c>
      <c r="D47" s="716" t="s">
        <v>326</v>
      </c>
      <c r="E47" s="716" t="s">
        <v>327</v>
      </c>
      <c r="F47" s="716">
        <v>7.97</v>
      </c>
      <c r="G47" s="716" t="s">
        <v>328</v>
      </c>
      <c r="H47" s="716"/>
      <c r="I47" s="740"/>
      <c r="J47" s="741"/>
      <c r="K47" s="716" t="s">
        <v>329</v>
      </c>
      <c r="L47" s="716">
        <v>0.039</v>
      </c>
      <c r="M47" s="716">
        <v>0.22</v>
      </c>
      <c r="N47" s="716" t="s">
        <v>330</v>
      </c>
      <c r="O47" s="716">
        <v>0.04</v>
      </c>
    </row>
    <row r="48" spans="2:15" s="159" customFormat="1" ht="18.75" customHeight="1">
      <c r="B48" s="1475">
        <v>23</v>
      </c>
      <c r="C48" s="144">
        <v>245372</v>
      </c>
      <c r="D48" s="144">
        <v>237099</v>
      </c>
      <c r="E48" s="144">
        <v>8273</v>
      </c>
      <c r="F48" s="144">
        <v>91</v>
      </c>
      <c r="G48" s="144">
        <v>8182</v>
      </c>
      <c r="H48" s="172">
        <v>5.4</v>
      </c>
      <c r="I48" s="172">
        <v>9.9</v>
      </c>
      <c r="J48" s="182">
        <v>87</v>
      </c>
      <c r="K48" s="144">
        <v>67043</v>
      </c>
      <c r="L48" s="144">
        <v>106384</v>
      </c>
      <c r="M48" s="144">
        <v>21636</v>
      </c>
      <c r="N48" s="144">
        <v>18419</v>
      </c>
      <c r="O48" s="159">
        <v>66329</v>
      </c>
    </row>
    <row r="49" spans="2:15" s="478" customFormat="1" ht="18.75" customHeight="1">
      <c r="B49" s="1475"/>
      <c r="C49" s="716" t="s">
        <v>454</v>
      </c>
      <c r="D49" s="716" t="s">
        <v>454</v>
      </c>
      <c r="E49" s="180">
        <v>0.001</v>
      </c>
      <c r="F49" s="716">
        <v>-0.899</v>
      </c>
      <c r="G49" s="180">
        <v>0.111</v>
      </c>
      <c r="H49" s="768"/>
      <c r="I49" s="768"/>
      <c r="J49" s="177"/>
      <c r="K49" s="769" t="s">
        <v>449</v>
      </c>
      <c r="L49" s="180" t="s">
        <v>440</v>
      </c>
      <c r="M49" s="180" t="s">
        <v>441</v>
      </c>
      <c r="N49" s="180" t="s">
        <v>442</v>
      </c>
      <c r="O49" s="478">
        <v>0.033</v>
      </c>
    </row>
    <row r="50" spans="1:15" s="142" customFormat="1" ht="18.75" customHeight="1">
      <c r="A50" s="159"/>
      <c r="B50" s="1479">
        <v>24</v>
      </c>
      <c r="C50" s="144">
        <v>248739</v>
      </c>
      <c r="D50" s="144">
        <v>242010</v>
      </c>
      <c r="E50" s="144">
        <v>6729</v>
      </c>
      <c r="F50" s="144">
        <v>826</v>
      </c>
      <c r="G50" s="144">
        <v>5903</v>
      </c>
      <c r="H50" s="172">
        <v>4.1</v>
      </c>
      <c r="I50" s="172">
        <v>7</v>
      </c>
      <c r="J50" s="182">
        <v>87.1</v>
      </c>
      <c r="K50" s="144">
        <v>61973</v>
      </c>
      <c r="L50" s="144">
        <v>104556</v>
      </c>
      <c r="M50" s="144">
        <v>22557</v>
      </c>
      <c r="N50" s="144">
        <v>12955</v>
      </c>
      <c r="O50" s="159">
        <v>69045</v>
      </c>
    </row>
    <row r="51" spans="1:15" s="183" customFormat="1" ht="18.75" customHeight="1">
      <c r="A51" s="478"/>
      <c r="B51" s="1479"/>
      <c r="C51" s="855">
        <v>0.014</v>
      </c>
      <c r="D51" s="855">
        <v>0.021</v>
      </c>
      <c r="E51" s="855">
        <v>-0.187</v>
      </c>
      <c r="F51" s="855">
        <v>8.077</v>
      </c>
      <c r="G51" s="855">
        <v>-0.279</v>
      </c>
      <c r="H51" s="855"/>
      <c r="I51" s="855"/>
      <c r="J51" s="855"/>
      <c r="K51" s="855">
        <v>-0.076</v>
      </c>
      <c r="L51" s="855">
        <v>-0.017</v>
      </c>
      <c r="M51" s="855">
        <v>0.043</v>
      </c>
      <c r="N51" s="855">
        <v>-0.297</v>
      </c>
      <c r="O51" s="856">
        <v>0.041</v>
      </c>
    </row>
    <row r="52" spans="1:15" s="142" customFormat="1" ht="18.75" customHeight="1">
      <c r="A52" s="159"/>
      <c r="B52" s="1475">
        <v>25</v>
      </c>
      <c r="C52" s="144">
        <v>263018</v>
      </c>
      <c r="D52" s="144">
        <v>254188</v>
      </c>
      <c r="E52" s="144">
        <v>8830</v>
      </c>
      <c r="F52" s="144">
        <v>1187</v>
      </c>
      <c r="G52" s="144">
        <v>7643</v>
      </c>
      <c r="H52" s="172">
        <v>5.2</v>
      </c>
      <c r="I52" s="172">
        <v>6.2</v>
      </c>
      <c r="J52" s="182">
        <v>81.6</v>
      </c>
      <c r="K52" s="144">
        <v>58050</v>
      </c>
      <c r="L52" s="144">
        <v>106471</v>
      </c>
      <c r="M52" s="144">
        <v>26416</v>
      </c>
      <c r="N52" s="144">
        <v>7547</v>
      </c>
      <c r="O52" s="159">
        <v>72508</v>
      </c>
    </row>
    <row r="53" spans="1:15" s="183" customFormat="1" ht="18.75" customHeight="1">
      <c r="A53" s="478"/>
      <c r="B53" s="1475"/>
      <c r="C53" s="855">
        <v>0.057</v>
      </c>
      <c r="D53" s="855">
        <v>0.05</v>
      </c>
      <c r="E53" s="855">
        <v>0.312</v>
      </c>
      <c r="F53" s="855">
        <v>0.437</v>
      </c>
      <c r="G53" s="855">
        <v>0.295</v>
      </c>
      <c r="H53" s="855"/>
      <c r="I53" s="855"/>
      <c r="J53" s="855"/>
      <c r="K53" s="855">
        <v>-0.063</v>
      </c>
      <c r="L53" s="855">
        <v>0.018</v>
      </c>
      <c r="M53" s="855">
        <v>0.171</v>
      </c>
      <c r="N53" s="855">
        <v>-0.417</v>
      </c>
      <c r="O53" s="856">
        <v>0.05</v>
      </c>
    </row>
    <row r="54" spans="1:15" s="142" customFormat="1" ht="18.75" customHeight="1">
      <c r="A54" s="159"/>
      <c r="B54" s="1475">
        <v>26</v>
      </c>
      <c r="C54" s="144">
        <v>272069</v>
      </c>
      <c r="D54" s="144">
        <v>265566</v>
      </c>
      <c r="E54" s="144">
        <v>6503</v>
      </c>
      <c r="F54" s="144">
        <v>814</v>
      </c>
      <c r="G54" s="144">
        <v>5689</v>
      </c>
      <c r="H54" s="172">
        <v>3.7</v>
      </c>
      <c r="I54" s="172">
        <v>4.4</v>
      </c>
      <c r="J54" s="182">
        <v>79.2</v>
      </c>
      <c r="K54" s="144">
        <v>53160</v>
      </c>
      <c r="L54" s="144">
        <v>116640</v>
      </c>
      <c r="M54" s="144">
        <v>28319</v>
      </c>
      <c r="N54" s="144">
        <v>7306</v>
      </c>
      <c r="O54" s="159">
        <v>81014</v>
      </c>
    </row>
    <row r="55" spans="1:15" s="183" customFormat="1" ht="18.75" customHeight="1">
      <c r="A55" s="478"/>
      <c r="B55" s="1475"/>
      <c r="C55" s="855">
        <v>0.034</v>
      </c>
      <c r="D55" s="855">
        <v>0.045</v>
      </c>
      <c r="E55" s="855">
        <v>-0.264</v>
      </c>
      <c r="F55" s="855">
        <v>-0.315</v>
      </c>
      <c r="G55" s="855">
        <v>-0.256</v>
      </c>
      <c r="H55" s="855"/>
      <c r="I55" s="855"/>
      <c r="J55" s="855"/>
      <c r="K55" s="855">
        <v>-0.084</v>
      </c>
      <c r="L55" s="855">
        <v>0.096</v>
      </c>
      <c r="M55" s="855">
        <v>0.072</v>
      </c>
      <c r="N55" s="855">
        <v>-0.032</v>
      </c>
      <c r="O55" s="856">
        <v>0.117</v>
      </c>
    </row>
    <row r="56" spans="1:15" s="142" customFormat="1" ht="18.75" customHeight="1">
      <c r="A56" s="159"/>
      <c r="B56" s="1475">
        <v>27</v>
      </c>
      <c r="C56" s="144">
        <v>279900</v>
      </c>
      <c r="D56" s="144">
        <v>272051</v>
      </c>
      <c r="E56" s="144">
        <v>7850</v>
      </c>
      <c r="F56" s="144">
        <v>1184</v>
      </c>
      <c r="G56" s="144">
        <v>6666</v>
      </c>
      <c r="H56" s="172">
        <v>4.1</v>
      </c>
      <c r="I56" s="172">
        <v>5.1</v>
      </c>
      <c r="J56" s="182">
        <v>75.8</v>
      </c>
      <c r="K56" s="144">
        <v>47727</v>
      </c>
      <c r="L56" s="144">
        <v>132932</v>
      </c>
      <c r="M56" s="144">
        <v>32370</v>
      </c>
      <c r="N56" s="144">
        <v>7063</v>
      </c>
      <c r="O56" s="159">
        <v>93499</v>
      </c>
    </row>
    <row r="57" spans="1:15" s="183" customFormat="1" ht="18.75" customHeight="1">
      <c r="A57" s="478"/>
      <c r="B57" s="1475"/>
      <c r="C57" s="855">
        <v>0.029</v>
      </c>
      <c r="D57" s="855">
        <v>0.024</v>
      </c>
      <c r="E57" s="855">
        <v>0.207</v>
      </c>
      <c r="F57" s="855">
        <v>0.455</v>
      </c>
      <c r="G57" s="855">
        <v>0.172</v>
      </c>
      <c r="H57" s="855"/>
      <c r="I57" s="855"/>
      <c r="J57" s="855"/>
      <c r="K57" s="855">
        <v>-0.102</v>
      </c>
      <c r="L57" s="855">
        <v>0.14</v>
      </c>
      <c r="M57" s="855">
        <v>0.143</v>
      </c>
      <c r="N57" s="855">
        <v>-0.033</v>
      </c>
      <c r="O57" s="856">
        <v>-0.154</v>
      </c>
    </row>
    <row r="58" spans="1:15" s="183" customFormat="1" ht="18.75" customHeight="1">
      <c r="A58" s="478"/>
      <c r="B58" s="1479">
        <v>28</v>
      </c>
      <c r="C58" s="126">
        <v>287025</v>
      </c>
      <c r="D58" s="919">
        <v>278882</v>
      </c>
      <c r="E58" s="919">
        <v>8143</v>
      </c>
      <c r="F58" s="919">
        <v>698</v>
      </c>
      <c r="G58" s="919">
        <v>7445</v>
      </c>
      <c r="H58" s="918">
        <v>4.5</v>
      </c>
      <c r="I58" s="918">
        <v>3.3</v>
      </c>
      <c r="J58" s="918">
        <v>76.5</v>
      </c>
      <c r="K58" s="919">
        <v>44174</v>
      </c>
      <c r="L58" s="919">
        <v>139565</v>
      </c>
      <c r="M58" s="919">
        <v>31771</v>
      </c>
      <c r="N58" s="919">
        <v>6814</v>
      </c>
      <c r="O58" s="947">
        <v>100980</v>
      </c>
    </row>
    <row r="59" spans="1:15" s="183" customFormat="1" ht="18.75" customHeight="1">
      <c r="A59" s="478"/>
      <c r="B59" s="1355"/>
      <c r="C59" s="855">
        <v>0.025</v>
      </c>
      <c r="D59" s="855">
        <v>0.025</v>
      </c>
      <c r="E59" s="855">
        <v>0.037</v>
      </c>
      <c r="F59" s="855">
        <v>-0.411</v>
      </c>
      <c r="G59" s="855">
        <v>0.117</v>
      </c>
      <c r="H59" s="855"/>
      <c r="I59" s="855"/>
      <c r="J59" s="855"/>
      <c r="K59" s="946">
        <v>-7.4</v>
      </c>
      <c r="L59" s="855">
        <v>0.05</v>
      </c>
      <c r="M59" s="855">
        <v>-0.019</v>
      </c>
      <c r="N59" s="855">
        <v>-0.035</v>
      </c>
      <c r="O59" s="916">
        <v>0.08</v>
      </c>
    </row>
    <row r="60" spans="1:15" s="183" customFormat="1" ht="18.75" customHeight="1">
      <c r="A60" s="478"/>
      <c r="B60" s="1474">
        <v>29</v>
      </c>
      <c r="C60" s="145">
        <v>278933</v>
      </c>
      <c r="D60" s="145">
        <v>271293</v>
      </c>
      <c r="E60" s="145">
        <v>7641</v>
      </c>
      <c r="F60" s="145">
        <v>250</v>
      </c>
      <c r="G60" s="145">
        <v>7391</v>
      </c>
      <c r="H60" s="946">
        <v>4.54</v>
      </c>
      <c r="I60" s="946">
        <v>3.5</v>
      </c>
      <c r="J60" s="946">
        <v>77.6</v>
      </c>
      <c r="K60" s="145">
        <v>40579</v>
      </c>
      <c r="L60" s="145">
        <v>152332</v>
      </c>
      <c r="M60" s="145">
        <v>33876</v>
      </c>
      <c r="N60" s="145">
        <v>6562</v>
      </c>
      <c r="O60" s="580">
        <v>111893</v>
      </c>
    </row>
    <row r="61" spans="1:15" s="183" customFormat="1" ht="18.75" customHeight="1">
      <c r="A61" s="478"/>
      <c r="B61" s="1474"/>
      <c r="C61" s="855">
        <v>-0.028</v>
      </c>
      <c r="D61" s="855">
        <v>-0.027</v>
      </c>
      <c r="E61" s="855">
        <v>-0.062</v>
      </c>
      <c r="F61" s="855">
        <v>-0.642</v>
      </c>
      <c r="G61" s="855">
        <v>-0.007</v>
      </c>
      <c r="H61" s="855"/>
      <c r="I61" s="855"/>
      <c r="J61" s="855"/>
      <c r="K61" s="855">
        <v>-0.081</v>
      </c>
      <c r="L61" s="855">
        <v>0.091</v>
      </c>
      <c r="M61" s="855">
        <v>0.066</v>
      </c>
      <c r="N61" s="855">
        <v>-0.037</v>
      </c>
      <c r="O61" s="916">
        <v>0.108</v>
      </c>
    </row>
    <row r="62" spans="2:15" s="478" customFormat="1" ht="18.75" customHeight="1">
      <c r="B62" s="1474">
        <v>30</v>
      </c>
      <c r="C62" s="145">
        <v>290991</v>
      </c>
      <c r="D62" s="145">
        <v>281799</v>
      </c>
      <c r="E62" s="145">
        <v>9192</v>
      </c>
      <c r="F62" s="145">
        <v>1199</v>
      </c>
      <c r="G62" s="145">
        <v>7993</v>
      </c>
      <c r="H62" s="946">
        <v>4.7</v>
      </c>
      <c r="I62" s="946">
        <v>3</v>
      </c>
      <c r="J62" s="946">
        <v>76.4</v>
      </c>
      <c r="K62" s="145">
        <v>37133</v>
      </c>
      <c r="L62" s="145">
        <v>161335</v>
      </c>
      <c r="M62" s="145">
        <v>33852</v>
      </c>
      <c r="N62" s="145">
        <v>10179</v>
      </c>
      <c r="O62" s="580">
        <v>117304</v>
      </c>
    </row>
    <row r="63" spans="2:15" s="478" customFormat="1" ht="18.75" customHeight="1">
      <c r="B63" s="1474"/>
      <c r="C63" s="855">
        <v>0.043</v>
      </c>
      <c r="D63" s="855">
        <v>0.039</v>
      </c>
      <c r="E63" s="855">
        <v>0.203</v>
      </c>
      <c r="F63" s="855">
        <v>3.796</v>
      </c>
      <c r="G63" s="855">
        <v>0.081</v>
      </c>
      <c r="H63" s="855"/>
      <c r="I63" s="855"/>
      <c r="J63" s="855"/>
      <c r="K63" s="855" t="s">
        <v>595</v>
      </c>
      <c r="L63" s="855">
        <v>0.059</v>
      </c>
      <c r="M63" s="855" t="s">
        <v>326</v>
      </c>
      <c r="N63" s="855">
        <v>0.551</v>
      </c>
      <c r="O63" s="916">
        <v>0.048</v>
      </c>
    </row>
    <row r="64" spans="1:15" s="478" customFormat="1" ht="18.75" customHeight="1">
      <c r="A64" s="1473" t="s">
        <v>573</v>
      </c>
      <c r="B64" s="1474" t="s">
        <v>684</v>
      </c>
      <c r="C64" s="145">
        <v>294722</v>
      </c>
      <c r="D64" s="145">
        <v>285257</v>
      </c>
      <c r="E64" s="145">
        <v>9464</v>
      </c>
      <c r="F64" s="145">
        <v>1513</v>
      </c>
      <c r="G64" s="145">
        <v>7951</v>
      </c>
      <c r="H64" s="946">
        <v>4.5</v>
      </c>
      <c r="I64" s="946">
        <v>2.6</v>
      </c>
      <c r="J64" s="946">
        <v>77.5</v>
      </c>
      <c r="K64" s="145">
        <v>32852</v>
      </c>
      <c r="L64" s="145">
        <v>175203</v>
      </c>
      <c r="M64" s="145">
        <v>43188</v>
      </c>
      <c r="N64" s="145">
        <v>9926</v>
      </c>
      <c r="O64" s="580">
        <v>122089</v>
      </c>
    </row>
    <row r="65" spans="1:15" s="478" customFormat="1" ht="18.75" customHeight="1">
      <c r="A65" s="1473"/>
      <c r="B65" s="1474"/>
      <c r="C65" s="855">
        <v>0.013</v>
      </c>
      <c r="D65" s="855">
        <v>0.012</v>
      </c>
      <c r="E65" s="855">
        <v>0.03</v>
      </c>
      <c r="F65" s="855">
        <v>0.262</v>
      </c>
      <c r="G65" s="855">
        <v>-0.005</v>
      </c>
      <c r="H65" s="855"/>
      <c r="I65" s="855"/>
      <c r="J65" s="855"/>
      <c r="K65" s="855">
        <v>-0.115</v>
      </c>
      <c r="L65" s="855">
        <v>0.086</v>
      </c>
      <c r="M65" s="855">
        <v>0.276</v>
      </c>
      <c r="N65" s="855">
        <v>-0.025</v>
      </c>
      <c r="O65" s="916">
        <v>0.041</v>
      </c>
    </row>
    <row r="66" spans="1:15" s="478" customFormat="1" ht="18.75" customHeight="1">
      <c r="A66" s="1473"/>
      <c r="B66" s="1474">
        <v>2</v>
      </c>
      <c r="C66" s="145">
        <v>370073</v>
      </c>
      <c r="D66" s="145">
        <v>360201</v>
      </c>
      <c r="E66" s="145">
        <v>9872</v>
      </c>
      <c r="F66" s="145">
        <v>1340</v>
      </c>
      <c r="G66" s="145">
        <v>8532</v>
      </c>
      <c r="H66" s="946">
        <v>5.1</v>
      </c>
      <c r="I66" s="946">
        <v>2.6</v>
      </c>
      <c r="J66" s="946">
        <v>83.2</v>
      </c>
      <c r="K66" s="145">
        <v>29666</v>
      </c>
      <c r="L66" s="145">
        <v>180581</v>
      </c>
      <c r="M66" s="145">
        <v>45589</v>
      </c>
      <c r="N66" s="145">
        <v>9158</v>
      </c>
      <c r="O66" s="580">
        <v>125834</v>
      </c>
    </row>
    <row r="67" spans="1:15" s="478" customFormat="1" ht="18.75" customHeight="1">
      <c r="A67" s="1473"/>
      <c r="B67" s="1474"/>
      <c r="C67" s="855">
        <v>0.256</v>
      </c>
      <c r="D67" s="855">
        <v>0.263</v>
      </c>
      <c r="E67" s="855">
        <v>0.043</v>
      </c>
      <c r="F67" s="855">
        <v>-0.114</v>
      </c>
      <c r="G67" s="855">
        <v>0.073</v>
      </c>
      <c r="H67" s="855"/>
      <c r="I67" s="855"/>
      <c r="J67" s="855"/>
      <c r="K67" s="855">
        <v>-0.097</v>
      </c>
      <c r="L67" s="855">
        <v>0.031</v>
      </c>
      <c r="M67" s="855">
        <v>0.056</v>
      </c>
      <c r="N67" s="855">
        <v>-0.077</v>
      </c>
      <c r="O67" s="916">
        <v>0.031</v>
      </c>
    </row>
    <row r="68" spans="1:15" s="478" customFormat="1" ht="18.75" customHeight="1">
      <c r="A68" s="1473"/>
      <c r="B68" s="1474">
        <v>3</v>
      </c>
      <c r="C68" s="145">
        <v>350933</v>
      </c>
      <c r="D68" s="145">
        <v>337981</v>
      </c>
      <c r="E68" s="145">
        <v>12953</v>
      </c>
      <c r="F68" s="145">
        <v>1624</v>
      </c>
      <c r="G68" s="145">
        <v>11328</v>
      </c>
      <c r="H68" s="946">
        <v>6.7</v>
      </c>
      <c r="I68" s="946">
        <v>2.5</v>
      </c>
      <c r="J68" s="946">
        <v>77</v>
      </c>
      <c r="K68" s="145">
        <v>25265</v>
      </c>
      <c r="L68" s="145">
        <v>180391</v>
      </c>
      <c r="M68" s="145">
        <v>47666</v>
      </c>
      <c r="N68" s="145">
        <v>5019</v>
      </c>
      <c r="O68" s="580">
        <v>127705</v>
      </c>
    </row>
    <row r="69" spans="1:15" s="478" customFormat="1" ht="18.75" customHeight="1">
      <c r="A69" s="1473"/>
      <c r="B69" s="1474"/>
      <c r="C69" s="855">
        <v>-0.052</v>
      </c>
      <c r="D69" s="855">
        <v>-0.062</v>
      </c>
      <c r="E69" s="855">
        <v>0.312</v>
      </c>
      <c r="F69" s="855">
        <v>0.212</v>
      </c>
      <c r="G69" s="1224">
        <v>0.328</v>
      </c>
      <c r="H69" s="855"/>
      <c r="I69" s="855"/>
      <c r="J69" s="855"/>
      <c r="K69" s="855">
        <v>-0.148</v>
      </c>
      <c r="L69" s="855">
        <v>-0.001</v>
      </c>
      <c r="M69" s="855">
        <v>0.046</v>
      </c>
      <c r="N69" s="855">
        <v>-0.452</v>
      </c>
      <c r="O69" s="916">
        <v>0.015</v>
      </c>
    </row>
    <row r="70" spans="1:15" s="1219" customFormat="1" ht="18.75" customHeight="1">
      <c r="A70" s="1218"/>
      <c r="B70" s="1476">
        <v>4</v>
      </c>
      <c r="C70" s="126">
        <v>340841</v>
      </c>
      <c r="D70" s="126">
        <v>326844</v>
      </c>
      <c r="E70" s="1221">
        <v>13996</v>
      </c>
      <c r="F70" s="126">
        <v>967</v>
      </c>
      <c r="G70" s="126">
        <v>13029</v>
      </c>
      <c r="H70" s="1222">
        <v>7.4</v>
      </c>
      <c r="I70" s="1222">
        <v>1.6</v>
      </c>
      <c r="J70" s="1223">
        <v>75.9</v>
      </c>
      <c r="K70" s="126">
        <v>22196</v>
      </c>
      <c r="L70" s="126">
        <v>181552</v>
      </c>
      <c r="M70" s="126">
        <v>46970</v>
      </c>
      <c r="N70" s="126">
        <v>4883</v>
      </c>
      <c r="O70" s="619">
        <v>129698</v>
      </c>
    </row>
    <row r="71" spans="1:15" s="1219" customFormat="1" ht="18.75" customHeight="1">
      <c r="A71" s="1220"/>
      <c r="B71" s="1477"/>
      <c r="C71" s="770">
        <v>-0.02875762609956889</v>
      </c>
      <c r="D71" s="770">
        <v>-0.03295155644843939</v>
      </c>
      <c r="E71" s="770">
        <v>0.08052188682158579</v>
      </c>
      <c r="F71" s="770">
        <v>-0.4045566502463054</v>
      </c>
      <c r="G71" s="770">
        <v>0.15015889830508478</v>
      </c>
      <c r="H71" s="770"/>
      <c r="I71" s="770"/>
      <c r="J71" s="770"/>
      <c r="K71" s="770">
        <v>-0.12147239263803677</v>
      </c>
      <c r="L71" s="770">
        <v>0.006436019535342563</v>
      </c>
      <c r="M71" s="770">
        <v>-0.014601602819619863</v>
      </c>
      <c r="N71" s="770">
        <v>-0.027097031281131723</v>
      </c>
      <c r="O71" s="917">
        <v>0.015606280098664937</v>
      </c>
    </row>
    <row r="72" spans="1:15" s="183" customFormat="1" ht="18.75" customHeight="1">
      <c r="A72" s="179"/>
      <c r="B72" s="184"/>
      <c r="C72" s="776" t="s">
        <v>651</v>
      </c>
      <c r="D72" s="179"/>
      <c r="E72" s="179"/>
      <c r="F72" s="179"/>
      <c r="G72" s="179"/>
      <c r="H72" s="185"/>
      <c r="I72" s="185"/>
      <c r="J72" s="186"/>
      <c r="K72" s="179"/>
      <c r="L72" s="179"/>
      <c r="M72" s="179"/>
      <c r="N72" s="179"/>
      <c r="O72" s="163" t="s">
        <v>253</v>
      </c>
    </row>
    <row r="73" spans="1:15" s="183" customFormat="1" ht="18.75" customHeight="1">
      <c r="A73" s="150"/>
      <c r="B73" s="152"/>
      <c r="C73" s="149"/>
      <c r="D73" s="150"/>
      <c r="E73" s="150"/>
      <c r="F73" s="774" t="s">
        <v>313</v>
      </c>
      <c r="G73" s="150"/>
      <c r="H73" s="774"/>
      <c r="I73" s="150"/>
      <c r="J73" s="775"/>
      <c r="K73" s="150"/>
      <c r="L73" s="150"/>
      <c r="M73" s="150"/>
      <c r="N73" s="150"/>
      <c r="O73" s="163"/>
    </row>
    <row r="74" spans="1:15" s="179" customFormat="1" ht="13.5" customHeight="1">
      <c r="A74" s="776"/>
      <c r="B74" s="777"/>
      <c r="C74" s="776"/>
      <c r="D74" s="776"/>
      <c r="E74" s="776"/>
      <c r="F74" s="778" t="s">
        <v>314</v>
      </c>
      <c r="G74" s="778"/>
      <c r="H74" s="778"/>
      <c r="I74" s="778"/>
      <c r="J74" s="778"/>
      <c r="K74" s="778"/>
      <c r="L74" s="778"/>
      <c r="M74" s="778"/>
      <c r="N74" s="778"/>
      <c r="O74" s="778"/>
    </row>
    <row r="75" spans="1:15" s="150" customFormat="1" ht="13.5" customHeight="1">
      <c r="A75" s="776"/>
      <c r="B75" s="777"/>
      <c r="C75" s="776"/>
      <c r="D75" s="776"/>
      <c r="E75" s="776"/>
      <c r="F75" s="779" t="s">
        <v>315</v>
      </c>
      <c r="G75" s="776"/>
      <c r="H75" s="776"/>
      <c r="I75" s="776"/>
      <c r="J75" s="780"/>
      <c r="K75" s="776"/>
      <c r="L75" s="776"/>
      <c r="M75" s="776"/>
      <c r="N75" s="776"/>
      <c r="O75" s="776"/>
    </row>
    <row r="76" spans="2:16" s="776" customFormat="1" ht="13.5" customHeight="1">
      <c r="B76" s="777"/>
      <c r="F76" s="776" t="s">
        <v>451</v>
      </c>
      <c r="P76" s="540"/>
    </row>
    <row r="77" spans="2:15" s="776" customFormat="1" ht="13.5" customHeight="1">
      <c r="B77" s="777"/>
      <c r="F77" s="778" t="s">
        <v>652</v>
      </c>
      <c r="G77" s="781"/>
      <c r="H77" s="781"/>
      <c r="I77" s="781"/>
      <c r="J77" s="781"/>
      <c r="K77" s="781"/>
      <c r="L77" s="781"/>
      <c r="M77" s="781"/>
      <c r="N77" s="781"/>
      <c r="O77" s="781"/>
    </row>
    <row r="78" spans="1:15" s="776" customFormat="1" ht="13.5" customHeight="1">
      <c r="A78" s="150"/>
      <c r="B78" s="152"/>
      <c r="C78" s="150"/>
      <c r="D78" s="150"/>
      <c r="E78" s="150"/>
      <c r="F78" s="150"/>
      <c r="G78" s="774"/>
      <c r="H78" s="774"/>
      <c r="I78" s="775"/>
      <c r="J78" s="150"/>
      <c r="K78" s="150"/>
      <c r="L78" s="150"/>
      <c r="M78" s="150"/>
      <c r="N78" s="150"/>
      <c r="O78" s="150"/>
    </row>
    <row r="79" spans="1:16" s="776" customFormat="1" ht="13.5" customHeight="1">
      <c r="A79" s="782"/>
      <c r="B79" s="783"/>
      <c r="C79" s="782"/>
      <c r="D79" s="782"/>
      <c r="E79" s="782"/>
      <c r="F79" s="782"/>
      <c r="G79" s="782"/>
      <c r="H79" s="784"/>
      <c r="I79" s="784"/>
      <c r="J79" s="785"/>
      <c r="K79" s="782"/>
      <c r="L79" s="782"/>
      <c r="M79" s="782"/>
      <c r="N79" s="782"/>
      <c r="O79" s="782"/>
      <c r="P79" s="540"/>
    </row>
    <row r="80" spans="1:15" s="150" customFormat="1" ht="13.5" customHeight="1">
      <c r="A80" s="782"/>
      <c r="B80" s="783"/>
      <c r="C80" s="782"/>
      <c r="D80" s="782"/>
      <c r="E80" s="782"/>
      <c r="F80" s="782"/>
      <c r="G80" s="782"/>
      <c r="H80" s="784"/>
      <c r="I80" s="784"/>
      <c r="J80" s="785"/>
      <c r="K80" s="782"/>
      <c r="L80" s="782"/>
      <c r="M80" s="782"/>
      <c r="N80" s="782"/>
      <c r="O80" s="782"/>
    </row>
    <row r="81" spans="2:10" s="782" customFormat="1" ht="13.5" customHeight="1">
      <c r="B81" s="783"/>
      <c r="H81" s="784"/>
      <c r="I81" s="784"/>
      <c r="J81" s="785"/>
    </row>
    <row r="82" spans="1:15" s="782" customFormat="1" ht="13.5" customHeight="1">
      <c r="A82" s="30"/>
      <c r="B82" s="31"/>
      <c r="C82" s="30"/>
      <c r="D82" s="30"/>
      <c r="E82" s="30"/>
      <c r="F82" s="30"/>
      <c r="G82" s="30"/>
      <c r="H82" s="32"/>
      <c r="I82" s="32"/>
      <c r="J82" s="33"/>
      <c r="K82" s="30"/>
      <c r="L82" s="30"/>
      <c r="M82" s="30"/>
      <c r="N82" s="30"/>
      <c r="O82" s="30"/>
    </row>
    <row r="83" spans="1:15" s="782" customFormat="1" ht="10.5">
      <c r="A83" s="30"/>
      <c r="B83" s="31"/>
      <c r="C83" s="30"/>
      <c r="D83" s="30"/>
      <c r="E83" s="30"/>
      <c r="F83" s="30"/>
      <c r="G83" s="30"/>
      <c r="H83" s="32"/>
      <c r="I83" s="32"/>
      <c r="J83" s="33"/>
      <c r="K83" s="30"/>
      <c r="L83" s="30"/>
      <c r="M83" s="30"/>
      <c r="N83" s="30"/>
      <c r="O83" s="30"/>
    </row>
  </sheetData>
  <sheetProtection/>
  <mergeCells count="50">
    <mergeCell ref="B32:B33"/>
    <mergeCell ref="N4:N5"/>
    <mergeCell ref="M4:M5"/>
    <mergeCell ref="B10:B11"/>
    <mergeCell ref="B16:B17"/>
    <mergeCell ref="A6:A7"/>
    <mergeCell ref="B14:B15"/>
    <mergeCell ref="O4:O5"/>
    <mergeCell ref="J3:J4"/>
    <mergeCell ref="B6:B7"/>
    <mergeCell ref="K3:K5"/>
    <mergeCell ref="L3:L5"/>
    <mergeCell ref="I3:I4"/>
    <mergeCell ref="E3:E4"/>
    <mergeCell ref="B12:B13"/>
    <mergeCell ref="H3:H4"/>
    <mergeCell ref="F3:F4"/>
    <mergeCell ref="C3:C4"/>
    <mergeCell ref="D3:D4"/>
    <mergeCell ref="G3:G4"/>
    <mergeCell ref="B8:B9"/>
    <mergeCell ref="B30:B31"/>
    <mergeCell ref="B24:B25"/>
    <mergeCell ref="B18:B19"/>
    <mergeCell ref="B20:B21"/>
    <mergeCell ref="B42:B43"/>
    <mergeCell ref="B44:B45"/>
    <mergeCell ref="B38:B39"/>
    <mergeCell ref="B34:B35"/>
    <mergeCell ref="B26:B27"/>
    <mergeCell ref="B28:B29"/>
    <mergeCell ref="A68:A69"/>
    <mergeCell ref="B68:B69"/>
    <mergeCell ref="B50:B51"/>
    <mergeCell ref="B64:B65"/>
    <mergeCell ref="B48:B49"/>
    <mergeCell ref="B36:B37"/>
    <mergeCell ref="B46:B47"/>
    <mergeCell ref="B58:B59"/>
    <mergeCell ref="B40:B41"/>
    <mergeCell ref="A64:A65"/>
    <mergeCell ref="B62:B63"/>
    <mergeCell ref="B60:B61"/>
    <mergeCell ref="B52:B53"/>
    <mergeCell ref="B70:B71"/>
    <mergeCell ref="B22:B23"/>
    <mergeCell ref="B56:B57"/>
    <mergeCell ref="B54:B55"/>
    <mergeCell ref="A66:A67"/>
    <mergeCell ref="B66:B67"/>
  </mergeCells>
  <printOptions/>
  <pageMargins left="0.1968503937007874" right="0.1968503937007874" top="0.7874015748031497" bottom="0.5905511811023623" header="0.5118110236220472" footer="0.5118110236220472"/>
  <pageSetup fitToHeight="0" fitToWidth="1" horizontalDpi="600" verticalDpi="600" orientation="portrait" paperSize="9" r:id="rId2"/>
  <headerFooter alignWithMargins="0">
    <oddHeader>&amp;R&amp;6&amp;P/&amp;Nページ</oddHeader>
  </headerFooter>
  <drawing r:id="rId1"/>
</worksheet>
</file>

<file path=xl/worksheets/sheet15.xml><?xml version="1.0" encoding="utf-8"?>
<worksheet xmlns="http://schemas.openxmlformats.org/spreadsheetml/2006/main" xmlns:r="http://schemas.openxmlformats.org/officeDocument/2006/relationships">
  <dimension ref="A1:AB51"/>
  <sheetViews>
    <sheetView view="pageBreakPreview" zoomScale="106" zoomScaleSheetLayoutView="106" zoomScalePageLayoutView="0" workbookViewId="0" topLeftCell="A1">
      <pane ySplit="3" topLeftCell="A33" activePane="bottomLeft" state="frozen"/>
      <selection pane="topLeft" activeCell="A1" sqref="A1"/>
      <selection pane="bottomLeft" activeCell="Q34" sqref="Q34"/>
    </sheetView>
  </sheetViews>
  <sheetFormatPr defaultColWidth="9" defaultRowHeight="14.25"/>
  <cols>
    <col min="1" max="1" width="3.8984375" style="30" customWidth="1"/>
    <col min="2" max="2" width="3.3984375" style="31" customWidth="1"/>
    <col min="3" max="4" width="5.69921875" style="30" customWidth="1"/>
    <col min="5" max="5" width="7.296875" style="30" customWidth="1"/>
    <col min="6" max="6" width="6.3984375" style="30" customWidth="1"/>
    <col min="7" max="11" width="5.69921875" style="30" customWidth="1"/>
    <col min="12" max="14" width="5.69921875" style="40" customWidth="1"/>
    <col min="15" max="16" width="5.69921875" style="30" customWidth="1"/>
    <col min="17" max="17" width="6.69921875" style="30" customWidth="1"/>
    <col min="18" max="18" width="7.3984375" style="30" bestFit="1" customWidth="1"/>
    <col min="19" max="19" width="6.796875" style="30" bestFit="1" customWidth="1"/>
    <col min="20" max="16384" width="9" style="30" customWidth="1"/>
  </cols>
  <sheetData>
    <row r="1" spans="1:18" s="583" customFormat="1" ht="25.5" customHeight="1">
      <c r="A1" s="36" t="s">
        <v>610</v>
      </c>
      <c r="C1" s="36"/>
      <c r="D1" s="36"/>
      <c r="E1" s="36"/>
      <c r="F1" s="36"/>
      <c r="G1" s="36"/>
      <c r="H1" s="36"/>
      <c r="I1" s="36"/>
      <c r="J1" s="36"/>
      <c r="K1" s="36"/>
      <c r="L1" s="37"/>
      <c r="M1" s="37"/>
      <c r="N1" s="37"/>
      <c r="O1" s="36"/>
      <c r="P1" s="36"/>
      <c r="Q1" s="38"/>
      <c r="R1" s="582"/>
    </row>
    <row r="2" spans="2:17" s="205" customFormat="1" ht="15" customHeight="1">
      <c r="B2" s="167" t="s">
        <v>32</v>
      </c>
      <c r="C2" s="481"/>
      <c r="D2" s="482"/>
      <c r="E2" s="482"/>
      <c r="F2" s="1495" t="s">
        <v>277</v>
      </c>
      <c r="G2" s="1497" t="s">
        <v>40</v>
      </c>
      <c r="H2" s="1486" t="s">
        <v>41</v>
      </c>
      <c r="I2" s="1486" t="s">
        <v>42</v>
      </c>
      <c r="J2" s="1484" t="s">
        <v>278</v>
      </c>
      <c r="K2" s="1484" t="s">
        <v>279</v>
      </c>
      <c r="L2" s="1500" t="s">
        <v>280</v>
      </c>
      <c r="M2" s="1502" t="s">
        <v>43</v>
      </c>
      <c r="N2" s="1502" t="s">
        <v>44</v>
      </c>
      <c r="O2" s="1484" t="s">
        <v>396</v>
      </c>
      <c r="P2" s="1503" t="s">
        <v>45</v>
      </c>
      <c r="Q2" s="1504" t="s">
        <v>46</v>
      </c>
    </row>
    <row r="3" spans="1:17" s="168" customFormat="1" ht="54" thickBot="1">
      <c r="A3" s="206" t="s">
        <v>37</v>
      </c>
      <c r="B3" s="206"/>
      <c r="C3" s="484" t="s">
        <v>276</v>
      </c>
      <c r="D3" s="485" t="s">
        <v>394</v>
      </c>
      <c r="E3" s="762" t="s">
        <v>395</v>
      </c>
      <c r="F3" s="1496"/>
      <c r="G3" s="1498"/>
      <c r="H3" s="1492"/>
      <c r="I3" s="1492"/>
      <c r="J3" s="1499"/>
      <c r="K3" s="1492"/>
      <c r="L3" s="1501"/>
      <c r="M3" s="1501"/>
      <c r="N3" s="1501"/>
      <c r="O3" s="1499"/>
      <c r="P3" s="1489"/>
      <c r="Q3" s="1505"/>
    </row>
    <row r="4" spans="1:17" s="207" customFormat="1" ht="24.75" customHeight="1" thickTop="1">
      <c r="A4" s="187" t="s">
        <v>192</v>
      </c>
      <c r="B4" s="713" t="s">
        <v>426</v>
      </c>
      <c r="C4" s="160">
        <v>42615</v>
      </c>
      <c r="D4" s="144">
        <v>10796</v>
      </c>
      <c r="E4" s="160">
        <v>68122</v>
      </c>
      <c r="F4" s="761">
        <v>121533</v>
      </c>
      <c r="G4" s="674">
        <v>3211</v>
      </c>
      <c r="H4" s="144">
        <v>1976</v>
      </c>
      <c r="I4" s="144">
        <v>385</v>
      </c>
      <c r="J4" s="144">
        <v>15498</v>
      </c>
      <c r="K4" s="144">
        <v>6087</v>
      </c>
      <c r="L4" s="144">
        <v>6271</v>
      </c>
      <c r="M4" s="144">
        <v>4487</v>
      </c>
      <c r="N4" s="144">
        <v>6628</v>
      </c>
      <c r="O4" s="144">
        <v>13458</v>
      </c>
      <c r="P4" s="160">
        <v>7543</v>
      </c>
      <c r="Q4" s="608">
        <v>187077</v>
      </c>
    </row>
    <row r="5" spans="2:17" s="207" customFormat="1" ht="24.75" customHeight="1">
      <c r="B5" s="713" t="s">
        <v>410</v>
      </c>
      <c r="C5" s="160">
        <v>45171</v>
      </c>
      <c r="D5" s="144">
        <v>9455</v>
      </c>
      <c r="E5" s="160">
        <v>71238</v>
      </c>
      <c r="F5" s="675">
        <v>125864</v>
      </c>
      <c r="G5" s="674">
        <v>3125</v>
      </c>
      <c r="H5" s="144">
        <v>2008</v>
      </c>
      <c r="I5" s="144">
        <v>399</v>
      </c>
      <c r="J5" s="144">
        <v>15502</v>
      </c>
      <c r="K5" s="144">
        <v>5278</v>
      </c>
      <c r="L5" s="144">
        <v>5422</v>
      </c>
      <c r="M5" s="144">
        <v>8696</v>
      </c>
      <c r="N5" s="144">
        <v>10396</v>
      </c>
      <c r="O5" s="144">
        <v>14574</v>
      </c>
      <c r="P5" s="160">
        <v>6015</v>
      </c>
      <c r="Q5" s="608">
        <v>197279</v>
      </c>
    </row>
    <row r="6" spans="2:17" s="207" customFormat="1" ht="24.75" customHeight="1">
      <c r="B6" s="713" t="s">
        <v>411</v>
      </c>
      <c r="C6" s="160">
        <v>48811</v>
      </c>
      <c r="D6" s="144">
        <v>7306</v>
      </c>
      <c r="E6" s="160">
        <v>68592</v>
      </c>
      <c r="F6" s="675">
        <v>124709</v>
      </c>
      <c r="G6" s="674">
        <v>3141</v>
      </c>
      <c r="H6" s="144">
        <v>2309</v>
      </c>
      <c r="I6" s="144">
        <v>400</v>
      </c>
      <c r="J6" s="144">
        <v>15752</v>
      </c>
      <c r="K6" s="144">
        <v>5604</v>
      </c>
      <c r="L6" s="144">
        <v>3434</v>
      </c>
      <c r="M6" s="144">
        <v>12879</v>
      </c>
      <c r="N6" s="144">
        <v>7936</v>
      </c>
      <c r="O6" s="144">
        <v>22802</v>
      </c>
      <c r="P6" s="160">
        <v>17906</v>
      </c>
      <c r="Q6" s="608">
        <v>216872</v>
      </c>
    </row>
    <row r="7" spans="2:17" s="207" customFormat="1" ht="24.75" customHeight="1">
      <c r="B7" s="713" t="s">
        <v>412</v>
      </c>
      <c r="C7" s="160">
        <v>47770</v>
      </c>
      <c r="D7" s="144">
        <v>8146</v>
      </c>
      <c r="E7" s="160">
        <v>68792</v>
      </c>
      <c r="F7" s="675">
        <v>124708</v>
      </c>
      <c r="G7" s="674">
        <v>3450</v>
      </c>
      <c r="H7" s="144">
        <v>2422</v>
      </c>
      <c r="I7" s="144">
        <v>403</v>
      </c>
      <c r="J7" s="144">
        <v>16434</v>
      </c>
      <c r="K7" s="144">
        <v>5722</v>
      </c>
      <c r="L7" s="144">
        <v>1949</v>
      </c>
      <c r="M7" s="144">
        <v>21852</v>
      </c>
      <c r="N7" s="144">
        <v>6395</v>
      </c>
      <c r="O7" s="144">
        <v>20915</v>
      </c>
      <c r="P7" s="160">
        <v>21184</v>
      </c>
      <c r="Q7" s="608">
        <v>225435</v>
      </c>
    </row>
    <row r="8" spans="2:17" s="207" customFormat="1" ht="24.75" customHeight="1">
      <c r="B8" s="713" t="s">
        <v>413</v>
      </c>
      <c r="C8" s="160">
        <v>41388</v>
      </c>
      <c r="D8" s="144">
        <v>8767</v>
      </c>
      <c r="E8" s="160">
        <v>66281</v>
      </c>
      <c r="F8" s="675">
        <v>116435</v>
      </c>
      <c r="G8" s="674">
        <v>3770</v>
      </c>
      <c r="H8" s="144">
        <v>2526</v>
      </c>
      <c r="I8" s="144">
        <v>435</v>
      </c>
      <c r="J8" s="144">
        <v>17218</v>
      </c>
      <c r="K8" s="144">
        <v>6689</v>
      </c>
      <c r="L8" s="144">
        <v>1172</v>
      </c>
      <c r="M8" s="144">
        <v>15742</v>
      </c>
      <c r="N8" s="144">
        <v>5744</v>
      </c>
      <c r="O8" s="144">
        <v>23131</v>
      </c>
      <c r="P8" s="160">
        <v>28419</v>
      </c>
      <c r="Q8" s="608">
        <v>221283</v>
      </c>
    </row>
    <row r="9" spans="2:17" s="207" customFormat="1" ht="24.75" customHeight="1">
      <c r="B9" s="713" t="s">
        <v>414</v>
      </c>
      <c r="C9" s="160">
        <v>41581</v>
      </c>
      <c r="D9" s="144">
        <v>9049</v>
      </c>
      <c r="E9" s="160">
        <v>71912</v>
      </c>
      <c r="F9" s="675">
        <v>122542</v>
      </c>
      <c r="G9" s="674">
        <v>3408</v>
      </c>
      <c r="H9" s="144">
        <v>2774</v>
      </c>
      <c r="I9" s="144">
        <v>444</v>
      </c>
      <c r="J9" s="144">
        <v>18524</v>
      </c>
      <c r="K9" s="144">
        <v>9913</v>
      </c>
      <c r="L9" s="144">
        <v>558</v>
      </c>
      <c r="M9" s="144">
        <v>17995</v>
      </c>
      <c r="N9" s="144">
        <v>3967</v>
      </c>
      <c r="O9" s="144">
        <v>10856</v>
      </c>
      <c r="P9" s="160">
        <v>23642</v>
      </c>
      <c r="Q9" s="608">
        <v>214623</v>
      </c>
    </row>
    <row r="10" spans="2:17" s="207" customFormat="1" ht="24.75" customHeight="1">
      <c r="B10" s="713" t="s">
        <v>415</v>
      </c>
      <c r="C10" s="160">
        <v>39346</v>
      </c>
      <c r="D10" s="144">
        <v>7706</v>
      </c>
      <c r="E10" s="160">
        <v>74385</v>
      </c>
      <c r="F10" s="675">
        <v>121437</v>
      </c>
      <c r="G10" s="674">
        <v>3230</v>
      </c>
      <c r="H10" s="144">
        <v>2938</v>
      </c>
      <c r="I10" s="144">
        <v>472</v>
      </c>
      <c r="J10" s="144">
        <v>20148</v>
      </c>
      <c r="K10" s="144">
        <v>6983</v>
      </c>
      <c r="L10" s="144">
        <v>3483</v>
      </c>
      <c r="M10" s="144">
        <v>9695</v>
      </c>
      <c r="N10" s="144">
        <v>5368</v>
      </c>
      <c r="O10" s="144">
        <v>8047</v>
      </c>
      <c r="P10" s="160">
        <v>11323</v>
      </c>
      <c r="Q10" s="608">
        <v>193124</v>
      </c>
    </row>
    <row r="11" spans="2:17" s="207" customFormat="1" ht="24.75" customHeight="1">
      <c r="B11" s="713" t="s">
        <v>416</v>
      </c>
      <c r="C11" s="160">
        <v>43440</v>
      </c>
      <c r="D11" s="144">
        <v>6964</v>
      </c>
      <c r="E11" s="160">
        <v>76976</v>
      </c>
      <c r="F11" s="675">
        <v>127380</v>
      </c>
      <c r="G11" s="674">
        <v>3313</v>
      </c>
      <c r="H11" s="144">
        <v>2936</v>
      </c>
      <c r="I11" s="144">
        <v>550</v>
      </c>
      <c r="J11" s="144">
        <v>22269</v>
      </c>
      <c r="K11" s="144">
        <v>7392</v>
      </c>
      <c r="L11" s="144">
        <v>271</v>
      </c>
      <c r="M11" s="144">
        <v>5794</v>
      </c>
      <c r="N11" s="144">
        <v>2795</v>
      </c>
      <c r="O11" s="144">
        <v>7197</v>
      </c>
      <c r="P11" s="160">
        <v>9639</v>
      </c>
      <c r="Q11" s="608">
        <v>189536</v>
      </c>
    </row>
    <row r="12" spans="2:17" s="207" customFormat="1" ht="24.75" customHeight="1">
      <c r="B12" s="188">
        <v>10</v>
      </c>
      <c r="C12" s="160">
        <v>39341</v>
      </c>
      <c r="D12" s="144">
        <v>10331</v>
      </c>
      <c r="E12" s="160">
        <v>78831</v>
      </c>
      <c r="F12" s="675">
        <v>128503</v>
      </c>
      <c r="G12" s="674">
        <v>3619</v>
      </c>
      <c r="H12" s="144">
        <v>2921</v>
      </c>
      <c r="I12" s="144">
        <v>544</v>
      </c>
      <c r="J12" s="144">
        <v>26328</v>
      </c>
      <c r="K12" s="144">
        <v>7733</v>
      </c>
      <c r="L12" s="144">
        <v>134</v>
      </c>
      <c r="M12" s="144">
        <v>6897</v>
      </c>
      <c r="N12" s="144">
        <v>1665</v>
      </c>
      <c r="O12" s="144">
        <v>7101</v>
      </c>
      <c r="P12" s="160">
        <v>11419</v>
      </c>
      <c r="Q12" s="608">
        <v>196864</v>
      </c>
    </row>
    <row r="13" spans="2:17" s="207" customFormat="1" ht="24.75" customHeight="1">
      <c r="B13" s="188">
        <v>11</v>
      </c>
      <c r="C13" s="160">
        <v>38164</v>
      </c>
      <c r="D13" s="144">
        <v>12160</v>
      </c>
      <c r="E13" s="160">
        <v>74227</v>
      </c>
      <c r="F13" s="675">
        <v>124551</v>
      </c>
      <c r="G13" s="674">
        <v>3297</v>
      </c>
      <c r="H13" s="144">
        <v>3261</v>
      </c>
      <c r="I13" s="144">
        <v>525</v>
      </c>
      <c r="J13" s="144">
        <v>32570</v>
      </c>
      <c r="K13" s="144">
        <v>7814</v>
      </c>
      <c r="L13" s="144">
        <v>379</v>
      </c>
      <c r="M13" s="144">
        <v>8596</v>
      </c>
      <c r="N13" s="144">
        <v>3801</v>
      </c>
      <c r="O13" s="144">
        <v>6662</v>
      </c>
      <c r="P13" s="160">
        <v>10836</v>
      </c>
      <c r="Q13" s="608">
        <v>202291</v>
      </c>
    </row>
    <row r="14" spans="2:17" s="207" customFormat="1" ht="24.75" customHeight="1">
      <c r="B14" s="188">
        <v>12</v>
      </c>
      <c r="C14" s="160">
        <v>36289</v>
      </c>
      <c r="D14" s="144">
        <v>14495</v>
      </c>
      <c r="E14" s="160">
        <v>84974</v>
      </c>
      <c r="F14" s="675">
        <v>135758</v>
      </c>
      <c r="G14" s="674">
        <v>2635</v>
      </c>
      <c r="H14" s="144">
        <v>3450</v>
      </c>
      <c r="I14" s="144">
        <v>1192</v>
      </c>
      <c r="J14" s="144">
        <v>28503</v>
      </c>
      <c r="K14" s="144">
        <v>8886</v>
      </c>
      <c r="L14" s="144">
        <v>188</v>
      </c>
      <c r="M14" s="144">
        <v>4600</v>
      </c>
      <c r="N14" s="144">
        <v>660</v>
      </c>
      <c r="O14" s="144">
        <v>10464</v>
      </c>
      <c r="P14" s="160">
        <v>8382</v>
      </c>
      <c r="Q14" s="608">
        <v>204717</v>
      </c>
    </row>
    <row r="15" spans="2:17" s="207" customFormat="1" ht="24.75" customHeight="1">
      <c r="B15" s="188">
        <v>13</v>
      </c>
      <c r="C15" s="160">
        <v>36100</v>
      </c>
      <c r="D15" s="144">
        <v>14777</v>
      </c>
      <c r="E15" s="160">
        <v>87859</v>
      </c>
      <c r="F15" s="675">
        <v>138736</v>
      </c>
      <c r="G15" s="674">
        <v>2499</v>
      </c>
      <c r="H15" s="144">
        <v>3706</v>
      </c>
      <c r="I15" s="144">
        <v>1127</v>
      </c>
      <c r="J15" s="144">
        <v>29286</v>
      </c>
      <c r="K15" s="144">
        <v>9519</v>
      </c>
      <c r="L15" s="144">
        <v>314</v>
      </c>
      <c r="M15" s="144">
        <v>2528</v>
      </c>
      <c r="N15" s="144">
        <v>1923</v>
      </c>
      <c r="O15" s="144">
        <v>11232</v>
      </c>
      <c r="P15" s="160">
        <v>11400</v>
      </c>
      <c r="Q15" s="608">
        <v>212270</v>
      </c>
    </row>
    <row r="16" spans="2:17" s="207" customFormat="1" ht="24.75" customHeight="1">
      <c r="B16" s="188">
        <v>14</v>
      </c>
      <c r="C16" s="160">
        <v>35422</v>
      </c>
      <c r="D16" s="144">
        <v>12023</v>
      </c>
      <c r="E16" s="160">
        <v>83026</v>
      </c>
      <c r="F16" s="675">
        <v>130471</v>
      </c>
      <c r="G16" s="674">
        <v>2424</v>
      </c>
      <c r="H16" s="144">
        <v>3765</v>
      </c>
      <c r="I16" s="144">
        <v>1087</v>
      </c>
      <c r="J16" s="144">
        <v>31067</v>
      </c>
      <c r="K16" s="144">
        <v>9217</v>
      </c>
      <c r="L16" s="144">
        <v>1064</v>
      </c>
      <c r="M16" s="144">
        <v>3821</v>
      </c>
      <c r="N16" s="144">
        <v>3793</v>
      </c>
      <c r="O16" s="144">
        <v>10795</v>
      </c>
      <c r="P16" s="160">
        <v>3084</v>
      </c>
      <c r="Q16" s="608">
        <v>200588</v>
      </c>
    </row>
    <row r="17" spans="2:17" s="207" customFormat="1" ht="24.75" customHeight="1">
      <c r="B17" s="188">
        <v>15</v>
      </c>
      <c r="C17" s="160">
        <v>34833</v>
      </c>
      <c r="D17" s="144">
        <v>12677</v>
      </c>
      <c r="E17" s="160">
        <v>85903</v>
      </c>
      <c r="F17" s="675">
        <v>133413</v>
      </c>
      <c r="G17" s="674">
        <v>2185</v>
      </c>
      <c r="H17" s="144">
        <v>3717</v>
      </c>
      <c r="I17" s="144">
        <v>1047</v>
      </c>
      <c r="J17" s="144">
        <v>39253</v>
      </c>
      <c r="K17" s="144">
        <v>9614</v>
      </c>
      <c r="L17" s="144">
        <v>726</v>
      </c>
      <c r="M17" s="144">
        <v>5766</v>
      </c>
      <c r="N17" s="144">
        <v>4744</v>
      </c>
      <c r="O17" s="144">
        <v>8661</v>
      </c>
      <c r="P17" s="160">
        <v>10129</v>
      </c>
      <c r="Q17" s="608">
        <v>219254</v>
      </c>
    </row>
    <row r="18" spans="2:17" s="207" customFormat="1" ht="24.75" customHeight="1">
      <c r="B18" s="188">
        <v>16</v>
      </c>
      <c r="C18" s="160">
        <v>33865</v>
      </c>
      <c r="D18" s="144">
        <v>14572</v>
      </c>
      <c r="E18" s="160">
        <v>92247</v>
      </c>
      <c r="F18" s="675">
        <v>140684</v>
      </c>
      <c r="G18" s="674">
        <v>2134</v>
      </c>
      <c r="H18" s="144">
        <v>3913</v>
      </c>
      <c r="I18" s="144">
        <v>997</v>
      </c>
      <c r="J18" s="144">
        <v>36383</v>
      </c>
      <c r="K18" s="144">
        <v>9727</v>
      </c>
      <c r="L18" s="144">
        <v>877</v>
      </c>
      <c r="M18" s="144">
        <v>2681</v>
      </c>
      <c r="N18" s="144">
        <v>3124</v>
      </c>
      <c r="O18" s="144">
        <v>5559</v>
      </c>
      <c r="P18" s="160">
        <v>5237</v>
      </c>
      <c r="Q18" s="608">
        <v>211314</v>
      </c>
    </row>
    <row r="19" spans="2:17" s="207" customFormat="1" ht="24.75" customHeight="1">
      <c r="B19" s="188">
        <v>17</v>
      </c>
      <c r="C19" s="160">
        <v>35066</v>
      </c>
      <c r="D19" s="144">
        <v>15511</v>
      </c>
      <c r="E19" s="160">
        <v>91860</v>
      </c>
      <c r="F19" s="675">
        <v>142437</v>
      </c>
      <c r="G19" s="674">
        <v>2259</v>
      </c>
      <c r="H19" s="144">
        <v>4206</v>
      </c>
      <c r="I19" s="144">
        <v>943</v>
      </c>
      <c r="J19" s="144">
        <v>35151</v>
      </c>
      <c r="K19" s="144">
        <v>9880</v>
      </c>
      <c r="L19" s="144">
        <v>3115</v>
      </c>
      <c r="M19" s="144">
        <v>7003</v>
      </c>
      <c r="N19" s="144">
        <v>2557</v>
      </c>
      <c r="O19" s="144">
        <v>9166</v>
      </c>
      <c r="P19" s="160">
        <v>6749</v>
      </c>
      <c r="Q19" s="608">
        <v>223466</v>
      </c>
    </row>
    <row r="20" spans="2:17" s="207" customFormat="1" ht="24.75" customHeight="1">
      <c r="B20" s="188">
        <v>18</v>
      </c>
      <c r="C20" s="160">
        <v>37604</v>
      </c>
      <c r="D20" s="144">
        <v>17240</v>
      </c>
      <c r="E20" s="160">
        <v>101055</v>
      </c>
      <c r="F20" s="675">
        <v>155899</v>
      </c>
      <c r="G20" s="674">
        <v>3251</v>
      </c>
      <c r="H20" s="144">
        <v>4145</v>
      </c>
      <c r="I20" s="144">
        <v>907</v>
      </c>
      <c r="J20" s="144">
        <v>35422</v>
      </c>
      <c r="K20" s="144">
        <v>12564</v>
      </c>
      <c r="L20" s="144">
        <v>2072</v>
      </c>
      <c r="M20" s="144">
        <v>1615</v>
      </c>
      <c r="N20" s="144">
        <v>2783</v>
      </c>
      <c r="O20" s="144">
        <v>5173</v>
      </c>
      <c r="P20" s="160">
        <v>4313</v>
      </c>
      <c r="Q20" s="608">
        <v>228144</v>
      </c>
    </row>
    <row r="21" spans="2:17" s="207" customFormat="1" ht="24.75" customHeight="1">
      <c r="B21" s="188">
        <v>19</v>
      </c>
      <c r="C21" s="160">
        <v>43463</v>
      </c>
      <c r="D21" s="144">
        <v>11439</v>
      </c>
      <c r="E21" s="160">
        <v>103884</v>
      </c>
      <c r="F21" s="675">
        <v>158787</v>
      </c>
      <c r="G21" s="674">
        <v>2211</v>
      </c>
      <c r="H21" s="144">
        <v>4412</v>
      </c>
      <c r="I21" s="144">
        <v>870</v>
      </c>
      <c r="J21" s="144">
        <v>36541</v>
      </c>
      <c r="K21" s="144">
        <v>11490</v>
      </c>
      <c r="L21" s="208">
        <v>4477</v>
      </c>
      <c r="M21" s="208">
        <v>2190</v>
      </c>
      <c r="N21" s="208">
        <v>4372</v>
      </c>
      <c r="O21" s="144">
        <v>9134</v>
      </c>
      <c r="P21" s="160">
        <v>1403</v>
      </c>
      <c r="Q21" s="608">
        <v>235886</v>
      </c>
    </row>
    <row r="22" spans="2:17" s="207" customFormat="1" ht="24.75" customHeight="1">
      <c r="B22" s="188">
        <v>20</v>
      </c>
      <c r="C22" s="160">
        <v>44597</v>
      </c>
      <c r="D22" s="144">
        <v>11086</v>
      </c>
      <c r="E22" s="160">
        <v>105028</v>
      </c>
      <c r="F22" s="675">
        <v>160711</v>
      </c>
      <c r="G22" s="674">
        <v>2124</v>
      </c>
      <c r="H22" s="144">
        <v>4400</v>
      </c>
      <c r="I22" s="144">
        <v>883</v>
      </c>
      <c r="J22" s="144">
        <v>46120</v>
      </c>
      <c r="K22" s="144">
        <v>10796</v>
      </c>
      <c r="L22" s="208">
        <v>1056</v>
      </c>
      <c r="M22" s="208">
        <v>1885</v>
      </c>
      <c r="N22" s="208">
        <v>4342</v>
      </c>
      <c r="O22" s="144">
        <v>3958</v>
      </c>
      <c r="P22" s="160">
        <v>2415</v>
      </c>
      <c r="Q22" s="608">
        <v>238690</v>
      </c>
    </row>
    <row r="23" spans="1:17" s="207" customFormat="1" ht="24.75" customHeight="1">
      <c r="A23" s="235"/>
      <c r="B23" s="476">
        <v>21</v>
      </c>
      <c r="C23" s="160">
        <v>44033</v>
      </c>
      <c r="D23" s="144">
        <v>10446</v>
      </c>
      <c r="E23" s="160">
        <v>94589</v>
      </c>
      <c r="F23" s="675">
        <v>149068</v>
      </c>
      <c r="G23" s="674">
        <v>2153</v>
      </c>
      <c r="H23" s="144">
        <v>4396</v>
      </c>
      <c r="I23" s="144">
        <v>828</v>
      </c>
      <c r="J23" s="144">
        <v>46301</v>
      </c>
      <c r="K23" s="144">
        <v>12636</v>
      </c>
      <c r="L23" s="208">
        <v>1786</v>
      </c>
      <c r="M23" s="208">
        <v>8582</v>
      </c>
      <c r="N23" s="208">
        <v>12930</v>
      </c>
      <c r="O23" s="144">
        <v>2465</v>
      </c>
      <c r="P23" s="160">
        <v>5810</v>
      </c>
      <c r="Q23" s="608">
        <v>246955</v>
      </c>
    </row>
    <row r="24" spans="1:17" s="207" customFormat="1" ht="24.75" customHeight="1">
      <c r="A24" s="235"/>
      <c r="B24" s="476">
        <v>22</v>
      </c>
      <c r="C24" s="160">
        <v>42053</v>
      </c>
      <c r="D24" s="144">
        <v>10463</v>
      </c>
      <c r="E24" s="160">
        <v>92229</v>
      </c>
      <c r="F24" s="675">
        <v>144745</v>
      </c>
      <c r="G24" s="674">
        <v>2136</v>
      </c>
      <c r="H24" s="144">
        <v>4467</v>
      </c>
      <c r="I24" s="144">
        <v>832</v>
      </c>
      <c r="J24" s="144">
        <v>50539</v>
      </c>
      <c r="K24" s="144">
        <v>14128</v>
      </c>
      <c r="L24" s="208">
        <v>1195</v>
      </c>
      <c r="M24" s="208">
        <v>14055</v>
      </c>
      <c r="N24" s="208">
        <v>4477</v>
      </c>
      <c r="O24" s="144">
        <v>4048</v>
      </c>
      <c r="P24" s="160">
        <v>4828</v>
      </c>
      <c r="Q24" s="608">
        <v>245450</v>
      </c>
    </row>
    <row r="25" spans="2:17" s="235" customFormat="1" ht="24.75" customHeight="1">
      <c r="B25" s="476">
        <v>23</v>
      </c>
      <c r="C25" s="160">
        <v>42145</v>
      </c>
      <c r="D25" s="144">
        <v>10656</v>
      </c>
      <c r="E25" s="160">
        <v>93844</v>
      </c>
      <c r="F25" s="675">
        <v>146645</v>
      </c>
      <c r="G25" s="674">
        <v>2116</v>
      </c>
      <c r="H25" s="144">
        <v>4343</v>
      </c>
      <c r="I25" s="144">
        <v>850</v>
      </c>
      <c r="J25" s="144">
        <v>53217</v>
      </c>
      <c r="K25" s="144">
        <v>15420</v>
      </c>
      <c r="L25" s="208">
        <v>523</v>
      </c>
      <c r="M25" s="208">
        <v>10662</v>
      </c>
      <c r="N25" s="208">
        <v>4262</v>
      </c>
      <c r="O25" s="144">
        <v>3021</v>
      </c>
      <c r="P25" s="160">
        <v>4313</v>
      </c>
      <c r="Q25" s="608">
        <v>245372</v>
      </c>
    </row>
    <row r="26" spans="2:17" s="235" customFormat="1" ht="24.75" customHeight="1">
      <c r="B26" s="476">
        <v>24</v>
      </c>
      <c r="C26" s="126">
        <v>43037</v>
      </c>
      <c r="D26" s="126">
        <v>10075</v>
      </c>
      <c r="E26" s="857">
        <v>89674</v>
      </c>
      <c r="F26" s="858">
        <v>142786</v>
      </c>
      <c r="G26" s="859">
        <v>2158</v>
      </c>
      <c r="H26" s="126">
        <v>4436</v>
      </c>
      <c r="I26" s="126">
        <v>835</v>
      </c>
      <c r="J26" s="126">
        <v>53513</v>
      </c>
      <c r="K26" s="126">
        <v>15134</v>
      </c>
      <c r="L26" s="126">
        <v>1210</v>
      </c>
      <c r="M26" s="126">
        <v>17445</v>
      </c>
      <c r="N26" s="126">
        <v>3274</v>
      </c>
      <c r="O26" s="126">
        <v>4046</v>
      </c>
      <c r="P26" s="857">
        <v>3902</v>
      </c>
      <c r="Q26" s="608">
        <v>248739</v>
      </c>
    </row>
    <row r="27" spans="1:17" s="207" customFormat="1" ht="24.75" customHeight="1">
      <c r="A27" s="235"/>
      <c r="B27" s="476">
        <v>25</v>
      </c>
      <c r="C27" s="126">
        <v>44189</v>
      </c>
      <c r="D27" s="126">
        <v>10816</v>
      </c>
      <c r="E27" s="857">
        <v>97416</v>
      </c>
      <c r="F27" s="858">
        <v>152422</v>
      </c>
      <c r="G27" s="859">
        <v>2314</v>
      </c>
      <c r="H27" s="126">
        <v>4550</v>
      </c>
      <c r="I27" s="126">
        <v>854</v>
      </c>
      <c r="J27" s="126">
        <v>57259</v>
      </c>
      <c r="K27" s="126">
        <v>16105</v>
      </c>
      <c r="L27" s="126">
        <v>722</v>
      </c>
      <c r="M27" s="126">
        <v>15308</v>
      </c>
      <c r="N27" s="126">
        <v>3728</v>
      </c>
      <c r="O27" s="126">
        <v>5466</v>
      </c>
      <c r="P27" s="857">
        <v>4289</v>
      </c>
      <c r="Q27" s="608">
        <v>263018</v>
      </c>
    </row>
    <row r="28" spans="2:17" s="235" customFormat="1" ht="24.75" customHeight="1">
      <c r="B28" s="476">
        <v>26</v>
      </c>
      <c r="C28" s="126">
        <v>45300</v>
      </c>
      <c r="D28" s="126">
        <v>12836</v>
      </c>
      <c r="E28" s="857">
        <v>101926</v>
      </c>
      <c r="F28" s="858">
        <v>160062</v>
      </c>
      <c r="G28" s="859">
        <v>2259</v>
      </c>
      <c r="H28" s="126">
        <v>4518</v>
      </c>
      <c r="I28" s="126">
        <v>830</v>
      </c>
      <c r="J28" s="126">
        <v>59075</v>
      </c>
      <c r="K28" s="126">
        <v>16872</v>
      </c>
      <c r="L28" s="126">
        <v>809</v>
      </c>
      <c r="M28" s="126">
        <v>10292</v>
      </c>
      <c r="N28" s="126">
        <v>4830</v>
      </c>
      <c r="O28" s="126">
        <v>10530</v>
      </c>
      <c r="P28" s="857">
        <v>1992</v>
      </c>
      <c r="Q28" s="608">
        <v>272069</v>
      </c>
    </row>
    <row r="29" spans="2:17" s="235" customFormat="1" ht="24.75" customHeight="1">
      <c r="B29" s="476">
        <v>27</v>
      </c>
      <c r="C29" s="126">
        <v>46467</v>
      </c>
      <c r="D29" s="126">
        <v>19551</v>
      </c>
      <c r="E29" s="857">
        <v>101782</v>
      </c>
      <c r="F29" s="858">
        <v>167800</v>
      </c>
      <c r="G29" s="859">
        <v>2556</v>
      </c>
      <c r="H29" s="126">
        <v>4285</v>
      </c>
      <c r="I29" s="126">
        <v>830</v>
      </c>
      <c r="J29" s="126">
        <v>62353</v>
      </c>
      <c r="K29" s="126">
        <v>19404</v>
      </c>
      <c r="L29" s="126">
        <v>1001</v>
      </c>
      <c r="M29" s="126">
        <v>7989</v>
      </c>
      <c r="N29" s="126">
        <v>3503</v>
      </c>
      <c r="O29" s="126">
        <v>8166</v>
      </c>
      <c r="P29" s="857">
        <v>2014</v>
      </c>
      <c r="Q29" s="608">
        <v>279900</v>
      </c>
    </row>
    <row r="30" spans="2:17" s="235" customFormat="1" ht="24.75" customHeight="1">
      <c r="B30" s="476">
        <v>28</v>
      </c>
      <c r="C30" s="949">
        <v>47203</v>
      </c>
      <c r="D30" s="949">
        <v>16750</v>
      </c>
      <c r="E30" s="950">
        <v>103666</v>
      </c>
      <c r="F30" s="951">
        <v>167619</v>
      </c>
      <c r="G30" s="952">
        <v>2672</v>
      </c>
      <c r="H30" s="949">
        <v>4314</v>
      </c>
      <c r="I30" s="949">
        <v>829</v>
      </c>
      <c r="J30" s="949">
        <v>64867</v>
      </c>
      <c r="K30" s="949">
        <v>19102</v>
      </c>
      <c r="L30" s="949">
        <v>1022</v>
      </c>
      <c r="M30" s="949">
        <v>17776</v>
      </c>
      <c r="N30" s="949">
        <v>4350</v>
      </c>
      <c r="O30" s="949">
        <v>2495</v>
      </c>
      <c r="P30" s="953">
        <v>1980</v>
      </c>
      <c r="Q30" s="954">
        <v>287025</v>
      </c>
    </row>
    <row r="31" spans="2:17" s="235" customFormat="1" ht="24.75" customHeight="1">
      <c r="B31" s="476">
        <v>29</v>
      </c>
      <c r="C31" s="949">
        <v>47924</v>
      </c>
      <c r="D31" s="949">
        <v>17489</v>
      </c>
      <c r="E31" s="950">
        <v>100404</v>
      </c>
      <c r="F31" s="951">
        <v>165818</v>
      </c>
      <c r="G31" s="952">
        <v>2863</v>
      </c>
      <c r="H31" s="949">
        <v>4224</v>
      </c>
      <c r="I31" s="949">
        <v>821</v>
      </c>
      <c r="J31" s="949">
        <v>64545</v>
      </c>
      <c r="K31" s="949">
        <v>20107</v>
      </c>
      <c r="L31" s="949">
        <v>631</v>
      </c>
      <c r="M31" s="949">
        <v>11176</v>
      </c>
      <c r="N31" s="949">
        <v>4143</v>
      </c>
      <c r="O31" s="949">
        <v>2617</v>
      </c>
      <c r="P31" s="953">
        <v>1989</v>
      </c>
      <c r="Q31" s="954">
        <v>278933</v>
      </c>
    </row>
    <row r="32" spans="2:17" s="235" customFormat="1" ht="24.75" customHeight="1">
      <c r="B32" s="476">
        <v>30</v>
      </c>
      <c r="C32" s="949">
        <v>49217</v>
      </c>
      <c r="D32" s="949">
        <v>15303</v>
      </c>
      <c r="E32" s="950">
        <v>110792</v>
      </c>
      <c r="F32" s="951">
        <v>175312</v>
      </c>
      <c r="G32" s="952">
        <v>3069</v>
      </c>
      <c r="H32" s="949">
        <v>4180</v>
      </c>
      <c r="I32" s="949">
        <v>789</v>
      </c>
      <c r="J32" s="949">
        <v>62045</v>
      </c>
      <c r="K32" s="949">
        <v>19612</v>
      </c>
      <c r="L32" s="949">
        <v>654</v>
      </c>
      <c r="M32" s="949">
        <v>17539</v>
      </c>
      <c r="N32" s="949">
        <v>3641</v>
      </c>
      <c r="O32" s="949">
        <v>2571</v>
      </c>
      <c r="P32" s="953">
        <v>1579</v>
      </c>
      <c r="Q32" s="954">
        <v>290991</v>
      </c>
    </row>
    <row r="33" spans="1:17" s="235" customFormat="1" ht="24.75" customHeight="1">
      <c r="A33" s="159" t="s">
        <v>573</v>
      </c>
      <c r="B33" s="476" t="s">
        <v>684</v>
      </c>
      <c r="C33" s="949">
        <v>50555</v>
      </c>
      <c r="D33" s="949">
        <v>15662</v>
      </c>
      <c r="E33" s="950">
        <v>112851</v>
      </c>
      <c r="F33" s="951">
        <v>179068</v>
      </c>
      <c r="G33" s="952">
        <v>2433</v>
      </c>
      <c r="H33" s="949">
        <v>4393</v>
      </c>
      <c r="I33" s="949">
        <v>775</v>
      </c>
      <c r="J33" s="949">
        <v>66634</v>
      </c>
      <c r="K33" s="949">
        <v>23006</v>
      </c>
      <c r="L33" s="949">
        <v>559</v>
      </c>
      <c r="M33" s="949">
        <v>10004</v>
      </c>
      <c r="N33" s="949">
        <v>5192</v>
      </c>
      <c r="O33" s="949">
        <v>2435</v>
      </c>
      <c r="P33" s="953">
        <v>223</v>
      </c>
      <c r="Q33" s="954">
        <v>294722</v>
      </c>
    </row>
    <row r="34" spans="1:17" s="235" customFormat="1" ht="24.75" customHeight="1">
      <c r="A34" s="159"/>
      <c r="B34" s="476">
        <v>2</v>
      </c>
      <c r="C34" s="949">
        <v>51515</v>
      </c>
      <c r="D34" s="949">
        <v>17695</v>
      </c>
      <c r="E34" s="950">
        <v>99287</v>
      </c>
      <c r="F34" s="951">
        <v>168497</v>
      </c>
      <c r="G34" s="952">
        <v>1873</v>
      </c>
      <c r="H34" s="949">
        <v>3597</v>
      </c>
      <c r="I34" s="949">
        <v>781</v>
      </c>
      <c r="J34" s="949">
        <v>139881</v>
      </c>
      <c r="K34" s="949">
        <v>28232</v>
      </c>
      <c r="L34" s="949">
        <v>937</v>
      </c>
      <c r="M34" s="949">
        <v>16246</v>
      </c>
      <c r="N34" s="949">
        <v>5464</v>
      </c>
      <c r="O34" s="949">
        <v>3271</v>
      </c>
      <c r="P34" s="953">
        <v>1293</v>
      </c>
      <c r="Q34" s="954">
        <v>370073</v>
      </c>
    </row>
    <row r="35" spans="1:17" s="235" customFormat="1" ht="24.75" customHeight="1">
      <c r="A35" s="159"/>
      <c r="B35" s="476">
        <v>3</v>
      </c>
      <c r="C35" s="949">
        <v>51670</v>
      </c>
      <c r="D35" s="949">
        <v>19761</v>
      </c>
      <c r="E35" s="950">
        <v>104235</v>
      </c>
      <c r="F35" s="951">
        <v>175666</v>
      </c>
      <c r="G35" s="952">
        <v>2101</v>
      </c>
      <c r="H35" s="949">
        <v>3743</v>
      </c>
      <c r="I35" s="949">
        <v>767</v>
      </c>
      <c r="J35" s="949">
        <v>101760</v>
      </c>
      <c r="K35" s="949">
        <v>26946</v>
      </c>
      <c r="L35" s="949">
        <v>1181</v>
      </c>
      <c r="M35" s="949">
        <v>29621</v>
      </c>
      <c r="N35" s="949">
        <v>5572</v>
      </c>
      <c r="O35" s="949">
        <v>3389</v>
      </c>
      <c r="P35" s="953">
        <v>188</v>
      </c>
      <c r="Q35" s="954">
        <v>350933</v>
      </c>
    </row>
    <row r="36" spans="1:17" s="235" customFormat="1" ht="24.75" customHeight="1">
      <c r="A36" s="146"/>
      <c r="B36" s="1225">
        <v>4</v>
      </c>
      <c r="C36" s="986">
        <v>53545</v>
      </c>
      <c r="D36" s="986">
        <v>20347</v>
      </c>
      <c r="E36" s="987">
        <v>111611</v>
      </c>
      <c r="F36" s="1226">
        <v>185503</v>
      </c>
      <c r="G36" s="1227">
        <v>1937</v>
      </c>
      <c r="H36" s="989">
        <v>4284</v>
      </c>
      <c r="I36" s="987">
        <v>745</v>
      </c>
      <c r="J36" s="987">
        <v>85694</v>
      </c>
      <c r="K36" s="987">
        <v>29336</v>
      </c>
      <c r="L36" s="987">
        <v>672</v>
      </c>
      <c r="M36" s="987">
        <v>22085</v>
      </c>
      <c r="N36" s="987">
        <v>6953</v>
      </c>
      <c r="O36" s="987">
        <v>3632</v>
      </c>
      <c r="P36" s="988" t="s">
        <v>189</v>
      </c>
      <c r="Q36" s="989">
        <v>340841</v>
      </c>
    </row>
    <row r="37" spans="2:17" s="786" customFormat="1" ht="13.5" customHeight="1">
      <c r="B37" s="776" t="s">
        <v>651</v>
      </c>
      <c r="C37" s="150"/>
      <c r="D37" s="150"/>
      <c r="E37" s="150"/>
      <c r="F37" s="787"/>
      <c r="G37" s="150"/>
      <c r="H37" s="150"/>
      <c r="I37" s="150"/>
      <c r="J37" s="150"/>
      <c r="K37" s="150"/>
      <c r="L37" s="788"/>
      <c r="M37" s="788"/>
      <c r="N37" s="788"/>
      <c r="O37" s="150"/>
      <c r="P37" s="787"/>
      <c r="Q37" s="163" t="s">
        <v>310</v>
      </c>
    </row>
    <row r="38" spans="12:28" s="150" customFormat="1" ht="13.5" customHeight="1">
      <c r="L38" s="788"/>
      <c r="M38" s="788"/>
      <c r="Q38" s="743" t="s">
        <v>653</v>
      </c>
      <c r="R38" s="390"/>
      <c r="S38" s="390"/>
      <c r="T38" s="390"/>
      <c r="U38" s="390"/>
      <c r="V38" s="390"/>
      <c r="W38" s="390"/>
      <c r="X38" s="390"/>
      <c r="Y38" s="390"/>
      <c r="Z38" s="390"/>
      <c r="AA38" s="390"/>
      <c r="AB38" s="540"/>
    </row>
    <row r="39" spans="2:14" s="786" customFormat="1" ht="13.5" customHeight="1">
      <c r="B39" s="789"/>
      <c r="C39" s="789"/>
      <c r="D39" s="789"/>
      <c r="E39" s="789"/>
      <c r="F39" s="789"/>
      <c r="G39" s="789"/>
      <c r="H39" s="789"/>
      <c r="I39" s="789"/>
      <c r="L39" s="790"/>
      <c r="M39" s="790"/>
      <c r="N39" s="790"/>
    </row>
    <row r="40" spans="2:14" s="207" customFormat="1" ht="13.5" customHeight="1">
      <c r="B40" s="210"/>
      <c r="L40" s="209"/>
      <c r="M40" s="209"/>
      <c r="N40" s="209"/>
    </row>
    <row r="41" spans="2:14" s="212" customFormat="1" ht="13.5" customHeight="1">
      <c r="B41" s="211"/>
      <c r="L41" s="209"/>
      <c r="M41" s="209"/>
      <c r="N41" s="209"/>
    </row>
    <row r="42" spans="2:14" s="207" customFormat="1" ht="13.5" customHeight="1">
      <c r="B42" s="210"/>
      <c r="L42" s="209"/>
      <c r="M42" s="209"/>
      <c r="N42" s="209"/>
    </row>
    <row r="43" spans="2:14" s="207" customFormat="1" ht="13.5" customHeight="1">
      <c r="B43" s="210"/>
      <c r="J43" s="213"/>
      <c r="L43" s="209"/>
      <c r="M43" s="209"/>
      <c r="N43" s="209"/>
    </row>
    <row r="44" spans="2:14" s="207" customFormat="1" ht="13.5" customHeight="1">
      <c r="B44" s="210"/>
      <c r="L44" s="209"/>
      <c r="M44" s="209"/>
      <c r="N44" s="209"/>
    </row>
    <row r="45" spans="2:14" s="207" customFormat="1" ht="13.5" customHeight="1">
      <c r="B45" s="210"/>
      <c r="L45" s="209"/>
      <c r="M45" s="209"/>
      <c r="N45" s="209"/>
    </row>
    <row r="46" spans="2:14" s="207" customFormat="1" ht="13.5" customHeight="1">
      <c r="B46" s="210"/>
      <c r="L46" s="209"/>
      <c r="M46" s="209"/>
      <c r="N46" s="209"/>
    </row>
    <row r="47" spans="2:14" s="207" customFormat="1" ht="13.5" customHeight="1">
      <c r="B47" s="210"/>
      <c r="L47" s="209"/>
      <c r="M47" s="209"/>
      <c r="N47" s="209"/>
    </row>
    <row r="48" spans="2:14" s="207" customFormat="1" ht="10.5">
      <c r="B48" s="210"/>
      <c r="L48" s="209"/>
      <c r="M48" s="209"/>
      <c r="N48" s="209"/>
    </row>
    <row r="49" spans="2:14" s="207" customFormat="1" ht="10.5">
      <c r="B49" s="210"/>
      <c r="L49" s="209"/>
      <c r="M49" s="209"/>
      <c r="N49" s="209"/>
    </row>
    <row r="50" spans="2:14" s="207" customFormat="1" ht="10.5">
      <c r="B50" s="210"/>
      <c r="L50" s="209"/>
      <c r="M50" s="209"/>
      <c r="N50" s="209"/>
    </row>
    <row r="51" spans="2:14" s="207" customFormat="1" ht="10.5">
      <c r="B51" s="210"/>
      <c r="L51" s="209"/>
      <c r="M51" s="209"/>
      <c r="N51" s="209"/>
    </row>
  </sheetData>
  <sheetProtection/>
  <mergeCells count="12">
    <mergeCell ref="L2:L3"/>
    <mergeCell ref="M2:M3"/>
    <mergeCell ref="N2:N3"/>
    <mergeCell ref="O2:O3"/>
    <mergeCell ref="P2:P3"/>
    <mergeCell ref="Q2:Q3"/>
    <mergeCell ref="F2:F3"/>
    <mergeCell ref="G2:G3"/>
    <mergeCell ref="H2:H3"/>
    <mergeCell ref="I2:I3"/>
    <mergeCell ref="J2:J3"/>
    <mergeCell ref="K2:K3"/>
  </mergeCells>
  <printOptions horizontalCentered="1"/>
  <pageMargins left="0.3937007874015748" right="0.3937007874015748" top="0.7874015748031497" bottom="0.7874015748031497" header="0.5118110236220472" footer="0.5118110236220472"/>
  <pageSetup horizontalDpi="600" verticalDpi="600" orientation="portrait" paperSize="9" r:id="rId2"/>
  <rowBreaks count="1" manualBreakCount="1">
    <brk id="30" max="255" man="1"/>
  </rowBreaks>
  <drawing r:id="rId1"/>
</worksheet>
</file>

<file path=xl/worksheets/sheet16.xml><?xml version="1.0" encoding="utf-8"?>
<worksheet xmlns="http://schemas.openxmlformats.org/spreadsheetml/2006/main" xmlns:r="http://schemas.openxmlformats.org/officeDocument/2006/relationships">
  <dimension ref="A1:P54"/>
  <sheetViews>
    <sheetView view="pageBreakPreview" zoomScaleSheetLayoutView="100" zoomScalePageLayoutView="0" workbookViewId="0" topLeftCell="A1">
      <pane ySplit="4" topLeftCell="A35" activePane="bottomLeft" state="frozen"/>
      <selection pane="topLeft" activeCell="A1" sqref="A1"/>
      <selection pane="bottomLeft" activeCell="P37" sqref="P37"/>
    </sheetView>
  </sheetViews>
  <sheetFormatPr defaultColWidth="9" defaultRowHeight="14.25"/>
  <cols>
    <col min="1" max="1" width="3.3984375" style="30" customWidth="1"/>
    <col min="2" max="2" width="3.3984375" style="31" customWidth="1"/>
    <col min="3" max="3" width="5.69921875" style="30" customWidth="1"/>
    <col min="4" max="5" width="7.09765625" style="30" customWidth="1"/>
    <col min="6" max="9" width="5.69921875" style="30" customWidth="1"/>
    <col min="10" max="10" width="7.09765625" style="30" customWidth="1"/>
    <col min="11" max="11" width="5.69921875" style="30" customWidth="1"/>
    <col min="12" max="12" width="7.09765625" style="40" customWidth="1"/>
    <col min="13" max="13" width="5.69921875" style="40" customWidth="1"/>
    <col min="14" max="14" width="5.796875" style="40" customWidth="1"/>
    <col min="15" max="15" width="5.3984375" style="30" customWidth="1"/>
    <col min="16" max="16" width="7.796875" style="30" customWidth="1"/>
    <col min="17" max="17" width="3.296875" style="30" customWidth="1"/>
    <col min="18" max="16384" width="9" style="30" customWidth="1"/>
  </cols>
  <sheetData>
    <row r="1" spans="1:16" s="34" customFormat="1" ht="22.5" customHeight="1">
      <c r="A1" s="34" t="s">
        <v>611</v>
      </c>
      <c r="B1" s="44"/>
      <c r="C1" s="44"/>
      <c r="D1" s="44"/>
      <c r="E1" s="44"/>
      <c r="F1" s="44"/>
      <c r="G1" s="44"/>
      <c r="H1" s="44"/>
      <c r="I1" s="44"/>
      <c r="J1" s="44"/>
      <c r="K1" s="44"/>
      <c r="L1" s="45"/>
      <c r="M1" s="45"/>
      <c r="N1" s="45"/>
      <c r="O1" s="44"/>
      <c r="P1" s="46"/>
    </row>
    <row r="2" spans="1:16" s="21" customFormat="1" ht="13.5" customHeight="1">
      <c r="A2" s="23"/>
      <c r="B2" s="22"/>
      <c r="C2" s="23"/>
      <c r="D2" s="23"/>
      <c r="E2" s="23"/>
      <c r="F2" s="23"/>
      <c r="G2" s="23"/>
      <c r="H2" s="23"/>
      <c r="I2" s="23"/>
      <c r="J2" s="23"/>
      <c r="K2" s="23"/>
      <c r="L2" s="47"/>
      <c r="M2" s="47"/>
      <c r="N2" s="47"/>
      <c r="O2" s="23"/>
      <c r="P2" s="48"/>
    </row>
    <row r="3" spans="2:16" s="205" customFormat="1" ht="18.75" customHeight="1">
      <c r="B3" s="580" t="s">
        <v>32</v>
      </c>
      <c r="C3" s="1486" t="s">
        <v>47</v>
      </c>
      <c r="D3" s="1486" t="s">
        <v>48</v>
      </c>
      <c r="E3" s="1486" t="s">
        <v>49</v>
      </c>
      <c r="F3" s="1486" t="s">
        <v>50</v>
      </c>
      <c r="G3" s="1484" t="s">
        <v>51</v>
      </c>
      <c r="H3" s="1484" t="s">
        <v>655</v>
      </c>
      <c r="I3" s="1486" t="s">
        <v>52</v>
      </c>
      <c r="J3" s="1484" t="s">
        <v>53</v>
      </c>
      <c r="K3" s="1486" t="s">
        <v>54</v>
      </c>
      <c r="L3" s="1502" t="s">
        <v>55</v>
      </c>
      <c r="M3" s="1500" t="s">
        <v>339</v>
      </c>
      <c r="N3" s="1502" t="s">
        <v>56</v>
      </c>
      <c r="O3" s="1488" t="s">
        <v>284</v>
      </c>
      <c r="P3" s="1504" t="s">
        <v>46</v>
      </c>
    </row>
    <row r="4" spans="1:16" s="168" customFormat="1" ht="29.25" customHeight="1" thickBot="1">
      <c r="A4" s="206" t="s">
        <v>37</v>
      </c>
      <c r="B4" s="206"/>
      <c r="C4" s="1492"/>
      <c r="D4" s="1492"/>
      <c r="E4" s="1492"/>
      <c r="F4" s="1492"/>
      <c r="G4" s="1499"/>
      <c r="H4" s="1492"/>
      <c r="I4" s="1492"/>
      <c r="J4" s="1499"/>
      <c r="K4" s="1492"/>
      <c r="L4" s="1501"/>
      <c r="M4" s="1501"/>
      <c r="N4" s="1501"/>
      <c r="O4" s="1506"/>
      <c r="P4" s="1505"/>
    </row>
    <row r="5" spans="1:16" s="142" customFormat="1" ht="24.75" customHeight="1" thickTop="1">
      <c r="A5" s="142" t="s">
        <v>192</v>
      </c>
      <c r="B5" s="713" t="s">
        <v>426</v>
      </c>
      <c r="C5" s="144">
        <v>862</v>
      </c>
      <c r="D5" s="144">
        <v>24963</v>
      </c>
      <c r="E5" s="144">
        <v>56104</v>
      </c>
      <c r="F5" s="144">
        <v>7427</v>
      </c>
      <c r="G5" s="144">
        <v>1061</v>
      </c>
      <c r="H5" s="144">
        <v>152</v>
      </c>
      <c r="I5" s="144">
        <v>1573</v>
      </c>
      <c r="J5" s="144">
        <v>34993</v>
      </c>
      <c r="K5" s="144">
        <v>514</v>
      </c>
      <c r="L5" s="144">
        <v>39393</v>
      </c>
      <c r="M5" s="145" t="s">
        <v>189</v>
      </c>
      <c r="N5" s="144">
        <v>9634</v>
      </c>
      <c r="O5" s="160">
        <v>7</v>
      </c>
      <c r="P5" s="608">
        <v>176681</v>
      </c>
    </row>
    <row r="6" spans="2:16" s="142" customFormat="1" ht="24.75" customHeight="1">
      <c r="B6" s="713" t="s">
        <v>410</v>
      </c>
      <c r="C6" s="144">
        <v>918</v>
      </c>
      <c r="D6" s="144">
        <v>16792</v>
      </c>
      <c r="E6" s="144">
        <v>56224</v>
      </c>
      <c r="F6" s="144">
        <v>8192</v>
      </c>
      <c r="G6" s="144">
        <v>514</v>
      </c>
      <c r="H6" s="144">
        <v>265</v>
      </c>
      <c r="I6" s="144">
        <v>2562</v>
      </c>
      <c r="J6" s="144">
        <v>52851</v>
      </c>
      <c r="K6" s="144">
        <v>559</v>
      </c>
      <c r="L6" s="144">
        <v>40674</v>
      </c>
      <c r="M6" s="144">
        <v>8</v>
      </c>
      <c r="N6" s="144">
        <v>9776</v>
      </c>
      <c r="O6" s="160">
        <v>7</v>
      </c>
      <c r="P6" s="608">
        <v>189343</v>
      </c>
    </row>
    <row r="7" spans="2:16" s="142" customFormat="1" ht="24.75" customHeight="1">
      <c r="B7" s="713" t="s">
        <v>411</v>
      </c>
      <c r="C7" s="144">
        <v>970</v>
      </c>
      <c r="D7" s="144">
        <v>23876</v>
      </c>
      <c r="E7" s="144">
        <v>60217</v>
      </c>
      <c r="F7" s="144">
        <v>8420</v>
      </c>
      <c r="G7" s="144">
        <v>491</v>
      </c>
      <c r="H7" s="144">
        <v>101</v>
      </c>
      <c r="I7" s="144">
        <v>3221</v>
      </c>
      <c r="J7" s="144">
        <v>54328</v>
      </c>
      <c r="K7" s="144">
        <v>1186</v>
      </c>
      <c r="L7" s="144">
        <v>48018</v>
      </c>
      <c r="M7" s="145" t="s">
        <v>189</v>
      </c>
      <c r="N7" s="144">
        <v>9642</v>
      </c>
      <c r="O7" s="160">
        <v>7</v>
      </c>
      <c r="P7" s="608">
        <v>210476</v>
      </c>
    </row>
    <row r="8" spans="2:16" s="142" customFormat="1" ht="24.75" customHeight="1">
      <c r="B8" s="713" t="s">
        <v>412</v>
      </c>
      <c r="C8" s="144">
        <v>957</v>
      </c>
      <c r="D8" s="144">
        <v>29598</v>
      </c>
      <c r="E8" s="144">
        <v>64011</v>
      </c>
      <c r="F8" s="144">
        <v>8526</v>
      </c>
      <c r="G8" s="144">
        <v>485</v>
      </c>
      <c r="H8" s="144">
        <v>121</v>
      </c>
      <c r="I8" s="144">
        <v>2350</v>
      </c>
      <c r="J8" s="144">
        <v>59087</v>
      </c>
      <c r="K8" s="144">
        <v>454</v>
      </c>
      <c r="L8" s="144">
        <v>44505</v>
      </c>
      <c r="M8" s="145" t="s">
        <v>189</v>
      </c>
      <c r="N8" s="144">
        <v>9590</v>
      </c>
      <c r="O8" s="160">
        <v>7</v>
      </c>
      <c r="P8" s="608">
        <v>219690</v>
      </c>
    </row>
    <row r="9" spans="2:16" s="142" customFormat="1" ht="24.75" customHeight="1">
      <c r="B9" s="713" t="s">
        <v>413</v>
      </c>
      <c r="C9" s="144">
        <v>924</v>
      </c>
      <c r="D9" s="144">
        <v>28445</v>
      </c>
      <c r="E9" s="144">
        <v>68935</v>
      </c>
      <c r="F9" s="144">
        <v>10898</v>
      </c>
      <c r="G9" s="144">
        <v>512</v>
      </c>
      <c r="H9" s="144">
        <v>94</v>
      </c>
      <c r="I9" s="144">
        <v>2628</v>
      </c>
      <c r="J9" s="144">
        <v>55510</v>
      </c>
      <c r="K9" s="144">
        <v>856</v>
      </c>
      <c r="L9" s="144">
        <v>38458</v>
      </c>
      <c r="M9" s="145" t="s">
        <v>189</v>
      </c>
      <c r="N9" s="144">
        <v>10050</v>
      </c>
      <c r="O9" s="160">
        <v>7</v>
      </c>
      <c r="P9" s="608">
        <v>217316</v>
      </c>
    </row>
    <row r="10" spans="2:16" s="142" customFormat="1" ht="24.75" customHeight="1">
      <c r="B10" s="713" t="s">
        <v>414</v>
      </c>
      <c r="C10" s="144">
        <v>988</v>
      </c>
      <c r="D10" s="144">
        <v>37739</v>
      </c>
      <c r="E10" s="144">
        <v>69828</v>
      </c>
      <c r="F10" s="144">
        <v>9479</v>
      </c>
      <c r="G10" s="144">
        <v>513</v>
      </c>
      <c r="H10" s="144">
        <v>77</v>
      </c>
      <c r="I10" s="144">
        <v>2267</v>
      </c>
      <c r="J10" s="144">
        <v>35424</v>
      </c>
      <c r="K10" s="144">
        <v>1062</v>
      </c>
      <c r="L10" s="144">
        <v>41251</v>
      </c>
      <c r="M10" s="145" t="s">
        <v>189</v>
      </c>
      <c r="N10" s="144">
        <v>10619</v>
      </c>
      <c r="O10" s="160">
        <v>7</v>
      </c>
      <c r="P10" s="608">
        <v>209255</v>
      </c>
    </row>
    <row r="11" spans="2:16" s="142" customFormat="1" ht="24.75" customHeight="1">
      <c r="B11" s="713" t="s">
        <v>415</v>
      </c>
      <c r="C11" s="144">
        <v>1007</v>
      </c>
      <c r="D11" s="144">
        <v>28216</v>
      </c>
      <c r="E11" s="144">
        <v>71068</v>
      </c>
      <c r="F11" s="144">
        <v>9872</v>
      </c>
      <c r="G11" s="144">
        <v>511</v>
      </c>
      <c r="H11" s="144">
        <v>67</v>
      </c>
      <c r="I11" s="144">
        <v>2107</v>
      </c>
      <c r="J11" s="144">
        <v>29658</v>
      </c>
      <c r="K11" s="144">
        <v>1020</v>
      </c>
      <c r="L11" s="144">
        <v>31156</v>
      </c>
      <c r="M11" s="145" t="s">
        <v>189</v>
      </c>
      <c r="N11" s="144">
        <v>12739</v>
      </c>
      <c r="O11" s="160">
        <v>7</v>
      </c>
      <c r="P11" s="608">
        <v>187429</v>
      </c>
    </row>
    <row r="12" spans="2:16" s="142" customFormat="1" ht="24.75" customHeight="1">
      <c r="B12" s="713" t="s">
        <v>416</v>
      </c>
      <c r="C12" s="144">
        <v>1021</v>
      </c>
      <c r="D12" s="144">
        <v>17395</v>
      </c>
      <c r="E12" s="144">
        <v>74314</v>
      </c>
      <c r="F12" s="144">
        <v>10445</v>
      </c>
      <c r="G12" s="144">
        <v>501</v>
      </c>
      <c r="H12" s="144">
        <v>65</v>
      </c>
      <c r="I12" s="144">
        <v>2234</v>
      </c>
      <c r="J12" s="144">
        <v>33664</v>
      </c>
      <c r="K12" s="144">
        <v>795</v>
      </c>
      <c r="L12" s="144">
        <v>30603</v>
      </c>
      <c r="M12" s="145" t="s">
        <v>189</v>
      </c>
      <c r="N12" s="144">
        <v>15127</v>
      </c>
      <c r="O12" s="160">
        <v>7</v>
      </c>
      <c r="P12" s="608">
        <v>186172</v>
      </c>
    </row>
    <row r="13" spans="2:16" s="142" customFormat="1" ht="24.75" customHeight="1">
      <c r="B13" s="188">
        <v>10</v>
      </c>
      <c r="C13" s="144">
        <v>1023</v>
      </c>
      <c r="D13" s="144">
        <v>15699</v>
      </c>
      <c r="E13" s="144">
        <v>83366</v>
      </c>
      <c r="F13" s="144">
        <v>9615</v>
      </c>
      <c r="G13" s="144">
        <v>484</v>
      </c>
      <c r="H13" s="144">
        <v>61</v>
      </c>
      <c r="I13" s="144">
        <v>3293</v>
      </c>
      <c r="J13" s="144">
        <v>31638</v>
      </c>
      <c r="K13" s="144">
        <v>852</v>
      </c>
      <c r="L13" s="144">
        <v>29881</v>
      </c>
      <c r="M13" s="145" t="s">
        <v>189</v>
      </c>
      <c r="N13" s="144">
        <v>15543</v>
      </c>
      <c r="O13" s="160">
        <v>7</v>
      </c>
      <c r="P13" s="608">
        <v>191463</v>
      </c>
    </row>
    <row r="14" spans="2:16" s="142" customFormat="1" ht="24.75" customHeight="1">
      <c r="B14" s="188">
        <v>11</v>
      </c>
      <c r="C14" s="144">
        <v>984</v>
      </c>
      <c r="D14" s="144">
        <v>17128</v>
      </c>
      <c r="E14" s="144">
        <v>90415</v>
      </c>
      <c r="F14" s="144">
        <v>9596</v>
      </c>
      <c r="G14" s="144">
        <v>493</v>
      </c>
      <c r="H14" s="144">
        <v>73</v>
      </c>
      <c r="I14" s="144">
        <v>4710</v>
      </c>
      <c r="J14" s="144">
        <v>24974</v>
      </c>
      <c r="K14" s="144">
        <v>848</v>
      </c>
      <c r="L14" s="144">
        <v>35864</v>
      </c>
      <c r="M14" s="145" t="s">
        <v>189</v>
      </c>
      <c r="N14" s="144">
        <v>16197</v>
      </c>
      <c r="O14" s="612" t="s">
        <v>189</v>
      </c>
      <c r="P14" s="608">
        <v>201282</v>
      </c>
    </row>
    <row r="15" spans="2:16" s="142" customFormat="1" ht="24.75" customHeight="1">
      <c r="B15" s="188">
        <v>12</v>
      </c>
      <c r="C15" s="144">
        <v>990</v>
      </c>
      <c r="D15" s="144">
        <v>17602</v>
      </c>
      <c r="E15" s="144">
        <v>88644</v>
      </c>
      <c r="F15" s="144">
        <v>19199</v>
      </c>
      <c r="G15" s="144">
        <v>503</v>
      </c>
      <c r="H15" s="144">
        <v>70</v>
      </c>
      <c r="I15" s="144">
        <v>2441</v>
      </c>
      <c r="J15" s="144">
        <v>23705</v>
      </c>
      <c r="K15" s="144">
        <v>749</v>
      </c>
      <c r="L15" s="144">
        <v>31944</v>
      </c>
      <c r="M15" s="145" t="s">
        <v>189</v>
      </c>
      <c r="N15" s="144">
        <v>16247</v>
      </c>
      <c r="O15" s="612" t="s">
        <v>189</v>
      </c>
      <c r="P15" s="608">
        <v>202093</v>
      </c>
    </row>
    <row r="16" spans="2:16" s="142" customFormat="1" ht="24.75" customHeight="1">
      <c r="B16" s="188">
        <v>13</v>
      </c>
      <c r="C16" s="144">
        <v>994</v>
      </c>
      <c r="D16" s="144">
        <v>16650</v>
      </c>
      <c r="E16" s="144">
        <v>85636</v>
      </c>
      <c r="F16" s="144">
        <v>19062</v>
      </c>
      <c r="G16" s="144">
        <v>460</v>
      </c>
      <c r="H16" s="144">
        <v>87</v>
      </c>
      <c r="I16" s="144">
        <v>2293</v>
      </c>
      <c r="J16" s="144">
        <v>29952</v>
      </c>
      <c r="K16" s="144">
        <v>562</v>
      </c>
      <c r="L16" s="144">
        <v>33922</v>
      </c>
      <c r="M16" s="145" t="s">
        <v>189</v>
      </c>
      <c r="N16" s="144">
        <v>17160</v>
      </c>
      <c r="O16" s="612" t="s">
        <v>189</v>
      </c>
      <c r="P16" s="608">
        <v>206777</v>
      </c>
    </row>
    <row r="17" spans="2:16" s="142" customFormat="1" ht="24.75" customHeight="1">
      <c r="B17" s="188">
        <v>14</v>
      </c>
      <c r="C17" s="144">
        <v>984</v>
      </c>
      <c r="D17" s="144">
        <v>14419</v>
      </c>
      <c r="E17" s="144">
        <v>90185</v>
      </c>
      <c r="F17" s="144">
        <v>18023</v>
      </c>
      <c r="G17" s="144">
        <v>461</v>
      </c>
      <c r="H17" s="144">
        <v>75</v>
      </c>
      <c r="I17" s="144">
        <v>4394</v>
      </c>
      <c r="J17" s="144">
        <v>21671</v>
      </c>
      <c r="K17" s="144">
        <v>586</v>
      </c>
      <c r="L17" s="144">
        <v>27435</v>
      </c>
      <c r="M17" s="145" t="s">
        <v>189</v>
      </c>
      <c r="N17" s="144">
        <v>15861</v>
      </c>
      <c r="O17" s="612" t="s">
        <v>189</v>
      </c>
      <c r="P17" s="608">
        <v>194094</v>
      </c>
    </row>
    <row r="18" spans="2:16" s="142" customFormat="1" ht="24.75" customHeight="1">
      <c r="B18" s="188">
        <v>15</v>
      </c>
      <c r="C18" s="144">
        <v>888</v>
      </c>
      <c r="D18" s="144">
        <v>23986</v>
      </c>
      <c r="E18" s="144">
        <v>93115</v>
      </c>
      <c r="F18" s="144">
        <v>17659</v>
      </c>
      <c r="G18" s="144">
        <v>547</v>
      </c>
      <c r="H18" s="144">
        <v>73</v>
      </c>
      <c r="I18" s="144">
        <v>3538</v>
      </c>
      <c r="J18" s="144">
        <v>27357</v>
      </c>
      <c r="K18" s="144">
        <v>420</v>
      </c>
      <c r="L18" s="144">
        <v>30864</v>
      </c>
      <c r="M18" s="145" t="s">
        <v>189</v>
      </c>
      <c r="N18" s="144">
        <v>14981</v>
      </c>
      <c r="O18" s="612" t="s">
        <v>189</v>
      </c>
      <c r="P18" s="608">
        <v>213430</v>
      </c>
    </row>
    <row r="19" spans="2:16" s="142" customFormat="1" ht="24.75" customHeight="1">
      <c r="B19" s="188">
        <v>16</v>
      </c>
      <c r="C19" s="144">
        <v>914</v>
      </c>
      <c r="D19" s="144">
        <v>14638</v>
      </c>
      <c r="E19" s="144">
        <v>102008</v>
      </c>
      <c r="F19" s="144">
        <v>18815</v>
      </c>
      <c r="G19" s="144">
        <v>654</v>
      </c>
      <c r="H19" s="144">
        <v>92</v>
      </c>
      <c r="I19" s="144">
        <v>3049</v>
      </c>
      <c r="J19" s="144">
        <v>20174</v>
      </c>
      <c r="K19" s="144">
        <v>426</v>
      </c>
      <c r="L19" s="144">
        <v>31238</v>
      </c>
      <c r="M19" s="145" t="s">
        <v>189</v>
      </c>
      <c r="N19" s="144">
        <v>14049</v>
      </c>
      <c r="O19" s="612" t="s">
        <v>189</v>
      </c>
      <c r="P19" s="608">
        <v>206056</v>
      </c>
    </row>
    <row r="20" spans="2:16" s="142" customFormat="1" ht="24.75" customHeight="1">
      <c r="B20" s="188">
        <v>17</v>
      </c>
      <c r="C20" s="144">
        <v>889</v>
      </c>
      <c r="D20" s="144">
        <v>24174</v>
      </c>
      <c r="E20" s="144">
        <v>102522</v>
      </c>
      <c r="F20" s="144">
        <v>15447</v>
      </c>
      <c r="G20" s="144">
        <v>529</v>
      </c>
      <c r="H20" s="144">
        <v>111</v>
      </c>
      <c r="I20" s="144">
        <v>2126</v>
      </c>
      <c r="J20" s="144">
        <v>24723</v>
      </c>
      <c r="K20" s="144">
        <v>513</v>
      </c>
      <c r="L20" s="144">
        <v>34019</v>
      </c>
      <c r="M20" s="145" t="s">
        <v>189</v>
      </c>
      <c r="N20" s="144">
        <v>13229</v>
      </c>
      <c r="O20" s="612" t="s">
        <v>189</v>
      </c>
      <c r="P20" s="608">
        <v>218283</v>
      </c>
    </row>
    <row r="21" spans="2:16" s="142" customFormat="1" ht="24.75" customHeight="1">
      <c r="B21" s="188">
        <v>18</v>
      </c>
      <c r="C21" s="144">
        <v>920</v>
      </c>
      <c r="D21" s="144">
        <v>20914</v>
      </c>
      <c r="E21" s="144">
        <v>100584</v>
      </c>
      <c r="F21" s="144">
        <v>14683</v>
      </c>
      <c r="G21" s="144">
        <v>429</v>
      </c>
      <c r="H21" s="144">
        <v>78</v>
      </c>
      <c r="I21" s="144">
        <v>1706</v>
      </c>
      <c r="J21" s="144">
        <v>29989</v>
      </c>
      <c r="K21" s="144">
        <v>436</v>
      </c>
      <c r="L21" s="144">
        <v>36772</v>
      </c>
      <c r="M21" s="145" t="s">
        <v>189</v>
      </c>
      <c r="N21" s="144">
        <v>13362</v>
      </c>
      <c r="O21" s="612" t="s">
        <v>189</v>
      </c>
      <c r="P21" s="608">
        <v>219872</v>
      </c>
    </row>
    <row r="22" spans="2:16" s="142" customFormat="1" ht="24.75" customHeight="1">
      <c r="B22" s="188">
        <v>19</v>
      </c>
      <c r="C22" s="144">
        <v>936</v>
      </c>
      <c r="D22" s="144">
        <v>23740</v>
      </c>
      <c r="E22" s="144">
        <v>109355</v>
      </c>
      <c r="F22" s="144">
        <v>15179</v>
      </c>
      <c r="G22" s="144">
        <v>416</v>
      </c>
      <c r="H22" s="144">
        <v>116</v>
      </c>
      <c r="I22" s="144">
        <v>1688</v>
      </c>
      <c r="J22" s="144">
        <v>29507</v>
      </c>
      <c r="K22" s="144">
        <v>541</v>
      </c>
      <c r="L22" s="144">
        <v>32049</v>
      </c>
      <c r="M22" s="145" t="s">
        <v>189</v>
      </c>
      <c r="N22" s="144">
        <v>14118</v>
      </c>
      <c r="O22" s="612" t="s">
        <v>189</v>
      </c>
      <c r="P22" s="608">
        <v>227644</v>
      </c>
    </row>
    <row r="23" spans="2:16" s="142" customFormat="1" ht="24.75" customHeight="1">
      <c r="B23" s="188">
        <v>20</v>
      </c>
      <c r="C23" s="144">
        <v>915</v>
      </c>
      <c r="D23" s="144">
        <v>19473</v>
      </c>
      <c r="E23" s="144">
        <v>112394</v>
      </c>
      <c r="F23" s="144">
        <v>15571</v>
      </c>
      <c r="G23" s="144">
        <v>454</v>
      </c>
      <c r="H23" s="144">
        <v>79</v>
      </c>
      <c r="I23" s="144">
        <v>1885</v>
      </c>
      <c r="J23" s="144">
        <v>25873</v>
      </c>
      <c r="K23" s="144">
        <v>463</v>
      </c>
      <c r="L23" s="208">
        <v>30410</v>
      </c>
      <c r="M23" s="145" t="s">
        <v>189</v>
      </c>
      <c r="N23" s="208">
        <v>13244</v>
      </c>
      <c r="O23" s="612" t="s">
        <v>189</v>
      </c>
      <c r="P23" s="608">
        <v>220761</v>
      </c>
    </row>
    <row r="24" spans="2:16" s="142" customFormat="1" ht="24.75" customHeight="1">
      <c r="B24" s="476">
        <v>21</v>
      </c>
      <c r="C24" s="144">
        <v>885</v>
      </c>
      <c r="D24" s="144">
        <v>30660</v>
      </c>
      <c r="E24" s="144">
        <v>113119</v>
      </c>
      <c r="F24" s="144">
        <v>15247</v>
      </c>
      <c r="G24" s="144">
        <v>745</v>
      </c>
      <c r="H24" s="144">
        <v>81</v>
      </c>
      <c r="I24" s="144">
        <v>2352</v>
      </c>
      <c r="J24" s="144">
        <v>23069</v>
      </c>
      <c r="K24" s="144">
        <v>625</v>
      </c>
      <c r="L24" s="208">
        <v>33873</v>
      </c>
      <c r="M24" s="562" t="s">
        <v>189</v>
      </c>
      <c r="N24" s="208">
        <v>16822</v>
      </c>
      <c r="O24" s="612" t="s">
        <v>189</v>
      </c>
      <c r="P24" s="608">
        <v>237478</v>
      </c>
    </row>
    <row r="25" spans="1:16" s="142" customFormat="1" ht="24.75" customHeight="1">
      <c r="A25" s="159"/>
      <c r="B25" s="476">
        <v>22</v>
      </c>
      <c r="C25" s="144">
        <v>881</v>
      </c>
      <c r="D25" s="144">
        <v>21982</v>
      </c>
      <c r="E25" s="144">
        <v>130567</v>
      </c>
      <c r="F25" s="144">
        <v>15012</v>
      </c>
      <c r="G25" s="144">
        <v>1244</v>
      </c>
      <c r="H25" s="144">
        <v>81</v>
      </c>
      <c r="I25" s="144">
        <v>1954</v>
      </c>
      <c r="J25" s="144">
        <v>18929</v>
      </c>
      <c r="K25" s="144">
        <v>562</v>
      </c>
      <c r="L25" s="208">
        <v>33208</v>
      </c>
      <c r="M25" s="562" t="s">
        <v>189</v>
      </c>
      <c r="N25" s="208">
        <v>12767</v>
      </c>
      <c r="O25" s="612" t="s">
        <v>189</v>
      </c>
      <c r="P25" s="608">
        <v>237187</v>
      </c>
    </row>
    <row r="26" spans="2:16" s="159" customFormat="1" ht="24.75" customHeight="1">
      <c r="B26" s="476">
        <v>23</v>
      </c>
      <c r="C26" s="144">
        <v>1251</v>
      </c>
      <c r="D26" s="144">
        <v>18662</v>
      </c>
      <c r="E26" s="144">
        <v>135136</v>
      </c>
      <c r="F26" s="144">
        <v>15618</v>
      </c>
      <c r="G26" s="144">
        <v>1414</v>
      </c>
      <c r="H26" s="144">
        <v>102</v>
      </c>
      <c r="I26" s="144">
        <v>1953</v>
      </c>
      <c r="J26" s="144">
        <v>19356</v>
      </c>
      <c r="K26" s="144">
        <v>788</v>
      </c>
      <c r="L26" s="208">
        <v>27342</v>
      </c>
      <c r="M26" s="562">
        <v>450</v>
      </c>
      <c r="N26" s="208">
        <v>15027</v>
      </c>
      <c r="O26" s="612" t="s">
        <v>189</v>
      </c>
      <c r="P26" s="608">
        <v>237099</v>
      </c>
    </row>
    <row r="27" spans="2:16" s="159" customFormat="1" ht="24.75" customHeight="1">
      <c r="B27" s="476">
        <v>24</v>
      </c>
      <c r="C27" s="144">
        <v>972</v>
      </c>
      <c r="D27" s="144">
        <v>24290</v>
      </c>
      <c r="E27" s="144">
        <v>138335</v>
      </c>
      <c r="F27" s="144">
        <v>15118</v>
      </c>
      <c r="G27" s="144">
        <v>1076</v>
      </c>
      <c r="H27" s="144">
        <v>100</v>
      </c>
      <c r="I27" s="144">
        <v>1930</v>
      </c>
      <c r="J27" s="144">
        <v>18213</v>
      </c>
      <c r="K27" s="144">
        <v>792</v>
      </c>
      <c r="L27" s="208">
        <v>30878</v>
      </c>
      <c r="M27" s="562" t="s">
        <v>189</v>
      </c>
      <c r="N27" s="208">
        <v>10307</v>
      </c>
      <c r="O27" s="612" t="s">
        <v>189</v>
      </c>
      <c r="P27" s="608">
        <v>242011</v>
      </c>
    </row>
    <row r="28" spans="1:16" s="142" customFormat="1" ht="24.75" customHeight="1">
      <c r="A28" s="159"/>
      <c r="B28" s="476">
        <v>25</v>
      </c>
      <c r="C28" s="144">
        <v>941</v>
      </c>
      <c r="D28" s="144">
        <v>23050</v>
      </c>
      <c r="E28" s="144">
        <v>141457</v>
      </c>
      <c r="F28" s="144">
        <v>15330</v>
      </c>
      <c r="G28" s="144">
        <v>1011</v>
      </c>
      <c r="H28" s="144">
        <v>92</v>
      </c>
      <c r="I28" s="144">
        <v>1763</v>
      </c>
      <c r="J28" s="144">
        <v>21519</v>
      </c>
      <c r="K28" s="144">
        <v>1054</v>
      </c>
      <c r="L28" s="208">
        <v>38595</v>
      </c>
      <c r="M28" s="562" t="s">
        <v>189</v>
      </c>
      <c r="N28" s="208">
        <v>9376</v>
      </c>
      <c r="O28" s="612" t="s">
        <v>189</v>
      </c>
      <c r="P28" s="608">
        <v>254188</v>
      </c>
    </row>
    <row r="29" spans="2:16" s="159" customFormat="1" ht="24.75" customHeight="1">
      <c r="B29" s="476">
        <v>26</v>
      </c>
      <c r="C29" s="144">
        <v>939</v>
      </c>
      <c r="D29" s="144">
        <v>26166</v>
      </c>
      <c r="E29" s="144">
        <v>147136</v>
      </c>
      <c r="F29" s="144">
        <v>14612</v>
      </c>
      <c r="G29" s="144">
        <v>856</v>
      </c>
      <c r="H29" s="144">
        <v>114</v>
      </c>
      <c r="I29" s="144">
        <v>1618</v>
      </c>
      <c r="J29" s="144">
        <v>25238</v>
      </c>
      <c r="K29" s="144">
        <v>992</v>
      </c>
      <c r="L29" s="208">
        <v>39995</v>
      </c>
      <c r="M29" s="562" t="s">
        <v>189</v>
      </c>
      <c r="N29" s="208">
        <v>7900</v>
      </c>
      <c r="O29" s="612" t="s">
        <v>189</v>
      </c>
      <c r="P29" s="608">
        <v>265566</v>
      </c>
    </row>
    <row r="30" spans="2:16" s="159" customFormat="1" ht="24.75" customHeight="1">
      <c r="B30" s="476">
        <v>27</v>
      </c>
      <c r="C30" s="144">
        <v>1013</v>
      </c>
      <c r="D30" s="144">
        <v>21735</v>
      </c>
      <c r="E30" s="144">
        <v>150117</v>
      </c>
      <c r="F30" s="144">
        <v>20298</v>
      </c>
      <c r="G30" s="144">
        <v>551</v>
      </c>
      <c r="H30" s="144">
        <v>81</v>
      </c>
      <c r="I30" s="144">
        <v>1791</v>
      </c>
      <c r="J30" s="144">
        <v>28871</v>
      </c>
      <c r="K30" s="144">
        <v>1120</v>
      </c>
      <c r="L30" s="208">
        <v>38130</v>
      </c>
      <c r="M30" s="562" t="s">
        <v>189</v>
      </c>
      <c r="N30" s="208">
        <v>8344</v>
      </c>
      <c r="O30" s="612" t="s">
        <v>189</v>
      </c>
      <c r="P30" s="608">
        <v>272051</v>
      </c>
    </row>
    <row r="31" spans="2:16" s="159" customFormat="1" ht="24.75" customHeight="1">
      <c r="B31" s="476">
        <v>28</v>
      </c>
      <c r="C31" s="955">
        <v>918</v>
      </c>
      <c r="D31" s="956">
        <v>21596</v>
      </c>
      <c r="E31" s="956">
        <v>157984</v>
      </c>
      <c r="F31" s="956">
        <v>19058</v>
      </c>
      <c r="G31" s="956">
        <v>423</v>
      </c>
      <c r="H31" s="956">
        <v>88</v>
      </c>
      <c r="I31" s="956">
        <v>1563</v>
      </c>
      <c r="J31" s="956">
        <v>25665</v>
      </c>
      <c r="K31" s="956">
        <v>709</v>
      </c>
      <c r="L31" s="956">
        <v>44630</v>
      </c>
      <c r="M31" s="956" t="s">
        <v>189</v>
      </c>
      <c r="N31" s="956">
        <v>6248</v>
      </c>
      <c r="O31" s="957" t="s">
        <v>189</v>
      </c>
      <c r="P31" s="958">
        <v>278882</v>
      </c>
    </row>
    <row r="32" spans="2:16" s="159" customFormat="1" ht="24.75" customHeight="1">
      <c r="B32" s="476">
        <v>29</v>
      </c>
      <c r="C32" s="955">
        <v>903</v>
      </c>
      <c r="D32" s="956">
        <v>18623</v>
      </c>
      <c r="E32" s="956">
        <v>159040</v>
      </c>
      <c r="F32" s="956">
        <v>15187</v>
      </c>
      <c r="G32" s="956">
        <v>385</v>
      </c>
      <c r="H32" s="956">
        <v>95</v>
      </c>
      <c r="I32" s="956">
        <v>1589</v>
      </c>
      <c r="J32" s="956">
        <v>18919</v>
      </c>
      <c r="K32" s="956">
        <v>855</v>
      </c>
      <c r="L32" s="956">
        <v>49509</v>
      </c>
      <c r="M32" s="956" t="s">
        <v>186</v>
      </c>
      <c r="N32" s="956">
        <v>6187</v>
      </c>
      <c r="O32" s="957" t="s">
        <v>186</v>
      </c>
      <c r="P32" s="958">
        <v>271293</v>
      </c>
    </row>
    <row r="33" spans="2:16" s="159" customFormat="1" ht="24.75" customHeight="1">
      <c r="B33" s="476">
        <v>30</v>
      </c>
      <c r="C33" s="955">
        <v>873</v>
      </c>
      <c r="D33" s="956">
        <v>18542</v>
      </c>
      <c r="E33" s="956">
        <v>159461</v>
      </c>
      <c r="F33" s="956">
        <v>19690</v>
      </c>
      <c r="G33" s="956">
        <v>381</v>
      </c>
      <c r="H33" s="956">
        <v>116</v>
      </c>
      <c r="I33" s="956">
        <v>1595</v>
      </c>
      <c r="J33" s="956">
        <v>21333</v>
      </c>
      <c r="K33" s="956">
        <v>5018</v>
      </c>
      <c r="L33" s="956">
        <v>49257</v>
      </c>
      <c r="M33" s="956" t="s">
        <v>186</v>
      </c>
      <c r="N33" s="956">
        <v>5533</v>
      </c>
      <c r="O33" s="957" t="s">
        <v>189</v>
      </c>
      <c r="P33" s="958">
        <v>281799</v>
      </c>
    </row>
    <row r="34" spans="1:16" s="159" customFormat="1" ht="24.75" customHeight="1">
      <c r="A34" s="159" t="s">
        <v>573</v>
      </c>
      <c r="B34" s="476" t="s">
        <v>684</v>
      </c>
      <c r="C34" s="955">
        <v>909</v>
      </c>
      <c r="D34" s="956">
        <v>26404</v>
      </c>
      <c r="E34" s="956">
        <v>163915</v>
      </c>
      <c r="F34" s="956">
        <v>17248</v>
      </c>
      <c r="G34" s="956">
        <v>297</v>
      </c>
      <c r="H34" s="956">
        <v>77</v>
      </c>
      <c r="I34" s="956">
        <v>2238</v>
      </c>
      <c r="J34" s="956">
        <v>23598</v>
      </c>
      <c r="K34" s="956">
        <v>3323</v>
      </c>
      <c r="L34" s="956">
        <v>42311</v>
      </c>
      <c r="M34" s="956" t="s">
        <v>189</v>
      </c>
      <c r="N34" s="956">
        <v>4937</v>
      </c>
      <c r="O34" s="957" t="s">
        <v>189</v>
      </c>
      <c r="P34" s="958">
        <v>285257</v>
      </c>
    </row>
    <row r="35" spans="2:16" s="159" customFormat="1" ht="24.75" customHeight="1">
      <c r="B35" s="476">
        <v>2</v>
      </c>
      <c r="C35" s="955">
        <v>918</v>
      </c>
      <c r="D35" s="956">
        <v>97522</v>
      </c>
      <c r="E35" s="956">
        <v>167518</v>
      </c>
      <c r="F35" s="956">
        <v>17042</v>
      </c>
      <c r="G35" s="956">
        <v>317</v>
      </c>
      <c r="H35" s="956">
        <v>109</v>
      </c>
      <c r="I35" s="956">
        <v>3144</v>
      </c>
      <c r="J35" s="956">
        <v>25253</v>
      </c>
      <c r="K35" s="956">
        <v>1344</v>
      </c>
      <c r="L35" s="956">
        <v>42188</v>
      </c>
      <c r="M35" s="956" t="s">
        <v>186</v>
      </c>
      <c r="N35" s="956">
        <v>4845</v>
      </c>
      <c r="O35" s="957" t="s">
        <v>186</v>
      </c>
      <c r="P35" s="958">
        <v>360201</v>
      </c>
    </row>
    <row r="36" spans="2:16" s="159" customFormat="1" ht="24.75" customHeight="1">
      <c r="B36" s="193">
        <v>3</v>
      </c>
      <c r="C36" s="1083">
        <v>900</v>
      </c>
      <c r="D36" s="956">
        <v>27719</v>
      </c>
      <c r="E36" s="956">
        <v>184721</v>
      </c>
      <c r="F36" s="956">
        <v>29122</v>
      </c>
      <c r="G36" s="956">
        <v>273</v>
      </c>
      <c r="H36" s="956">
        <v>93</v>
      </c>
      <c r="I36" s="956">
        <v>2450</v>
      </c>
      <c r="J36" s="956">
        <v>23298</v>
      </c>
      <c r="K36" s="956">
        <v>946</v>
      </c>
      <c r="L36" s="956">
        <v>63566</v>
      </c>
      <c r="M36" s="956" t="s">
        <v>186</v>
      </c>
      <c r="N36" s="956">
        <v>4893</v>
      </c>
      <c r="O36" s="957" t="s">
        <v>186</v>
      </c>
      <c r="P36" s="958">
        <v>337981</v>
      </c>
    </row>
    <row r="37" spans="1:16" s="159" customFormat="1" ht="24.75" customHeight="1">
      <c r="A37" s="146"/>
      <c r="B37" s="1225">
        <v>4</v>
      </c>
      <c r="C37" s="983">
        <v>920</v>
      </c>
      <c r="D37" s="971">
        <v>25119</v>
      </c>
      <c r="E37" s="971">
        <v>186816</v>
      </c>
      <c r="F37" s="971">
        <v>25464</v>
      </c>
      <c r="G37" s="971">
        <v>761</v>
      </c>
      <c r="H37" s="985">
        <v>85</v>
      </c>
      <c r="I37" s="974">
        <v>4967</v>
      </c>
      <c r="J37" s="974">
        <v>26837</v>
      </c>
      <c r="K37" s="974">
        <v>2779</v>
      </c>
      <c r="L37" s="971">
        <v>49774</v>
      </c>
      <c r="M37" s="971" t="s">
        <v>186</v>
      </c>
      <c r="N37" s="973">
        <v>3323</v>
      </c>
      <c r="O37" s="984" t="s">
        <v>186</v>
      </c>
      <c r="P37" s="958">
        <v>326844</v>
      </c>
    </row>
    <row r="38" spans="2:16" s="150" customFormat="1" ht="13.5" customHeight="1">
      <c r="B38" s="776" t="s">
        <v>651</v>
      </c>
      <c r="C38" s="149"/>
      <c r="D38" s="149"/>
      <c r="E38" s="149"/>
      <c r="F38" s="149"/>
      <c r="G38" s="149"/>
      <c r="H38" s="149"/>
      <c r="L38" s="788"/>
      <c r="M38" s="788"/>
      <c r="N38" s="788"/>
      <c r="P38" s="163" t="s">
        <v>310</v>
      </c>
    </row>
    <row r="39" spans="9:16" s="150" customFormat="1" ht="13.5" customHeight="1">
      <c r="I39" s="789"/>
      <c r="M39" s="788"/>
      <c r="N39" s="788"/>
      <c r="P39" s="743" t="s">
        <v>653</v>
      </c>
    </row>
    <row r="40" spans="2:14" s="207" customFormat="1" ht="13.5" customHeight="1">
      <c r="B40" s="210"/>
      <c r="L40" s="209"/>
      <c r="M40" s="209"/>
      <c r="N40" s="209"/>
    </row>
    <row r="41" spans="2:14" s="212" customFormat="1" ht="13.5" customHeight="1">
      <c r="B41" s="211"/>
      <c r="L41" s="209"/>
      <c r="M41" s="209"/>
      <c r="N41" s="209"/>
    </row>
    <row r="42" spans="2:14" s="207" customFormat="1" ht="13.5" customHeight="1">
      <c r="B42" s="210"/>
      <c r="L42" s="209"/>
      <c r="M42" s="209"/>
      <c r="N42" s="209"/>
    </row>
    <row r="43" spans="2:14" s="207" customFormat="1" ht="13.5" customHeight="1">
      <c r="B43" s="210"/>
      <c r="J43" s="213"/>
      <c r="L43" s="209"/>
      <c r="M43" s="209"/>
      <c r="N43" s="209"/>
    </row>
    <row r="44" spans="2:14" s="207" customFormat="1" ht="13.5" customHeight="1">
      <c r="B44" s="210"/>
      <c r="L44" s="209"/>
      <c r="M44" s="209"/>
      <c r="N44" s="209"/>
    </row>
    <row r="45" spans="2:14" s="207" customFormat="1" ht="13.5" customHeight="1">
      <c r="B45" s="210"/>
      <c r="L45" s="209"/>
      <c r="M45" s="209"/>
      <c r="N45" s="209"/>
    </row>
    <row r="46" spans="2:14" s="207" customFormat="1" ht="13.5" customHeight="1">
      <c r="B46" s="210"/>
      <c r="L46" s="209"/>
      <c r="M46" s="209"/>
      <c r="N46" s="209"/>
    </row>
    <row r="47" spans="2:14" s="207" customFormat="1" ht="13.5" customHeight="1">
      <c r="B47" s="210"/>
      <c r="L47" s="209"/>
      <c r="M47" s="209"/>
      <c r="N47" s="209"/>
    </row>
    <row r="48" spans="2:14" s="207" customFormat="1" ht="13.5" customHeight="1">
      <c r="B48" s="210"/>
      <c r="L48" s="209"/>
      <c r="M48" s="209"/>
      <c r="N48" s="209"/>
    </row>
    <row r="49" spans="2:14" s="207" customFormat="1" ht="13.5" customHeight="1">
      <c r="B49" s="210"/>
      <c r="L49" s="209"/>
      <c r="M49" s="209"/>
      <c r="N49" s="209"/>
    </row>
    <row r="50" spans="2:14" s="207" customFormat="1" ht="13.5" customHeight="1">
      <c r="B50" s="210"/>
      <c r="L50" s="209"/>
      <c r="M50" s="209"/>
      <c r="N50" s="209"/>
    </row>
    <row r="51" spans="2:14" s="207" customFormat="1" ht="13.5" customHeight="1">
      <c r="B51" s="210"/>
      <c r="L51" s="209"/>
      <c r="M51" s="209"/>
      <c r="N51" s="209"/>
    </row>
    <row r="52" spans="2:14" s="207" customFormat="1" ht="10.5">
      <c r="B52" s="210"/>
      <c r="L52" s="209"/>
      <c r="M52" s="209"/>
      <c r="N52" s="209"/>
    </row>
    <row r="53" spans="2:14" s="207" customFormat="1" ht="10.5">
      <c r="B53" s="210"/>
      <c r="L53" s="209"/>
      <c r="M53" s="209"/>
      <c r="N53" s="209"/>
    </row>
    <row r="54" spans="2:14" s="207" customFormat="1" ht="10.5">
      <c r="B54" s="210"/>
      <c r="L54" s="209"/>
      <c r="M54" s="209"/>
      <c r="N54" s="209"/>
    </row>
  </sheetData>
  <sheetProtection/>
  <mergeCells count="14">
    <mergeCell ref="G3:G4"/>
    <mergeCell ref="H3:H4"/>
    <mergeCell ref="I3:I4"/>
    <mergeCell ref="J3:J4"/>
    <mergeCell ref="C3:C4"/>
    <mergeCell ref="D3:D4"/>
    <mergeCell ref="E3:E4"/>
    <mergeCell ref="F3:F4"/>
    <mergeCell ref="O3:O4"/>
    <mergeCell ref="P3:P4"/>
    <mergeCell ref="K3:K4"/>
    <mergeCell ref="L3:L4"/>
    <mergeCell ref="M3:M4"/>
    <mergeCell ref="N3:N4"/>
  </mergeCells>
  <printOptions horizontalCentered="1"/>
  <pageMargins left="0.3937007874015748" right="0.3937007874015748" top="0.7874015748031497" bottom="0.5905511811023623" header="0.5118110236220472" footer="0.5118110236220472"/>
  <pageSetup horizontalDpi="600" verticalDpi="600" orientation="portrait" paperSize="9" r:id="rId2"/>
  <rowBreaks count="1" manualBreakCount="1">
    <brk id="31" max="255" man="1"/>
  </rowBreaks>
  <drawing r:id="rId1"/>
</worksheet>
</file>

<file path=xl/worksheets/sheet17.xml><?xml version="1.0" encoding="utf-8"?>
<worksheet xmlns="http://schemas.openxmlformats.org/spreadsheetml/2006/main" xmlns:r="http://schemas.openxmlformats.org/officeDocument/2006/relationships">
  <dimension ref="A1:Q67"/>
  <sheetViews>
    <sheetView view="pageBreakPreview" zoomScale="106" zoomScaleSheetLayoutView="106" zoomScalePageLayoutView="0" workbookViewId="0" topLeftCell="A1">
      <pane ySplit="4" topLeftCell="A35" activePane="bottomLeft" state="frozen"/>
      <selection pane="topLeft" activeCell="A1" sqref="A1"/>
      <selection pane="bottomLeft" activeCell="O37" sqref="O37"/>
    </sheetView>
  </sheetViews>
  <sheetFormatPr defaultColWidth="9" defaultRowHeight="14.25"/>
  <cols>
    <col min="1" max="1" width="3.3984375" style="30" customWidth="1"/>
    <col min="2" max="2" width="3.3984375" style="31" customWidth="1"/>
    <col min="3" max="3" width="5.69921875" style="30" customWidth="1"/>
    <col min="4" max="4" width="6.3984375" style="30" customWidth="1"/>
    <col min="5" max="6" width="5.69921875" style="30" customWidth="1"/>
    <col min="7" max="7" width="7" style="30" customWidth="1"/>
    <col min="8" max="8" width="6" style="30" customWidth="1"/>
    <col min="9" max="11" width="5.69921875" style="30" customWidth="1"/>
    <col min="12" max="12" width="5.69921875" style="40" customWidth="1"/>
    <col min="13" max="13" width="5.796875" style="40" customWidth="1"/>
    <col min="14" max="14" width="5.69921875" style="40" customWidth="1"/>
    <col min="15" max="15" width="5.796875" style="30" customWidth="1"/>
    <col min="16" max="16" width="7.69921875" style="30" customWidth="1"/>
    <col min="17" max="17" width="6.296875" style="30" customWidth="1"/>
    <col min="18" max="16384" width="9" style="30" customWidth="1"/>
  </cols>
  <sheetData>
    <row r="1" spans="1:17" s="34" customFormat="1" ht="27" customHeight="1">
      <c r="A1" s="34" t="s">
        <v>612</v>
      </c>
      <c r="L1" s="49"/>
      <c r="M1" s="49"/>
      <c r="N1" s="49"/>
      <c r="Q1" s="50"/>
    </row>
    <row r="2" spans="1:17" s="205" customFormat="1" ht="12.75">
      <c r="A2" s="216"/>
      <c r="B2" s="215"/>
      <c r="C2" s="216"/>
      <c r="D2" s="216"/>
      <c r="E2" s="216"/>
      <c r="F2" s="216"/>
      <c r="G2" s="216"/>
      <c r="H2" s="216"/>
      <c r="I2" s="216"/>
      <c r="J2" s="216"/>
      <c r="K2" s="216"/>
      <c r="L2" s="217"/>
      <c r="M2" s="217"/>
      <c r="N2" s="217"/>
      <c r="O2" s="216"/>
      <c r="P2" s="216"/>
      <c r="Q2" s="370"/>
    </row>
    <row r="3" spans="2:17" s="205" customFormat="1" ht="15" customHeight="1">
      <c r="B3" s="214" t="s">
        <v>32</v>
      </c>
      <c r="C3" s="1487" t="s">
        <v>57</v>
      </c>
      <c r="D3" s="1487" t="s">
        <v>58</v>
      </c>
      <c r="E3" s="1493" t="s">
        <v>59</v>
      </c>
      <c r="F3" s="230"/>
      <c r="G3" s="1507" t="s">
        <v>281</v>
      </c>
      <c r="H3" s="1509" t="s">
        <v>60</v>
      </c>
      <c r="I3" s="1485" t="s">
        <v>337</v>
      </c>
      <c r="J3" s="1485" t="s">
        <v>61</v>
      </c>
      <c r="K3" s="1487" t="s">
        <v>62</v>
      </c>
      <c r="L3" s="1511" t="s">
        <v>282</v>
      </c>
      <c r="M3" s="1512" t="s">
        <v>63</v>
      </c>
      <c r="N3" s="1512" t="s">
        <v>64</v>
      </c>
      <c r="O3" s="1485" t="s">
        <v>338</v>
      </c>
      <c r="P3" s="1513" t="s">
        <v>283</v>
      </c>
      <c r="Q3" s="1504" t="s">
        <v>46</v>
      </c>
    </row>
    <row r="4" spans="1:17" s="168" customFormat="1" ht="38.25" customHeight="1" thickBot="1">
      <c r="A4" s="206" t="s">
        <v>37</v>
      </c>
      <c r="B4" s="206"/>
      <c r="C4" s="1492"/>
      <c r="D4" s="1492"/>
      <c r="E4" s="1492"/>
      <c r="F4" s="791" t="s">
        <v>375</v>
      </c>
      <c r="G4" s="1508"/>
      <c r="H4" s="1510"/>
      <c r="I4" s="1492"/>
      <c r="J4" s="1499"/>
      <c r="K4" s="1492"/>
      <c r="L4" s="1501"/>
      <c r="M4" s="1501"/>
      <c r="N4" s="1501"/>
      <c r="O4" s="1499"/>
      <c r="P4" s="1506"/>
      <c r="Q4" s="1505"/>
    </row>
    <row r="5" spans="1:17" s="142" customFormat="1" ht="24.75" customHeight="1" thickTop="1">
      <c r="A5" s="142" t="s">
        <v>192</v>
      </c>
      <c r="B5" s="713" t="s">
        <v>426</v>
      </c>
      <c r="C5" s="144">
        <v>37870</v>
      </c>
      <c r="D5" s="144">
        <v>26409</v>
      </c>
      <c r="E5" s="144">
        <v>9622</v>
      </c>
      <c r="F5" s="160">
        <v>5996</v>
      </c>
      <c r="G5" s="675">
        <v>73901</v>
      </c>
      <c r="H5" s="674">
        <v>18681</v>
      </c>
      <c r="I5" s="144">
        <v>2015</v>
      </c>
      <c r="J5" s="144">
        <v>7475</v>
      </c>
      <c r="K5" s="144">
        <v>18992</v>
      </c>
      <c r="L5" s="144">
        <v>850</v>
      </c>
      <c r="M5" s="144">
        <v>2075</v>
      </c>
      <c r="N5" s="144">
        <v>7527</v>
      </c>
      <c r="O5" s="144">
        <v>45158</v>
      </c>
      <c r="P5" s="160">
        <v>6</v>
      </c>
      <c r="Q5" s="608">
        <v>176681</v>
      </c>
    </row>
    <row r="6" spans="2:17" s="142" customFormat="1" ht="24.75" customHeight="1">
      <c r="B6" s="713" t="s">
        <v>410</v>
      </c>
      <c r="C6" s="144">
        <v>39028</v>
      </c>
      <c r="D6" s="144">
        <v>26743</v>
      </c>
      <c r="E6" s="144">
        <v>9751</v>
      </c>
      <c r="F6" s="160">
        <v>6080</v>
      </c>
      <c r="G6" s="675">
        <v>75522</v>
      </c>
      <c r="H6" s="674">
        <v>20214</v>
      </c>
      <c r="I6" s="144">
        <v>2484</v>
      </c>
      <c r="J6" s="144">
        <v>8358</v>
      </c>
      <c r="K6" s="144">
        <v>6594</v>
      </c>
      <c r="L6" s="144">
        <v>1440</v>
      </c>
      <c r="M6" s="144">
        <v>17015</v>
      </c>
      <c r="N6" s="144">
        <v>8254</v>
      </c>
      <c r="O6" s="144">
        <v>49451</v>
      </c>
      <c r="P6" s="160">
        <v>11</v>
      </c>
      <c r="Q6" s="608">
        <v>189343</v>
      </c>
    </row>
    <row r="7" spans="2:17" s="142" customFormat="1" ht="24.75" customHeight="1">
      <c r="B7" s="713" t="s">
        <v>411</v>
      </c>
      <c r="C7" s="144">
        <v>40812</v>
      </c>
      <c r="D7" s="144">
        <v>28341</v>
      </c>
      <c r="E7" s="144">
        <v>9620</v>
      </c>
      <c r="F7" s="160">
        <v>5935</v>
      </c>
      <c r="G7" s="675">
        <v>78773</v>
      </c>
      <c r="H7" s="674">
        <v>21909</v>
      </c>
      <c r="I7" s="144">
        <v>2765</v>
      </c>
      <c r="J7" s="144">
        <v>9706</v>
      </c>
      <c r="K7" s="144">
        <v>9760</v>
      </c>
      <c r="L7" s="144">
        <v>2156</v>
      </c>
      <c r="M7" s="144">
        <v>12310</v>
      </c>
      <c r="N7" s="144">
        <v>8063</v>
      </c>
      <c r="O7" s="144">
        <v>65024</v>
      </c>
      <c r="P7" s="160">
        <v>9</v>
      </c>
      <c r="Q7" s="608">
        <v>210476</v>
      </c>
    </row>
    <row r="8" spans="2:17" s="142" customFormat="1" ht="24.75" customHeight="1">
      <c r="B8" s="713" t="s">
        <v>412</v>
      </c>
      <c r="C8" s="144">
        <v>40510</v>
      </c>
      <c r="D8" s="144">
        <v>30169</v>
      </c>
      <c r="E8" s="144">
        <v>9500</v>
      </c>
      <c r="F8" s="160">
        <v>5444</v>
      </c>
      <c r="G8" s="675">
        <v>80179</v>
      </c>
      <c r="H8" s="674">
        <v>23854</v>
      </c>
      <c r="I8" s="144">
        <v>2784</v>
      </c>
      <c r="J8" s="144">
        <v>10026</v>
      </c>
      <c r="K8" s="144">
        <v>6406</v>
      </c>
      <c r="L8" s="144">
        <v>198</v>
      </c>
      <c r="M8" s="144">
        <v>14193</v>
      </c>
      <c r="N8" s="144">
        <v>9201</v>
      </c>
      <c r="O8" s="144">
        <v>72848</v>
      </c>
      <c r="P8" s="612" t="s">
        <v>189</v>
      </c>
      <c r="Q8" s="608">
        <v>219690</v>
      </c>
    </row>
    <row r="9" spans="2:17" s="142" customFormat="1" ht="24.75" customHeight="1">
      <c r="B9" s="713" t="s">
        <v>413</v>
      </c>
      <c r="C9" s="144">
        <v>41467</v>
      </c>
      <c r="D9" s="144">
        <v>31986</v>
      </c>
      <c r="E9" s="144">
        <v>9994</v>
      </c>
      <c r="F9" s="160">
        <v>5273</v>
      </c>
      <c r="G9" s="675">
        <v>83446</v>
      </c>
      <c r="H9" s="674">
        <v>24255</v>
      </c>
      <c r="I9" s="144">
        <v>2156</v>
      </c>
      <c r="J9" s="144">
        <v>10600</v>
      </c>
      <c r="K9" s="144">
        <v>3702</v>
      </c>
      <c r="L9" s="144">
        <v>185</v>
      </c>
      <c r="M9" s="144">
        <v>12385</v>
      </c>
      <c r="N9" s="144">
        <v>10869</v>
      </c>
      <c r="O9" s="144">
        <v>69717</v>
      </c>
      <c r="P9" s="612" t="s">
        <v>189</v>
      </c>
      <c r="Q9" s="608">
        <v>217316</v>
      </c>
    </row>
    <row r="10" spans="2:17" s="142" customFormat="1" ht="24.75" customHeight="1">
      <c r="B10" s="713" t="s">
        <v>414</v>
      </c>
      <c r="C10" s="144">
        <v>42539</v>
      </c>
      <c r="D10" s="144">
        <v>34148</v>
      </c>
      <c r="E10" s="144">
        <v>10556</v>
      </c>
      <c r="F10" s="160">
        <v>4994</v>
      </c>
      <c r="G10" s="675">
        <v>87243</v>
      </c>
      <c r="H10" s="674">
        <v>25243</v>
      </c>
      <c r="I10" s="144">
        <v>1949</v>
      </c>
      <c r="J10" s="144">
        <v>10420</v>
      </c>
      <c r="K10" s="144">
        <v>987</v>
      </c>
      <c r="L10" s="144">
        <v>401</v>
      </c>
      <c r="M10" s="144">
        <v>5265</v>
      </c>
      <c r="N10" s="144">
        <v>12163</v>
      </c>
      <c r="O10" s="144">
        <v>65584</v>
      </c>
      <c r="P10" s="612" t="s">
        <v>189</v>
      </c>
      <c r="Q10" s="608">
        <v>209255</v>
      </c>
    </row>
    <row r="11" spans="2:17" s="142" customFormat="1" ht="24.75" customHeight="1">
      <c r="B11" s="713" t="s">
        <v>415</v>
      </c>
      <c r="C11" s="144">
        <v>42550</v>
      </c>
      <c r="D11" s="144">
        <v>36139</v>
      </c>
      <c r="E11" s="144">
        <v>12671</v>
      </c>
      <c r="F11" s="160">
        <v>6522</v>
      </c>
      <c r="G11" s="675">
        <v>91360</v>
      </c>
      <c r="H11" s="674">
        <v>26648</v>
      </c>
      <c r="I11" s="144">
        <v>1882</v>
      </c>
      <c r="J11" s="144">
        <v>11361</v>
      </c>
      <c r="K11" s="144">
        <v>3158</v>
      </c>
      <c r="L11" s="144">
        <v>449</v>
      </c>
      <c r="M11" s="144">
        <v>5230</v>
      </c>
      <c r="N11" s="144">
        <v>12222</v>
      </c>
      <c r="O11" s="144">
        <v>35119</v>
      </c>
      <c r="P11" s="612" t="s">
        <v>189</v>
      </c>
      <c r="Q11" s="608">
        <v>187429</v>
      </c>
    </row>
    <row r="12" spans="2:17" s="142" customFormat="1" ht="24.75" customHeight="1">
      <c r="B12" s="713" t="s">
        <v>416</v>
      </c>
      <c r="C12" s="144">
        <v>42171</v>
      </c>
      <c r="D12" s="144">
        <v>39546</v>
      </c>
      <c r="E12" s="144">
        <v>15110</v>
      </c>
      <c r="F12" s="160">
        <v>9046</v>
      </c>
      <c r="G12" s="675">
        <v>96827</v>
      </c>
      <c r="H12" s="674">
        <v>26602</v>
      </c>
      <c r="I12" s="144">
        <v>1811</v>
      </c>
      <c r="J12" s="144">
        <v>12819</v>
      </c>
      <c r="K12" s="144">
        <v>4640</v>
      </c>
      <c r="L12" s="144">
        <v>3771</v>
      </c>
      <c r="M12" s="144">
        <v>7030</v>
      </c>
      <c r="N12" s="144">
        <v>11026</v>
      </c>
      <c r="O12" s="144">
        <v>21646</v>
      </c>
      <c r="P12" s="612" t="s">
        <v>189</v>
      </c>
      <c r="Q12" s="608">
        <v>186172</v>
      </c>
    </row>
    <row r="13" spans="2:17" s="142" customFormat="1" ht="24.75" customHeight="1">
      <c r="B13" s="188">
        <v>10</v>
      </c>
      <c r="C13" s="144">
        <v>42854</v>
      </c>
      <c r="D13" s="144">
        <v>41591</v>
      </c>
      <c r="E13" s="144">
        <v>15516</v>
      </c>
      <c r="F13" s="160">
        <v>9700</v>
      </c>
      <c r="G13" s="675">
        <v>99961</v>
      </c>
      <c r="H13" s="674">
        <v>28273</v>
      </c>
      <c r="I13" s="144">
        <v>1825</v>
      </c>
      <c r="J13" s="144">
        <v>13780</v>
      </c>
      <c r="K13" s="144">
        <v>2096</v>
      </c>
      <c r="L13" s="144">
        <v>3865</v>
      </c>
      <c r="M13" s="144">
        <v>7121</v>
      </c>
      <c r="N13" s="144">
        <v>14491</v>
      </c>
      <c r="O13" s="144">
        <v>20052</v>
      </c>
      <c r="P13" s="612" t="s">
        <v>189</v>
      </c>
      <c r="Q13" s="608">
        <v>191463</v>
      </c>
    </row>
    <row r="14" spans="2:17" s="142" customFormat="1" ht="24.75" customHeight="1">
      <c r="B14" s="188">
        <v>11</v>
      </c>
      <c r="C14" s="144">
        <v>42915</v>
      </c>
      <c r="D14" s="144">
        <v>44984</v>
      </c>
      <c r="E14" s="144">
        <v>16168</v>
      </c>
      <c r="F14" s="160">
        <v>10638</v>
      </c>
      <c r="G14" s="675">
        <v>104067</v>
      </c>
      <c r="H14" s="674">
        <v>30348</v>
      </c>
      <c r="I14" s="144">
        <v>1867</v>
      </c>
      <c r="J14" s="144">
        <v>15375</v>
      </c>
      <c r="K14" s="144">
        <v>6730</v>
      </c>
      <c r="L14" s="144">
        <v>5240</v>
      </c>
      <c r="M14" s="144">
        <v>4015</v>
      </c>
      <c r="N14" s="144">
        <v>13323</v>
      </c>
      <c r="O14" s="144">
        <v>20315</v>
      </c>
      <c r="P14" s="612" t="s">
        <v>189</v>
      </c>
      <c r="Q14" s="608">
        <v>201282</v>
      </c>
    </row>
    <row r="15" spans="2:17" s="142" customFormat="1" ht="24.75" customHeight="1">
      <c r="B15" s="188">
        <v>12</v>
      </c>
      <c r="C15" s="144">
        <v>46729</v>
      </c>
      <c r="D15" s="144">
        <v>43938</v>
      </c>
      <c r="E15" s="144">
        <v>16198</v>
      </c>
      <c r="F15" s="160">
        <v>11069</v>
      </c>
      <c r="G15" s="675">
        <v>106865</v>
      </c>
      <c r="H15" s="674">
        <v>28368</v>
      </c>
      <c r="I15" s="144">
        <v>2230</v>
      </c>
      <c r="J15" s="144">
        <v>17498</v>
      </c>
      <c r="K15" s="144">
        <v>3579</v>
      </c>
      <c r="L15" s="144">
        <v>74</v>
      </c>
      <c r="M15" s="144">
        <v>1651</v>
      </c>
      <c r="N15" s="144">
        <v>20293</v>
      </c>
      <c r="O15" s="144">
        <v>21535</v>
      </c>
      <c r="P15" s="612" t="s">
        <v>189</v>
      </c>
      <c r="Q15" s="608">
        <v>202093</v>
      </c>
    </row>
    <row r="16" spans="2:17" s="142" customFormat="1" ht="24.75" customHeight="1">
      <c r="B16" s="188">
        <v>13</v>
      </c>
      <c r="C16" s="144">
        <v>45240</v>
      </c>
      <c r="D16" s="144">
        <v>45956</v>
      </c>
      <c r="E16" s="144">
        <v>17122</v>
      </c>
      <c r="F16" s="160">
        <v>12424</v>
      </c>
      <c r="G16" s="675">
        <v>108318</v>
      </c>
      <c r="H16" s="674">
        <v>26373</v>
      </c>
      <c r="I16" s="144">
        <v>1307</v>
      </c>
      <c r="J16" s="144">
        <v>16849</v>
      </c>
      <c r="K16" s="144">
        <v>5731</v>
      </c>
      <c r="L16" s="144">
        <v>596</v>
      </c>
      <c r="M16" s="144">
        <v>2053</v>
      </c>
      <c r="N16" s="144">
        <v>14735</v>
      </c>
      <c r="O16" s="144">
        <v>30815</v>
      </c>
      <c r="P16" s="612" t="s">
        <v>189</v>
      </c>
      <c r="Q16" s="608">
        <v>206777</v>
      </c>
    </row>
    <row r="17" spans="2:17" s="142" customFormat="1" ht="24.75" customHeight="1">
      <c r="B17" s="188">
        <v>14</v>
      </c>
      <c r="C17" s="144">
        <v>44170</v>
      </c>
      <c r="D17" s="144">
        <v>48636</v>
      </c>
      <c r="E17" s="144">
        <v>15829</v>
      </c>
      <c r="F17" s="160">
        <v>11556</v>
      </c>
      <c r="G17" s="675">
        <v>108634</v>
      </c>
      <c r="H17" s="674">
        <v>26889</v>
      </c>
      <c r="I17" s="144">
        <v>1282</v>
      </c>
      <c r="J17" s="144">
        <v>14165</v>
      </c>
      <c r="K17" s="144">
        <v>114</v>
      </c>
      <c r="L17" s="144">
        <v>542</v>
      </c>
      <c r="M17" s="144">
        <v>2424</v>
      </c>
      <c r="N17" s="144">
        <v>19192</v>
      </c>
      <c r="O17" s="144">
        <v>20851</v>
      </c>
      <c r="P17" s="612" t="s">
        <v>189</v>
      </c>
      <c r="Q17" s="608">
        <v>194094</v>
      </c>
    </row>
    <row r="18" spans="2:17" s="142" customFormat="1" ht="24.75" customHeight="1">
      <c r="B18" s="188">
        <v>15</v>
      </c>
      <c r="C18" s="144">
        <v>44261</v>
      </c>
      <c r="D18" s="144">
        <v>53040</v>
      </c>
      <c r="E18" s="144">
        <v>14974</v>
      </c>
      <c r="F18" s="160">
        <v>11150</v>
      </c>
      <c r="G18" s="675">
        <v>112276</v>
      </c>
      <c r="H18" s="674">
        <v>26777</v>
      </c>
      <c r="I18" s="144">
        <v>1392</v>
      </c>
      <c r="J18" s="144">
        <v>13073</v>
      </c>
      <c r="K18" s="144">
        <v>3163</v>
      </c>
      <c r="L18" s="145" t="s">
        <v>189</v>
      </c>
      <c r="M18" s="144">
        <v>4440</v>
      </c>
      <c r="N18" s="144">
        <v>20192</v>
      </c>
      <c r="O18" s="144">
        <v>32177</v>
      </c>
      <c r="P18" s="612" t="s">
        <v>189</v>
      </c>
      <c r="Q18" s="608">
        <v>213430</v>
      </c>
    </row>
    <row r="19" spans="2:17" s="142" customFormat="1" ht="24.75" customHeight="1">
      <c r="B19" s="188">
        <v>16</v>
      </c>
      <c r="C19" s="144">
        <v>41910</v>
      </c>
      <c r="D19" s="144">
        <v>57212</v>
      </c>
      <c r="E19" s="144">
        <v>14031</v>
      </c>
      <c r="F19" s="160">
        <v>10694</v>
      </c>
      <c r="G19" s="675">
        <v>113153</v>
      </c>
      <c r="H19" s="674">
        <v>26282</v>
      </c>
      <c r="I19" s="144">
        <v>1536</v>
      </c>
      <c r="J19" s="144">
        <v>13253</v>
      </c>
      <c r="K19" s="144">
        <v>7201</v>
      </c>
      <c r="L19" s="144">
        <v>72</v>
      </c>
      <c r="M19" s="144">
        <v>3500</v>
      </c>
      <c r="N19" s="144">
        <v>21451</v>
      </c>
      <c r="O19" s="144">
        <v>19608</v>
      </c>
      <c r="P19" s="612" t="s">
        <v>189</v>
      </c>
      <c r="Q19" s="608">
        <v>206056</v>
      </c>
    </row>
    <row r="20" spans="2:17" s="142" customFormat="1" ht="24.75" customHeight="1">
      <c r="B20" s="188">
        <v>17</v>
      </c>
      <c r="C20" s="144">
        <v>41016</v>
      </c>
      <c r="D20" s="144">
        <v>58827</v>
      </c>
      <c r="E20" s="144">
        <v>13203</v>
      </c>
      <c r="F20" s="160">
        <v>10248</v>
      </c>
      <c r="G20" s="675">
        <v>113046</v>
      </c>
      <c r="H20" s="674">
        <v>26990</v>
      </c>
      <c r="I20" s="144">
        <v>1186</v>
      </c>
      <c r="J20" s="144">
        <v>14162</v>
      </c>
      <c r="K20" s="144">
        <v>14164</v>
      </c>
      <c r="L20" s="144">
        <v>42</v>
      </c>
      <c r="M20" s="144">
        <v>1284</v>
      </c>
      <c r="N20" s="144">
        <v>22132</v>
      </c>
      <c r="O20" s="144">
        <v>25277</v>
      </c>
      <c r="P20" s="612" t="s">
        <v>189</v>
      </c>
      <c r="Q20" s="608">
        <v>218283</v>
      </c>
    </row>
    <row r="21" spans="2:17" s="142" customFormat="1" ht="24.75" customHeight="1">
      <c r="B21" s="188">
        <v>18</v>
      </c>
      <c r="C21" s="144">
        <v>41000</v>
      </c>
      <c r="D21" s="144">
        <v>59812</v>
      </c>
      <c r="E21" s="144">
        <v>13339</v>
      </c>
      <c r="F21" s="160">
        <v>10629</v>
      </c>
      <c r="G21" s="675">
        <v>114151</v>
      </c>
      <c r="H21" s="674">
        <v>27080</v>
      </c>
      <c r="I21" s="144">
        <v>1193</v>
      </c>
      <c r="J21" s="144">
        <v>11033</v>
      </c>
      <c r="K21" s="144">
        <v>19647</v>
      </c>
      <c r="L21" s="144">
        <v>25</v>
      </c>
      <c r="M21" s="144">
        <v>8103</v>
      </c>
      <c r="N21" s="144">
        <v>19921</v>
      </c>
      <c r="O21" s="144">
        <v>18719</v>
      </c>
      <c r="P21" s="612" t="s">
        <v>189</v>
      </c>
      <c r="Q21" s="608">
        <v>219872</v>
      </c>
    </row>
    <row r="22" spans="2:17" s="142" customFormat="1" ht="24.75" customHeight="1">
      <c r="B22" s="188">
        <v>19</v>
      </c>
      <c r="C22" s="144">
        <v>40736</v>
      </c>
      <c r="D22" s="144">
        <v>62213</v>
      </c>
      <c r="E22" s="144">
        <v>14113</v>
      </c>
      <c r="F22" s="160">
        <v>11586</v>
      </c>
      <c r="G22" s="675">
        <v>117062</v>
      </c>
      <c r="H22" s="674">
        <v>28545</v>
      </c>
      <c r="I22" s="144">
        <v>1293</v>
      </c>
      <c r="J22" s="144">
        <v>12113</v>
      </c>
      <c r="K22" s="144">
        <v>16537</v>
      </c>
      <c r="L22" s="145" t="s">
        <v>189</v>
      </c>
      <c r="M22" s="144">
        <v>1347</v>
      </c>
      <c r="N22" s="144">
        <v>23111</v>
      </c>
      <c r="O22" s="144">
        <v>27638</v>
      </c>
      <c r="P22" s="612" t="s">
        <v>189</v>
      </c>
      <c r="Q22" s="608">
        <v>227644</v>
      </c>
    </row>
    <row r="23" spans="2:17" s="142" customFormat="1" ht="24.75" customHeight="1">
      <c r="B23" s="188">
        <v>20</v>
      </c>
      <c r="C23" s="144">
        <v>39176</v>
      </c>
      <c r="D23" s="144">
        <v>65136</v>
      </c>
      <c r="E23" s="144">
        <v>13241</v>
      </c>
      <c r="F23" s="160">
        <v>10991</v>
      </c>
      <c r="G23" s="675">
        <v>117553</v>
      </c>
      <c r="H23" s="674">
        <v>29009</v>
      </c>
      <c r="I23" s="144">
        <v>1322</v>
      </c>
      <c r="J23" s="144">
        <v>12418</v>
      </c>
      <c r="K23" s="144">
        <v>13916</v>
      </c>
      <c r="L23" s="208">
        <v>84</v>
      </c>
      <c r="M23" s="208">
        <v>614</v>
      </c>
      <c r="N23" s="208">
        <v>24987</v>
      </c>
      <c r="O23" s="144">
        <v>20858</v>
      </c>
      <c r="P23" s="612" t="s">
        <v>189</v>
      </c>
      <c r="Q23" s="608">
        <v>220761</v>
      </c>
    </row>
    <row r="24" spans="1:17" s="142" customFormat="1" ht="24.75" customHeight="1">
      <c r="A24" s="159"/>
      <c r="B24" s="476">
        <v>21</v>
      </c>
      <c r="C24" s="144">
        <v>37964</v>
      </c>
      <c r="D24" s="144">
        <v>69942</v>
      </c>
      <c r="E24" s="144">
        <v>16820</v>
      </c>
      <c r="F24" s="160">
        <v>14827</v>
      </c>
      <c r="G24" s="675">
        <v>124726</v>
      </c>
      <c r="H24" s="674">
        <v>31441</v>
      </c>
      <c r="I24" s="144">
        <v>1060</v>
      </c>
      <c r="J24" s="144">
        <v>23179</v>
      </c>
      <c r="K24" s="144">
        <v>7504</v>
      </c>
      <c r="L24" s="562" t="s">
        <v>189</v>
      </c>
      <c r="M24" s="208">
        <v>795</v>
      </c>
      <c r="N24" s="208">
        <v>21322</v>
      </c>
      <c r="O24" s="144">
        <v>27451</v>
      </c>
      <c r="P24" s="612" t="s">
        <v>189</v>
      </c>
      <c r="Q24" s="608">
        <v>237478</v>
      </c>
    </row>
    <row r="25" spans="1:17" s="142" customFormat="1" ht="24.75" customHeight="1">
      <c r="A25" s="159"/>
      <c r="B25" s="476">
        <v>22</v>
      </c>
      <c r="C25" s="144">
        <v>38119</v>
      </c>
      <c r="D25" s="144">
        <v>82999</v>
      </c>
      <c r="E25" s="144">
        <v>12762</v>
      </c>
      <c r="F25" s="160">
        <v>10978</v>
      </c>
      <c r="G25" s="675">
        <v>133880</v>
      </c>
      <c r="H25" s="674">
        <v>31330</v>
      </c>
      <c r="I25" s="144">
        <v>1021</v>
      </c>
      <c r="J25" s="144">
        <v>13210</v>
      </c>
      <c r="K25" s="144">
        <v>12911</v>
      </c>
      <c r="L25" s="562" t="s">
        <v>189</v>
      </c>
      <c r="M25" s="208">
        <v>432</v>
      </c>
      <c r="N25" s="208">
        <v>22551</v>
      </c>
      <c r="O25" s="144">
        <v>21852</v>
      </c>
      <c r="P25" s="612" t="s">
        <v>189</v>
      </c>
      <c r="Q25" s="608">
        <v>237187</v>
      </c>
    </row>
    <row r="26" spans="2:17" s="159" customFormat="1" ht="24.75" customHeight="1">
      <c r="B26" s="476">
        <v>23</v>
      </c>
      <c r="C26" s="144">
        <v>37887</v>
      </c>
      <c r="D26" s="144">
        <v>87601</v>
      </c>
      <c r="E26" s="144">
        <v>15019</v>
      </c>
      <c r="F26" s="160">
        <v>13436</v>
      </c>
      <c r="G26" s="675">
        <v>140507</v>
      </c>
      <c r="H26" s="674">
        <v>33612</v>
      </c>
      <c r="I26" s="144">
        <v>1148</v>
      </c>
      <c r="J26" s="144">
        <v>12670</v>
      </c>
      <c r="K26" s="144">
        <v>4401</v>
      </c>
      <c r="L26" s="562" t="s">
        <v>189</v>
      </c>
      <c r="M26" s="208">
        <v>487</v>
      </c>
      <c r="N26" s="208">
        <v>24788</v>
      </c>
      <c r="O26" s="144">
        <v>19036</v>
      </c>
      <c r="P26" s="612">
        <v>450</v>
      </c>
      <c r="Q26" s="608">
        <v>237099</v>
      </c>
    </row>
    <row r="27" spans="2:17" s="159" customFormat="1" ht="24.75" customHeight="1">
      <c r="B27" s="476">
        <v>24</v>
      </c>
      <c r="C27" s="144">
        <v>36631</v>
      </c>
      <c r="D27" s="144">
        <v>90127</v>
      </c>
      <c r="E27" s="144">
        <v>10304</v>
      </c>
      <c r="F27" s="160">
        <v>8973</v>
      </c>
      <c r="G27" s="675">
        <v>137061</v>
      </c>
      <c r="H27" s="674">
        <v>33467</v>
      </c>
      <c r="I27" s="144">
        <v>1191</v>
      </c>
      <c r="J27" s="144">
        <v>13569</v>
      </c>
      <c r="K27" s="144">
        <v>10214</v>
      </c>
      <c r="L27" s="562" t="s">
        <v>189</v>
      </c>
      <c r="M27" s="208">
        <v>542</v>
      </c>
      <c r="N27" s="208">
        <v>24663</v>
      </c>
      <c r="O27" s="144">
        <v>21304</v>
      </c>
      <c r="P27" s="612" t="s">
        <v>189</v>
      </c>
      <c r="Q27" s="608">
        <v>242011</v>
      </c>
    </row>
    <row r="28" spans="1:17" s="142" customFormat="1" ht="24.75" customHeight="1">
      <c r="A28" s="159"/>
      <c r="B28" s="476">
        <v>25</v>
      </c>
      <c r="C28" s="144">
        <v>35783</v>
      </c>
      <c r="D28" s="144">
        <v>91265</v>
      </c>
      <c r="E28" s="144">
        <v>9372</v>
      </c>
      <c r="F28" s="160">
        <v>8212</v>
      </c>
      <c r="G28" s="675">
        <v>136419</v>
      </c>
      <c r="H28" s="674">
        <v>33726</v>
      </c>
      <c r="I28" s="144">
        <v>1160</v>
      </c>
      <c r="J28" s="144">
        <v>14390</v>
      </c>
      <c r="K28" s="144">
        <v>13877</v>
      </c>
      <c r="L28" s="562" t="s">
        <v>189</v>
      </c>
      <c r="M28" s="208">
        <v>172</v>
      </c>
      <c r="N28" s="208">
        <v>24684</v>
      </c>
      <c r="O28" s="144">
        <v>29761</v>
      </c>
      <c r="P28" s="612" t="s">
        <v>189</v>
      </c>
      <c r="Q28" s="608">
        <v>254188</v>
      </c>
    </row>
    <row r="29" spans="2:17" s="159" customFormat="1" ht="24.75" customHeight="1">
      <c r="B29" s="476">
        <v>26</v>
      </c>
      <c r="C29" s="144">
        <v>35789</v>
      </c>
      <c r="D29" s="144">
        <v>95023</v>
      </c>
      <c r="E29" s="144">
        <v>7898</v>
      </c>
      <c r="F29" s="160">
        <v>6882</v>
      </c>
      <c r="G29" s="675">
        <v>138710</v>
      </c>
      <c r="H29" s="674">
        <v>34396</v>
      </c>
      <c r="I29" s="144">
        <v>1186</v>
      </c>
      <c r="J29" s="144">
        <v>14495</v>
      </c>
      <c r="K29" s="144">
        <v>16090</v>
      </c>
      <c r="L29" s="562" t="s">
        <v>189</v>
      </c>
      <c r="M29" s="208">
        <v>135</v>
      </c>
      <c r="N29" s="208">
        <v>25087</v>
      </c>
      <c r="O29" s="144">
        <v>35467</v>
      </c>
      <c r="P29" s="612" t="s">
        <v>189</v>
      </c>
      <c r="Q29" s="608">
        <v>265566</v>
      </c>
    </row>
    <row r="30" spans="2:17" s="159" customFormat="1" ht="24.75" customHeight="1">
      <c r="B30" s="476">
        <v>27</v>
      </c>
      <c r="C30" s="144">
        <v>35126</v>
      </c>
      <c r="D30" s="144">
        <v>95868</v>
      </c>
      <c r="E30" s="144">
        <v>8340</v>
      </c>
      <c r="F30" s="160">
        <v>7447</v>
      </c>
      <c r="G30" s="675">
        <v>139334</v>
      </c>
      <c r="H30" s="674">
        <v>35352</v>
      </c>
      <c r="I30" s="144">
        <v>1221</v>
      </c>
      <c r="J30" s="144">
        <v>15218</v>
      </c>
      <c r="K30" s="144">
        <v>21052</v>
      </c>
      <c r="L30" s="562">
        <v>25</v>
      </c>
      <c r="M30" s="208">
        <v>103</v>
      </c>
      <c r="N30" s="208">
        <v>26491</v>
      </c>
      <c r="O30" s="144">
        <v>33254</v>
      </c>
      <c r="P30" s="612" t="s">
        <v>189</v>
      </c>
      <c r="Q30" s="608">
        <v>272051</v>
      </c>
    </row>
    <row r="31" spans="2:17" s="159" customFormat="1" ht="24.75" customHeight="1">
      <c r="B31" s="476">
        <v>28</v>
      </c>
      <c r="C31" s="959">
        <v>34477</v>
      </c>
      <c r="D31" s="959">
        <v>103573</v>
      </c>
      <c r="E31" s="959">
        <v>6247</v>
      </c>
      <c r="F31" s="960">
        <v>5534</v>
      </c>
      <c r="G31" s="961">
        <v>144298</v>
      </c>
      <c r="H31" s="962">
        <v>37349</v>
      </c>
      <c r="I31" s="959">
        <v>1288</v>
      </c>
      <c r="J31" s="959">
        <v>11815</v>
      </c>
      <c r="K31" s="963">
        <v>20689</v>
      </c>
      <c r="L31" s="963" t="s">
        <v>189</v>
      </c>
      <c r="M31" s="959">
        <v>53</v>
      </c>
      <c r="N31" s="959">
        <v>25959</v>
      </c>
      <c r="O31" s="959">
        <v>37431</v>
      </c>
      <c r="P31" s="964" t="s">
        <v>189</v>
      </c>
      <c r="Q31" s="965">
        <v>278882</v>
      </c>
    </row>
    <row r="32" spans="2:17" s="159" customFormat="1" ht="24.75" customHeight="1">
      <c r="B32" s="476">
        <v>29</v>
      </c>
      <c r="C32" s="959">
        <v>35088</v>
      </c>
      <c r="D32" s="959">
        <v>105093</v>
      </c>
      <c r="E32" s="959">
        <v>6187</v>
      </c>
      <c r="F32" s="1081">
        <v>5583</v>
      </c>
      <c r="G32" s="961">
        <v>146368</v>
      </c>
      <c r="H32" s="962">
        <v>36424</v>
      </c>
      <c r="I32" s="959">
        <v>1508</v>
      </c>
      <c r="J32" s="959">
        <v>11352</v>
      </c>
      <c r="K32" s="963">
        <v>19441</v>
      </c>
      <c r="L32" s="963" t="s">
        <v>560</v>
      </c>
      <c r="M32" s="959">
        <v>54</v>
      </c>
      <c r="N32" s="959">
        <v>24661</v>
      </c>
      <c r="O32" s="959">
        <v>31484</v>
      </c>
      <c r="P32" s="1082" t="s">
        <v>189</v>
      </c>
      <c r="Q32" s="965">
        <v>271293</v>
      </c>
    </row>
    <row r="33" spans="2:17" s="159" customFormat="1" ht="24.75" customHeight="1">
      <c r="B33" s="476">
        <v>30</v>
      </c>
      <c r="C33" s="959">
        <v>35490</v>
      </c>
      <c r="D33" s="959">
        <v>104880</v>
      </c>
      <c r="E33" s="959">
        <v>5533</v>
      </c>
      <c r="F33" s="1081">
        <v>5026</v>
      </c>
      <c r="G33" s="961">
        <v>145903</v>
      </c>
      <c r="H33" s="962">
        <v>38124</v>
      </c>
      <c r="I33" s="959">
        <v>1510</v>
      </c>
      <c r="J33" s="959">
        <v>12586</v>
      </c>
      <c r="K33" s="963">
        <v>22110</v>
      </c>
      <c r="L33" s="963" t="s">
        <v>189</v>
      </c>
      <c r="M33" s="959">
        <v>69</v>
      </c>
      <c r="N33" s="959">
        <v>25074</v>
      </c>
      <c r="O33" s="959">
        <v>36423</v>
      </c>
      <c r="P33" s="1082" t="s">
        <v>189</v>
      </c>
      <c r="Q33" s="965">
        <v>281799</v>
      </c>
    </row>
    <row r="34" spans="1:17" s="159" customFormat="1" ht="24.75" customHeight="1">
      <c r="A34" s="159" t="s">
        <v>573</v>
      </c>
      <c r="B34" s="476" t="s">
        <v>684</v>
      </c>
      <c r="C34" s="959">
        <v>36893</v>
      </c>
      <c r="D34" s="959">
        <v>108089</v>
      </c>
      <c r="E34" s="959">
        <v>4937</v>
      </c>
      <c r="F34" s="1081">
        <v>4504</v>
      </c>
      <c r="G34" s="961">
        <v>149918</v>
      </c>
      <c r="H34" s="962">
        <v>42266</v>
      </c>
      <c r="I34" s="959">
        <v>1473</v>
      </c>
      <c r="J34" s="959">
        <v>13181</v>
      </c>
      <c r="K34" s="963">
        <v>19357</v>
      </c>
      <c r="L34" s="963" t="s">
        <v>189</v>
      </c>
      <c r="M34" s="959">
        <v>83</v>
      </c>
      <c r="N34" s="959">
        <v>25757</v>
      </c>
      <c r="O34" s="959">
        <v>33222</v>
      </c>
      <c r="P34" s="1082" t="s">
        <v>189</v>
      </c>
      <c r="Q34" s="965">
        <v>285257</v>
      </c>
    </row>
    <row r="35" spans="2:17" s="159" customFormat="1" ht="24.75" customHeight="1">
      <c r="B35" s="476">
        <v>2</v>
      </c>
      <c r="C35" s="959">
        <v>38264</v>
      </c>
      <c r="D35" s="959">
        <v>109903</v>
      </c>
      <c r="E35" s="959">
        <v>4845</v>
      </c>
      <c r="F35" s="1081">
        <v>4479</v>
      </c>
      <c r="G35" s="961">
        <v>153012</v>
      </c>
      <c r="H35" s="962">
        <v>45326</v>
      </c>
      <c r="I35" s="959">
        <v>1947</v>
      </c>
      <c r="J35" s="959">
        <v>86674</v>
      </c>
      <c r="K35" s="963">
        <v>16718</v>
      </c>
      <c r="L35" s="963" t="s">
        <v>189</v>
      </c>
      <c r="M35" s="959">
        <v>1528</v>
      </c>
      <c r="N35" s="959">
        <v>24862</v>
      </c>
      <c r="O35" s="959">
        <v>30132</v>
      </c>
      <c r="P35" s="1082" t="s">
        <v>189</v>
      </c>
      <c r="Q35" s="965">
        <v>360201</v>
      </c>
    </row>
    <row r="36" spans="2:17" s="159" customFormat="1" ht="24.75" customHeight="1">
      <c r="B36" s="476">
        <v>3</v>
      </c>
      <c r="C36" s="959">
        <v>36697</v>
      </c>
      <c r="D36" s="959">
        <v>128904</v>
      </c>
      <c r="E36" s="959">
        <v>4893</v>
      </c>
      <c r="F36" s="1081">
        <v>4589</v>
      </c>
      <c r="G36" s="961">
        <v>170493</v>
      </c>
      <c r="H36" s="962">
        <v>49871</v>
      </c>
      <c r="I36" s="959">
        <v>1478</v>
      </c>
      <c r="J36" s="959">
        <v>18448</v>
      </c>
      <c r="K36" s="963">
        <v>24517</v>
      </c>
      <c r="L36" s="963" t="s">
        <v>189</v>
      </c>
      <c r="M36" s="959">
        <v>220</v>
      </c>
      <c r="N36" s="959">
        <v>25081</v>
      </c>
      <c r="O36" s="959">
        <v>47873</v>
      </c>
      <c r="P36" s="1082" t="s">
        <v>189</v>
      </c>
      <c r="Q36" s="965">
        <v>337981</v>
      </c>
    </row>
    <row r="37" spans="1:17" s="159" customFormat="1" ht="24.75" customHeight="1">
      <c r="A37" s="146"/>
      <c r="B37" s="1225">
        <v>4</v>
      </c>
      <c r="C37" s="986">
        <v>37649</v>
      </c>
      <c r="D37" s="986">
        <v>124996</v>
      </c>
      <c r="E37" s="989">
        <v>3323</v>
      </c>
      <c r="F37" s="987">
        <v>3069</v>
      </c>
      <c r="G37" s="1226">
        <v>165969</v>
      </c>
      <c r="H37" s="1227">
        <v>52079</v>
      </c>
      <c r="I37" s="987">
        <v>1561</v>
      </c>
      <c r="J37" s="987">
        <v>25733</v>
      </c>
      <c r="K37" s="981">
        <v>16508</v>
      </c>
      <c r="L37" s="963" t="s">
        <v>189</v>
      </c>
      <c r="M37" s="1228">
        <v>114</v>
      </c>
      <c r="N37" s="989">
        <v>27542</v>
      </c>
      <c r="O37" s="986">
        <v>37339</v>
      </c>
      <c r="P37" s="982" t="s">
        <v>189</v>
      </c>
      <c r="Q37" s="1229">
        <v>326844</v>
      </c>
    </row>
    <row r="38" spans="2:17" s="150" customFormat="1" ht="13.5" customHeight="1">
      <c r="B38" s="776" t="s">
        <v>651</v>
      </c>
      <c r="C38" s="149"/>
      <c r="D38" s="149"/>
      <c r="E38" s="149"/>
      <c r="F38" s="149"/>
      <c r="G38" s="149"/>
      <c r="H38" s="149"/>
      <c r="L38" s="1230"/>
      <c r="M38" s="788"/>
      <c r="N38" s="788"/>
      <c r="Q38" s="163" t="s">
        <v>310</v>
      </c>
    </row>
    <row r="39" spans="2:17" s="150" customFormat="1" ht="13.5" customHeight="1">
      <c r="B39" s="149"/>
      <c r="L39" s="788"/>
      <c r="M39" s="788"/>
      <c r="N39" s="788"/>
      <c r="Q39" s="743" t="s">
        <v>653</v>
      </c>
    </row>
    <row r="40" spans="2:14" s="150" customFormat="1" ht="13.5" customHeight="1">
      <c r="B40" s="152"/>
      <c r="L40" s="788"/>
      <c r="M40" s="788"/>
      <c r="N40" s="788"/>
    </row>
    <row r="41" spans="2:14" s="212" customFormat="1" ht="13.5" customHeight="1">
      <c r="B41" s="211"/>
      <c r="L41" s="209"/>
      <c r="M41" s="209"/>
      <c r="N41" s="209"/>
    </row>
    <row r="42" spans="2:14" s="207" customFormat="1" ht="13.5" customHeight="1">
      <c r="B42" s="210"/>
      <c r="L42" s="209"/>
      <c r="M42" s="209"/>
      <c r="N42" s="209"/>
    </row>
    <row r="43" spans="2:14" s="207" customFormat="1" ht="13.5" customHeight="1">
      <c r="B43" s="210"/>
      <c r="J43" s="213"/>
      <c r="L43" s="209"/>
      <c r="M43" s="209"/>
      <c r="N43" s="209"/>
    </row>
    <row r="44" spans="2:14" s="207" customFormat="1" ht="13.5" customHeight="1">
      <c r="B44" s="210"/>
      <c r="L44" s="209"/>
      <c r="M44" s="209"/>
      <c r="N44" s="209"/>
    </row>
    <row r="45" spans="2:14" s="207" customFormat="1" ht="13.5" customHeight="1">
      <c r="B45" s="210"/>
      <c r="L45" s="209"/>
      <c r="M45" s="209"/>
      <c r="N45" s="209"/>
    </row>
    <row r="46" spans="2:14" s="207" customFormat="1" ht="13.5" customHeight="1">
      <c r="B46" s="210"/>
      <c r="L46" s="209"/>
      <c r="M46" s="209"/>
      <c r="N46" s="209"/>
    </row>
    <row r="47" spans="2:14" s="207" customFormat="1" ht="13.5" customHeight="1">
      <c r="B47" s="210"/>
      <c r="L47" s="209"/>
      <c r="M47" s="209"/>
      <c r="N47" s="209"/>
    </row>
    <row r="48" spans="2:14" s="207" customFormat="1" ht="13.5" customHeight="1">
      <c r="B48" s="210"/>
      <c r="L48" s="209"/>
      <c r="M48" s="209"/>
      <c r="N48" s="209"/>
    </row>
    <row r="49" spans="2:14" s="207" customFormat="1" ht="13.5" customHeight="1">
      <c r="B49" s="210"/>
      <c r="L49" s="209"/>
      <c r="M49" s="209"/>
      <c r="N49" s="209"/>
    </row>
    <row r="50" spans="2:14" s="207" customFormat="1" ht="13.5" customHeight="1">
      <c r="B50" s="210"/>
      <c r="L50" s="209"/>
      <c r="M50" s="209"/>
      <c r="N50" s="209"/>
    </row>
    <row r="51" spans="2:14" s="207" customFormat="1" ht="13.5" customHeight="1">
      <c r="B51" s="210"/>
      <c r="L51" s="209"/>
      <c r="M51" s="209"/>
      <c r="N51" s="209"/>
    </row>
    <row r="52" spans="2:14" s="207" customFormat="1" ht="13.5" customHeight="1">
      <c r="B52" s="210"/>
      <c r="L52" s="209"/>
      <c r="M52" s="209"/>
      <c r="N52" s="209"/>
    </row>
    <row r="53" spans="2:14" s="207" customFormat="1" ht="13.5" customHeight="1">
      <c r="B53" s="210"/>
      <c r="L53" s="209"/>
      <c r="M53" s="209"/>
      <c r="N53" s="209"/>
    </row>
    <row r="54" spans="2:14" s="207" customFormat="1" ht="13.5" customHeight="1">
      <c r="B54" s="210"/>
      <c r="L54" s="209"/>
      <c r="M54" s="209"/>
      <c r="N54" s="209"/>
    </row>
    <row r="55" spans="2:14" s="207" customFormat="1" ht="13.5" customHeight="1">
      <c r="B55" s="210"/>
      <c r="L55" s="209"/>
      <c r="M55" s="209"/>
      <c r="N55" s="209"/>
    </row>
    <row r="56" spans="2:14" s="207" customFormat="1" ht="13.5" customHeight="1">
      <c r="B56" s="210"/>
      <c r="L56" s="209"/>
      <c r="M56" s="209"/>
      <c r="N56" s="209"/>
    </row>
    <row r="57" spans="2:14" s="207" customFormat="1" ht="13.5" customHeight="1">
      <c r="B57" s="210"/>
      <c r="L57" s="209"/>
      <c r="M57" s="209"/>
      <c r="N57" s="209"/>
    </row>
    <row r="58" spans="2:14" s="207" customFormat="1" ht="10.5">
      <c r="B58" s="210"/>
      <c r="L58" s="209"/>
      <c r="M58" s="209"/>
      <c r="N58" s="209"/>
    </row>
    <row r="59" spans="2:14" s="207" customFormat="1" ht="10.5">
      <c r="B59" s="210"/>
      <c r="L59" s="209"/>
      <c r="M59" s="209"/>
      <c r="N59" s="209"/>
    </row>
    <row r="60" spans="2:14" s="207" customFormat="1" ht="10.5">
      <c r="B60" s="210"/>
      <c r="L60" s="209"/>
      <c r="M60" s="209"/>
      <c r="N60" s="209"/>
    </row>
    <row r="61" spans="2:14" s="207" customFormat="1" ht="10.5">
      <c r="B61" s="210"/>
      <c r="L61" s="209"/>
      <c r="M61" s="209"/>
      <c r="N61" s="209"/>
    </row>
    <row r="62" spans="2:14" s="207" customFormat="1" ht="10.5">
      <c r="B62" s="210"/>
      <c r="L62" s="209"/>
      <c r="M62" s="209"/>
      <c r="N62" s="209"/>
    </row>
    <row r="63" spans="2:14" s="207" customFormat="1" ht="10.5">
      <c r="B63" s="210"/>
      <c r="L63" s="209"/>
      <c r="M63" s="209"/>
      <c r="N63" s="209"/>
    </row>
    <row r="64" spans="2:14" s="207" customFormat="1" ht="10.5">
      <c r="B64" s="210"/>
      <c r="L64" s="209"/>
      <c r="M64" s="209"/>
      <c r="N64" s="209"/>
    </row>
    <row r="65" spans="2:14" s="207" customFormat="1" ht="10.5">
      <c r="B65" s="210"/>
      <c r="L65" s="209"/>
      <c r="M65" s="209"/>
      <c r="N65" s="209"/>
    </row>
    <row r="66" spans="2:14" s="207" customFormat="1" ht="10.5">
      <c r="B66" s="210"/>
      <c r="L66" s="209"/>
      <c r="M66" s="209"/>
      <c r="N66" s="209"/>
    </row>
    <row r="67" spans="2:14" s="207" customFormat="1" ht="10.5">
      <c r="B67" s="210"/>
      <c r="L67" s="209"/>
      <c r="M67" s="209"/>
      <c r="N67" s="209"/>
    </row>
  </sheetData>
  <sheetProtection/>
  <mergeCells count="14">
    <mergeCell ref="J3:J4"/>
    <mergeCell ref="K3:K4"/>
    <mergeCell ref="L3:L4"/>
    <mergeCell ref="Q3:Q4"/>
    <mergeCell ref="M3:M4"/>
    <mergeCell ref="N3:N4"/>
    <mergeCell ref="O3:O4"/>
    <mergeCell ref="P3:P4"/>
    <mergeCell ref="C3:C4"/>
    <mergeCell ref="D3:D4"/>
    <mergeCell ref="E3:E4"/>
    <mergeCell ref="G3:G4"/>
    <mergeCell ref="H3:H4"/>
    <mergeCell ref="I3:I4"/>
  </mergeCells>
  <printOptions horizontalCentered="1"/>
  <pageMargins left="0.3937007874015748" right="0.3937007874015748" top="0.7874015748031497" bottom="0.5905511811023623" header="0.5118110236220472" footer="0.5118110236220472"/>
  <pageSetup horizontalDpi="600" verticalDpi="600" orientation="portrait" paperSize="9" r:id="rId2"/>
  <rowBreaks count="1" manualBreakCount="1">
    <brk id="31" max="255" man="1"/>
  </rowBreaks>
  <drawing r:id="rId1"/>
</worksheet>
</file>

<file path=xl/worksheets/sheet18.xml><?xml version="1.0" encoding="utf-8"?>
<worksheet xmlns="http://schemas.openxmlformats.org/spreadsheetml/2006/main" xmlns:r="http://schemas.openxmlformats.org/officeDocument/2006/relationships">
  <dimension ref="A1:N52"/>
  <sheetViews>
    <sheetView view="pageBreakPreview" zoomScale="112" zoomScaleSheetLayoutView="112" zoomScalePageLayoutView="0" workbookViewId="0" topLeftCell="A1">
      <pane ySplit="4" topLeftCell="A32" activePane="bottomLeft" state="frozen"/>
      <selection pane="topLeft" activeCell="A1" sqref="A1"/>
      <selection pane="bottomLeft" activeCell="A35" sqref="A35"/>
    </sheetView>
  </sheetViews>
  <sheetFormatPr defaultColWidth="9" defaultRowHeight="14.25"/>
  <cols>
    <col min="1" max="1" width="4.09765625" style="30" customWidth="1"/>
    <col min="2" max="2" width="4" style="31" customWidth="1"/>
    <col min="3" max="3" width="7.296875" style="30" customWidth="1"/>
    <col min="4" max="4" width="9" style="30" customWidth="1"/>
    <col min="5" max="5" width="7.296875" style="30" customWidth="1"/>
    <col min="6" max="7" width="7.19921875" style="30" customWidth="1"/>
    <col min="8" max="8" width="7.296875" style="30" customWidth="1"/>
    <col min="9" max="10" width="6.69921875" style="30" customWidth="1"/>
    <col min="11" max="11" width="7.3984375" style="30" customWidth="1"/>
    <col min="12" max="12" width="7.3984375" style="101" customWidth="1"/>
    <col min="13" max="13" width="8" style="100" customWidth="1"/>
    <col min="14" max="14" width="7.296875" style="100" customWidth="1"/>
    <col min="15" max="15" width="7.3984375" style="30" bestFit="1" customWidth="1"/>
    <col min="16" max="16384" width="9" style="30" customWidth="1"/>
  </cols>
  <sheetData>
    <row r="1" spans="1:14" s="34" customFormat="1" ht="24" customHeight="1">
      <c r="A1" s="34" t="s">
        <v>613</v>
      </c>
      <c r="L1" s="68"/>
      <c r="M1" s="97"/>
      <c r="N1" s="97"/>
    </row>
    <row r="2" spans="1:14" s="21" customFormat="1" ht="19.5" customHeight="1">
      <c r="A2" s="23"/>
      <c r="B2" s="22"/>
      <c r="C2" s="23"/>
      <c r="D2" s="23"/>
      <c r="E2" s="23"/>
      <c r="F2" s="23"/>
      <c r="G2" s="23"/>
      <c r="H2" s="23"/>
      <c r="I2" s="23"/>
      <c r="J2" s="23"/>
      <c r="K2" s="23"/>
      <c r="L2" s="98"/>
      <c r="M2" s="99"/>
      <c r="N2" s="99"/>
    </row>
    <row r="3" spans="2:14" s="205" customFormat="1" ht="19.5" customHeight="1">
      <c r="B3" s="214" t="s">
        <v>32</v>
      </c>
      <c r="C3" s="1513" t="s">
        <v>345</v>
      </c>
      <c r="D3" s="234"/>
      <c r="E3" s="1485" t="s">
        <v>356</v>
      </c>
      <c r="F3" s="1485" t="s">
        <v>341</v>
      </c>
      <c r="G3" s="1485" t="s">
        <v>97</v>
      </c>
      <c r="H3" s="1485" t="s">
        <v>342</v>
      </c>
      <c r="I3" s="1485" t="s">
        <v>269</v>
      </c>
      <c r="J3" s="1487" t="s">
        <v>44</v>
      </c>
      <c r="K3" s="1513" t="s">
        <v>343</v>
      </c>
      <c r="L3" s="1516" t="s">
        <v>98</v>
      </c>
      <c r="M3" s="1518" t="s">
        <v>309</v>
      </c>
      <c r="N3" s="1514" t="s">
        <v>344</v>
      </c>
    </row>
    <row r="4" spans="1:14" s="168" customFormat="1" ht="28.5" customHeight="1" thickBot="1">
      <c r="A4" s="206" t="s">
        <v>37</v>
      </c>
      <c r="B4" s="206"/>
      <c r="C4" s="1492"/>
      <c r="D4" s="483" t="s">
        <v>340</v>
      </c>
      <c r="E4" s="1492"/>
      <c r="F4" s="1492"/>
      <c r="G4" s="1499"/>
      <c r="H4" s="1499"/>
      <c r="I4" s="1492"/>
      <c r="J4" s="1492"/>
      <c r="K4" s="1489"/>
      <c r="L4" s="1517"/>
      <c r="M4" s="1519"/>
      <c r="N4" s="1515"/>
    </row>
    <row r="5" spans="1:14" s="142" customFormat="1" ht="24.75" customHeight="1" thickTop="1">
      <c r="A5" s="187" t="s">
        <v>192</v>
      </c>
      <c r="B5" s="713" t="s">
        <v>426</v>
      </c>
      <c r="C5" s="144">
        <v>11358</v>
      </c>
      <c r="D5" s="144">
        <v>597</v>
      </c>
      <c r="E5" s="144">
        <v>12582</v>
      </c>
      <c r="F5" s="144">
        <v>2759</v>
      </c>
      <c r="G5" s="144">
        <v>1757</v>
      </c>
      <c r="H5" s="145" t="s">
        <v>189</v>
      </c>
      <c r="I5" s="144">
        <v>6014</v>
      </c>
      <c r="J5" s="144">
        <v>604</v>
      </c>
      <c r="K5" s="160">
        <v>299</v>
      </c>
      <c r="L5" s="605">
        <v>35372</v>
      </c>
      <c r="M5" s="604">
        <v>35118</v>
      </c>
      <c r="N5" s="560">
        <v>254</v>
      </c>
    </row>
    <row r="6" spans="2:14" s="142" customFormat="1" ht="24.75" customHeight="1">
      <c r="B6" s="713" t="s">
        <v>410</v>
      </c>
      <c r="C6" s="144">
        <v>11481</v>
      </c>
      <c r="D6" s="144">
        <v>636</v>
      </c>
      <c r="E6" s="144">
        <v>12745</v>
      </c>
      <c r="F6" s="144">
        <v>2862</v>
      </c>
      <c r="G6" s="144">
        <v>2376</v>
      </c>
      <c r="H6" s="145" t="s">
        <v>189</v>
      </c>
      <c r="I6" s="145">
        <v>6615</v>
      </c>
      <c r="J6" s="144">
        <v>254</v>
      </c>
      <c r="K6" s="160">
        <v>316</v>
      </c>
      <c r="L6" s="605">
        <v>36648</v>
      </c>
      <c r="M6" s="604">
        <v>35728</v>
      </c>
      <c r="N6" s="560">
        <v>920</v>
      </c>
    </row>
    <row r="7" spans="2:14" s="142" customFormat="1" ht="24.75" customHeight="1">
      <c r="B7" s="713" t="s">
        <v>411</v>
      </c>
      <c r="C7" s="144">
        <v>12462</v>
      </c>
      <c r="D7" s="144">
        <v>680</v>
      </c>
      <c r="E7" s="144">
        <v>12499</v>
      </c>
      <c r="F7" s="144">
        <v>3422</v>
      </c>
      <c r="G7" s="144">
        <v>2055</v>
      </c>
      <c r="H7" s="145" t="s">
        <v>189</v>
      </c>
      <c r="I7" s="145">
        <v>6293</v>
      </c>
      <c r="J7" s="144">
        <v>920</v>
      </c>
      <c r="K7" s="160">
        <v>283</v>
      </c>
      <c r="L7" s="606">
        <v>37934</v>
      </c>
      <c r="M7" s="604">
        <v>36868</v>
      </c>
      <c r="N7" s="560">
        <v>1066</v>
      </c>
    </row>
    <row r="8" spans="2:14" s="142" customFormat="1" ht="24.75" customHeight="1">
      <c r="B8" s="713" t="s">
        <v>412</v>
      </c>
      <c r="C8" s="144">
        <v>12367</v>
      </c>
      <c r="D8" s="144">
        <v>744</v>
      </c>
      <c r="E8" s="144">
        <v>12831</v>
      </c>
      <c r="F8" s="144">
        <v>3271</v>
      </c>
      <c r="G8" s="144">
        <v>2452</v>
      </c>
      <c r="H8" s="145" t="s">
        <v>189</v>
      </c>
      <c r="I8" s="145">
        <v>7301</v>
      </c>
      <c r="J8" s="144">
        <v>1066</v>
      </c>
      <c r="K8" s="160">
        <v>242</v>
      </c>
      <c r="L8" s="605">
        <v>39529</v>
      </c>
      <c r="M8" s="604">
        <v>38797</v>
      </c>
      <c r="N8" s="560">
        <v>732</v>
      </c>
    </row>
    <row r="9" spans="2:14" s="142" customFormat="1" ht="24.75" customHeight="1">
      <c r="B9" s="713" t="s">
        <v>413</v>
      </c>
      <c r="C9" s="144">
        <v>12260</v>
      </c>
      <c r="D9" s="144">
        <v>788</v>
      </c>
      <c r="E9" s="144">
        <v>13602</v>
      </c>
      <c r="F9" s="144">
        <v>4372</v>
      </c>
      <c r="G9" s="144">
        <v>2697</v>
      </c>
      <c r="H9" s="145" t="s">
        <v>189</v>
      </c>
      <c r="I9" s="144">
        <v>8849</v>
      </c>
      <c r="J9" s="144">
        <v>732</v>
      </c>
      <c r="K9" s="160">
        <v>195</v>
      </c>
      <c r="L9" s="605">
        <v>42706</v>
      </c>
      <c r="M9" s="604">
        <v>41802</v>
      </c>
      <c r="N9" s="560">
        <v>904</v>
      </c>
    </row>
    <row r="10" spans="2:14" s="142" customFormat="1" ht="24.75" customHeight="1">
      <c r="B10" s="713" t="s">
        <v>414</v>
      </c>
      <c r="C10" s="144">
        <v>11627</v>
      </c>
      <c r="D10" s="144">
        <v>791</v>
      </c>
      <c r="E10" s="144">
        <v>14133</v>
      </c>
      <c r="F10" s="144">
        <v>4555</v>
      </c>
      <c r="G10" s="144">
        <v>2687</v>
      </c>
      <c r="H10" s="145" t="s">
        <v>189</v>
      </c>
      <c r="I10" s="144">
        <v>9980</v>
      </c>
      <c r="J10" s="144">
        <v>904</v>
      </c>
      <c r="K10" s="160">
        <v>188</v>
      </c>
      <c r="L10" s="606">
        <v>44075</v>
      </c>
      <c r="M10" s="604">
        <v>43179</v>
      </c>
      <c r="N10" s="560">
        <v>896</v>
      </c>
    </row>
    <row r="11" spans="2:14" s="142" customFormat="1" ht="24.75" customHeight="1">
      <c r="B11" s="713" t="s">
        <v>415</v>
      </c>
      <c r="C11" s="144">
        <v>13898</v>
      </c>
      <c r="D11" s="144">
        <v>1048</v>
      </c>
      <c r="E11" s="144">
        <v>15010</v>
      </c>
      <c r="F11" s="144">
        <v>4765</v>
      </c>
      <c r="G11" s="144">
        <v>3129</v>
      </c>
      <c r="H11" s="145" t="s">
        <v>189</v>
      </c>
      <c r="I11" s="144">
        <v>9773</v>
      </c>
      <c r="J11" s="144">
        <v>896</v>
      </c>
      <c r="K11" s="160">
        <v>124</v>
      </c>
      <c r="L11" s="606">
        <v>47595</v>
      </c>
      <c r="M11" s="604">
        <v>46601</v>
      </c>
      <c r="N11" s="560">
        <v>995</v>
      </c>
    </row>
    <row r="12" spans="2:14" s="142" customFormat="1" ht="24.75" customHeight="1">
      <c r="B12" s="713" t="s">
        <v>416</v>
      </c>
      <c r="C12" s="144">
        <v>15448</v>
      </c>
      <c r="D12" s="144">
        <v>1200</v>
      </c>
      <c r="E12" s="144">
        <v>15284</v>
      </c>
      <c r="F12" s="144">
        <v>4800</v>
      </c>
      <c r="G12" s="144">
        <v>3189</v>
      </c>
      <c r="H12" s="145" t="s">
        <v>189</v>
      </c>
      <c r="I12" s="144">
        <v>8398</v>
      </c>
      <c r="J12" s="144">
        <v>995</v>
      </c>
      <c r="K12" s="160">
        <v>127</v>
      </c>
      <c r="L12" s="606">
        <v>48241</v>
      </c>
      <c r="M12" s="604">
        <v>47624</v>
      </c>
      <c r="N12" s="560">
        <v>617</v>
      </c>
    </row>
    <row r="13" spans="2:14" s="142" customFormat="1" ht="24.75" customHeight="1">
      <c r="B13" s="188">
        <v>10</v>
      </c>
      <c r="C13" s="144">
        <v>14983</v>
      </c>
      <c r="D13" s="144">
        <v>1125</v>
      </c>
      <c r="E13" s="144">
        <v>15765</v>
      </c>
      <c r="F13" s="144">
        <v>5322</v>
      </c>
      <c r="G13" s="144">
        <v>3086</v>
      </c>
      <c r="H13" s="145" t="s">
        <v>189</v>
      </c>
      <c r="I13" s="144">
        <v>11475</v>
      </c>
      <c r="J13" s="144">
        <v>617</v>
      </c>
      <c r="K13" s="160">
        <v>128</v>
      </c>
      <c r="L13" s="606">
        <v>51376</v>
      </c>
      <c r="M13" s="604">
        <v>50364</v>
      </c>
      <c r="N13" s="560">
        <v>1012</v>
      </c>
    </row>
    <row r="14" spans="2:14" s="142" customFormat="1" ht="24.75" customHeight="1">
      <c r="B14" s="188">
        <v>11</v>
      </c>
      <c r="C14" s="144">
        <v>15696.609291</v>
      </c>
      <c r="D14" s="144">
        <v>1340.17126</v>
      </c>
      <c r="E14" s="144">
        <v>17479.932587</v>
      </c>
      <c r="F14" s="144">
        <v>5816.912104</v>
      </c>
      <c r="G14" s="144">
        <v>3221.608</v>
      </c>
      <c r="H14" s="145" t="s">
        <v>189</v>
      </c>
      <c r="I14" s="144">
        <v>10321</v>
      </c>
      <c r="J14" s="144">
        <v>1011.416225</v>
      </c>
      <c r="K14" s="160">
        <v>119.641053</v>
      </c>
      <c r="L14" s="606">
        <v>53668.11926000001</v>
      </c>
      <c r="M14" s="604">
        <v>53560.513126</v>
      </c>
      <c r="N14" s="560">
        <v>106.60613400000875</v>
      </c>
    </row>
    <row r="15" spans="2:14" s="142" customFormat="1" ht="24.75" customHeight="1">
      <c r="B15" s="188">
        <v>12</v>
      </c>
      <c r="C15" s="144">
        <v>17020.146034</v>
      </c>
      <c r="D15" s="144">
        <v>1631.205767</v>
      </c>
      <c r="E15" s="144">
        <v>20610.849084</v>
      </c>
      <c r="F15" s="144">
        <v>7171.483888</v>
      </c>
      <c r="G15" s="144">
        <v>979</v>
      </c>
      <c r="H15" s="145" t="s">
        <v>189</v>
      </c>
      <c r="I15" s="144">
        <v>15176</v>
      </c>
      <c r="J15" s="144">
        <v>106.965764</v>
      </c>
      <c r="K15" s="160">
        <v>1021</v>
      </c>
      <c r="L15" s="606">
        <v>62085.44477000001</v>
      </c>
      <c r="M15" s="604">
        <v>56849.609278</v>
      </c>
      <c r="N15" s="560">
        <v>5234.835492000006</v>
      </c>
    </row>
    <row r="16" spans="2:14" s="142" customFormat="1" ht="24.75" customHeight="1">
      <c r="B16" s="188">
        <v>13</v>
      </c>
      <c r="C16" s="144">
        <v>17062.912948</v>
      </c>
      <c r="D16" s="144">
        <v>1731.809546</v>
      </c>
      <c r="E16" s="144">
        <v>21835.898479</v>
      </c>
      <c r="F16" s="144">
        <v>6651.488142</v>
      </c>
      <c r="G16" s="144">
        <v>498</v>
      </c>
      <c r="H16" s="145" t="s">
        <v>189</v>
      </c>
      <c r="I16" s="144">
        <v>9116</v>
      </c>
      <c r="J16" s="144">
        <v>5234.358666</v>
      </c>
      <c r="K16" s="160">
        <v>1076</v>
      </c>
      <c r="L16" s="605">
        <v>61473.658235</v>
      </c>
      <c r="M16" s="604">
        <v>59789.665328</v>
      </c>
      <c r="N16" s="560">
        <v>1683.9929069999998</v>
      </c>
    </row>
    <row r="17" spans="2:14" s="142" customFormat="1" ht="24.75" customHeight="1">
      <c r="B17" s="188">
        <v>14</v>
      </c>
      <c r="C17" s="144">
        <v>17223.584957</v>
      </c>
      <c r="D17" s="144">
        <v>1758.547836</v>
      </c>
      <c r="E17" s="144">
        <v>22008.389612</v>
      </c>
      <c r="F17" s="144">
        <v>6295.928408</v>
      </c>
      <c r="G17" s="144">
        <v>409</v>
      </c>
      <c r="H17" s="145" t="s">
        <v>189</v>
      </c>
      <c r="I17" s="144">
        <v>12970</v>
      </c>
      <c r="J17" s="144">
        <v>1683.792245</v>
      </c>
      <c r="K17" s="160">
        <v>995</v>
      </c>
      <c r="L17" s="606">
        <v>61585.695221999995</v>
      </c>
      <c r="M17" s="604">
        <v>60424.639286000005</v>
      </c>
      <c r="N17" s="560">
        <v>1161.0559359999897</v>
      </c>
    </row>
    <row r="18" spans="2:14" s="142" customFormat="1" ht="24.75" customHeight="1">
      <c r="B18" s="188">
        <v>15</v>
      </c>
      <c r="C18" s="144">
        <v>17734.795184</v>
      </c>
      <c r="D18" s="144">
        <v>1916.755045</v>
      </c>
      <c r="E18" s="144">
        <v>24703.752964</v>
      </c>
      <c r="F18" s="144">
        <v>8554.562778</v>
      </c>
      <c r="G18" s="144">
        <v>656</v>
      </c>
      <c r="H18" s="145" t="s">
        <v>189</v>
      </c>
      <c r="I18" s="144">
        <v>13749</v>
      </c>
      <c r="J18" s="144">
        <v>1162.808582</v>
      </c>
      <c r="K18" s="160">
        <v>1715</v>
      </c>
      <c r="L18" s="606">
        <v>68275.919508</v>
      </c>
      <c r="M18" s="604">
        <v>67224.031694</v>
      </c>
      <c r="N18" s="560">
        <v>1051.8878140000015</v>
      </c>
    </row>
    <row r="19" spans="2:14" s="142" customFormat="1" ht="24.75" customHeight="1">
      <c r="B19" s="188">
        <v>16</v>
      </c>
      <c r="C19" s="144">
        <v>17816.608052</v>
      </c>
      <c r="D19" s="144">
        <v>2089.26834</v>
      </c>
      <c r="E19" s="144">
        <v>25180.611126</v>
      </c>
      <c r="F19" s="144">
        <v>9358.149423</v>
      </c>
      <c r="G19" s="144">
        <v>651</v>
      </c>
      <c r="H19" s="145" t="s">
        <v>189</v>
      </c>
      <c r="I19" s="144">
        <v>14202</v>
      </c>
      <c r="J19" s="144">
        <v>1052.284389</v>
      </c>
      <c r="K19" s="160">
        <v>1750</v>
      </c>
      <c r="L19" s="606">
        <v>70010.65298999999</v>
      </c>
      <c r="M19" s="604">
        <v>67907.016762</v>
      </c>
      <c r="N19" s="560">
        <v>2103.6362279999885</v>
      </c>
    </row>
    <row r="20" spans="2:14" s="142" customFormat="1" ht="24.75" customHeight="1">
      <c r="B20" s="188">
        <v>17</v>
      </c>
      <c r="C20" s="144">
        <v>18654.627404</v>
      </c>
      <c r="D20" s="144">
        <v>2322.468748</v>
      </c>
      <c r="E20" s="144">
        <v>22400.173222</v>
      </c>
      <c r="F20" s="144">
        <v>10764.155418</v>
      </c>
      <c r="G20" s="144">
        <v>3227</v>
      </c>
      <c r="H20" s="145">
        <v>1753</v>
      </c>
      <c r="I20" s="144">
        <v>14202</v>
      </c>
      <c r="J20" s="144">
        <v>2103.990913</v>
      </c>
      <c r="K20" s="160">
        <v>153</v>
      </c>
      <c r="L20" s="606">
        <v>73257.946957</v>
      </c>
      <c r="M20" s="604">
        <v>70479.342149</v>
      </c>
      <c r="N20" s="560">
        <v>2778.604807999989</v>
      </c>
    </row>
    <row r="21" spans="2:14" s="142" customFormat="1" ht="24.75" customHeight="1">
      <c r="B21" s="188">
        <v>18</v>
      </c>
      <c r="C21" s="144">
        <v>18828.932585</v>
      </c>
      <c r="D21" s="144">
        <v>2565.846404</v>
      </c>
      <c r="E21" s="144">
        <v>21300.320756</v>
      </c>
      <c r="F21" s="144">
        <v>11638.194614</v>
      </c>
      <c r="G21" s="144">
        <v>4183</v>
      </c>
      <c r="H21" s="145">
        <v>4695</v>
      </c>
      <c r="I21" s="144">
        <v>12274</v>
      </c>
      <c r="J21" s="144">
        <v>2779.052643</v>
      </c>
      <c r="K21" s="160">
        <v>141</v>
      </c>
      <c r="L21" s="606">
        <v>75839.50059800001</v>
      </c>
      <c r="M21" s="604">
        <v>74839.967929</v>
      </c>
      <c r="N21" s="560">
        <v>999.5326690000074</v>
      </c>
    </row>
    <row r="22" spans="2:14" s="142" customFormat="1" ht="24.75" customHeight="1">
      <c r="B22" s="188">
        <v>19</v>
      </c>
      <c r="C22" s="144">
        <v>19207</v>
      </c>
      <c r="D22" s="144">
        <v>2716</v>
      </c>
      <c r="E22" s="144">
        <v>21211</v>
      </c>
      <c r="F22" s="144">
        <v>12998</v>
      </c>
      <c r="G22" s="144">
        <v>4244</v>
      </c>
      <c r="H22" s="144">
        <v>8261</v>
      </c>
      <c r="I22" s="144">
        <v>14692</v>
      </c>
      <c r="J22" s="144">
        <v>999</v>
      </c>
      <c r="K22" s="160">
        <v>119</v>
      </c>
      <c r="L22" s="606">
        <v>81731</v>
      </c>
      <c r="M22" s="604">
        <v>81502</v>
      </c>
      <c r="N22" s="560">
        <v>229</v>
      </c>
    </row>
    <row r="23" spans="2:14" s="142" customFormat="1" ht="24.75" customHeight="1">
      <c r="B23" s="188">
        <v>20</v>
      </c>
      <c r="C23" s="144">
        <v>16692</v>
      </c>
      <c r="D23" s="144">
        <v>849</v>
      </c>
      <c r="E23" s="144">
        <v>18853</v>
      </c>
      <c r="F23" s="144">
        <v>15178</v>
      </c>
      <c r="G23" s="144">
        <v>4279</v>
      </c>
      <c r="H23" s="144">
        <v>9733</v>
      </c>
      <c r="I23" s="144">
        <v>14076</v>
      </c>
      <c r="J23" s="144">
        <v>229</v>
      </c>
      <c r="K23" s="160">
        <v>139</v>
      </c>
      <c r="L23" s="606">
        <v>79179</v>
      </c>
      <c r="M23" s="604">
        <v>78968</v>
      </c>
      <c r="N23" s="219">
        <v>211</v>
      </c>
    </row>
    <row r="24" spans="1:14" s="142" customFormat="1" ht="24.75" customHeight="1">
      <c r="A24" s="159"/>
      <c r="B24" s="476">
        <v>21</v>
      </c>
      <c r="C24" s="144">
        <v>16607</v>
      </c>
      <c r="D24" s="144">
        <v>881</v>
      </c>
      <c r="E24" s="144">
        <v>19290</v>
      </c>
      <c r="F24" s="144">
        <v>17413</v>
      </c>
      <c r="G24" s="144">
        <v>4472</v>
      </c>
      <c r="H24" s="144">
        <v>8293</v>
      </c>
      <c r="I24" s="144">
        <v>11602</v>
      </c>
      <c r="J24" s="144">
        <v>211</v>
      </c>
      <c r="K24" s="160">
        <v>390</v>
      </c>
      <c r="L24" s="606">
        <v>78278</v>
      </c>
      <c r="M24" s="604">
        <v>77316</v>
      </c>
      <c r="N24" s="479">
        <v>962</v>
      </c>
    </row>
    <row r="25" spans="1:14" s="142" customFormat="1" ht="24.75" customHeight="1">
      <c r="A25" s="159"/>
      <c r="B25" s="476">
        <v>22</v>
      </c>
      <c r="C25" s="144">
        <v>16373</v>
      </c>
      <c r="D25" s="144">
        <v>864</v>
      </c>
      <c r="E25" s="144">
        <v>19078</v>
      </c>
      <c r="F25" s="144">
        <v>20126</v>
      </c>
      <c r="G25" s="144">
        <v>3857</v>
      </c>
      <c r="H25" s="144">
        <v>7251</v>
      </c>
      <c r="I25" s="144">
        <v>11012</v>
      </c>
      <c r="J25" s="144">
        <v>962</v>
      </c>
      <c r="K25" s="160">
        <v>170</v>
      </c>
      <c r="L25" s="606">
        <v>78829</v>
      </c>
      <c r="M25" s="604">
        <v>77718</v>
      </c>
      <c r="N25" s="479">
        <v>1111</v>
      </c>
    </row>
    <row r="26" spans="2:14" s="159" customFormat="1" ht="24.75" customHeight="1">
      <c r="B26" s="476">
        <v>23</v>
      </c>
      <c r="C26" s="144">
        <v>17526</v>
      </c>
      <c r="D26" s="144">
        <v>914</v>
      </c>
      <c r="E26" s="144">
        <v>20510</v>
      </c>
      <c r="F26" s="144">
        <v>19745</v>
      </c>
      <c r="G26" s="144">
        <v>3998</v>
      </c>
      <c r="H26" s="144">
        <v>8376</v>
      </c>
      <c r="I26" s="144">
        <v>12811</v>
      </c>
      <c r="J26" s="144">
        <v>1111</v>
      </c>
      <c r="K26" s="160">
        <v>172</v>
      </c>
      <c r="L26" s="606">
        <v>84249</v>
      </c>
      <c r="M26" s="604">
        <v>82115</v>
      </c>
      <c r="N26" s="479">
        <v>2134</v>
      </c>
    </row>
    <row r="27" spans="2:14" s="159" customFormat="1" ht="24.75" customHeight="1">
      <c r="B27" s="476">
        <v>24</v>
      </c>
      <c r="C27" s="144">
        <v>17426</v>
      </c>
      <c r="D27" s="144">
        <v>836</v>
      </c>
      <c r="E27" s="144">
        <v>19206</v>
      </c>
      <c r="F27" s="144">
        <v>20303</v>
      </c>
      <c r="G27" s="144">
        <v>4942</v>
      </c>
      <c r="H27" s="144">
        <v>8709</v>
      </c>
      <c r="I27" s="144">
        <v>11947</v>
      </c>
      <c r="J27" s="144">
        <v>2134</v>
      </c>
      <c r="K27" s="160">
        <v>150</v>
      </c>
      <c r="L27" s="606">
        <v>84817</v>
      </c>
      <c r="M27" s="604">
        <v>82831</v>
      </c>
      <c r="N27" s="479">
        <v>1987</v>
      </c>
    </row>
    <row r="28" spans="1:14" s="142" customFormat="1" ht="24.75" customHeight="1">
      <c r="A28" s="159"/>
      <c r="B28" s="476">
        <v>25</v>
      </c>
      <c r="C28" s="144">
        <v>18025</v>
      </c>
      <c r="D28" s="144">
        <v>800</v>
      </c>
      <c r="E28" s="144">
        <v>19723</v>
      </c>
      <c r="F28" s="144">
        <v>19491</v>
      </c>
      <c r="G28" s="144">
        <v>5168</v>
      </c>
      <c r="H28" s="144">
        <v>8938</v>
      </c>
      <c r="I28" s="144">
        <v>11555</v>
      </c>
      <c r="J28" s="144">
        <v>1987</v>
      </c>
      <c r="K28" s="160">
        <v>154</v>
      </c>
      <c r="L28" s="606">
        <v>85040</v>
      </c>
      <c r="M28" s="604">
        <v>83218</v>
      </c>
      <c r="N28" s="479">
        <v>1822</v>
      </c>
    </row>
    <row r="29" spans="1:14" s="142" customFormat="1" ht="24.75" customHeight="1">
      <c r="A29" s="159"/>
      <c r="B29" s="476">
        <v>26</v>
      </c>
      <c r="C29" s="144">
        <v>18166</v>
      </c>
      <c r="D29" s="144">
        <v>670</v>
      </c>
      <c r="E29" s="144">
        <v>20155</v>
      </c>
      <c r="F29" s="144">
        <v>18565</v>
      </c>
      <c r="G29" s="144">
        <v>5237</v>
      </c>
      <c r="H29" s="144">
        <v>9200</v>
      </c>
      <c r="I29" s="144">
        <v>11249</v>
      </c>
      <c r="J29" s="144">
        <v>1822</v>
      </c>
      <c r="K29" s="160">
        <v>139</v>
      </c>
      <c r="L29" s="606">
        <v>84533</v>
      </c>
      <c r="M29" s="604">
        <v>82749</v>
      </c>
      <c r="N29" s="479">
        <v>1784</v>
      </c>
    </row>
    <row r="30" spans="1:14" s="142" customFormat="1" ht="24.75" customHeight="1">
      <c r="A30" s="159"/>
      <c r="B30" s="476">
        <v>27</v>
      </c>
      <c r="C30" s="144">
        <v>18074</v>
      </c>
      <c r="D30" s="144">
        <v>528</v>
      </c>
      <c r="E30" s="144">
        <v>19270</v>
      </c>
      <c r="F30" s="144">
        <v>18063</v>
      </c>
      <c r="G30" s="144">
        <v>5003</v>
      </c>
      <c r="H30" s="144">
        <v>22833</v>
      </c>
      <c r="I30" s="144">
        <v>12200</v>
      </c>
      <c r="J30" s="144">
        <v>1784</v>
      </c>
      <c r="K30" s="160">
        <v>124</v>
      </c>
      <c r="L30" s="606">
        <v>97351</v>
      </c>
      <c r="M30" s="604">
        <v>95602</v>
      </c>
      <c r="N30" s="479">
        <v>1749</v>
      </c>
    </row>
    <row r="31" spans="1:14" s="142" customFormat="1" ht="24.75" customHeight="1">
      <c r="A31" s="159"/>
      <c r="B31" s="476">
        <v>28</v>
      </c>
      <c r="C31" s="956">
        <v>17608</v>
      </c>
      <c r="D31" s="969">
        <v>345</v>
      </c>
      <c r="E31" s="956">
        <v>19316</v>
      </c>
      <c r="F31" s="956">
        <v>16789</v>
      </c>
      <c r="G31" s="956">
        <v>4906</v>
      </c>
      <c r="H31" s="956">
        <v>22786</v>
      </c>
      <c r="I31" s="956">
        <v>10421</v>
      </c>
      <c r="J31" s="956">
        <v>1749</v>
      </c>
      <c r="K31" s="970">
        <v>131</v>
      </c>
      <c r="L31" s="966">
        <v>93706</v>
      </c>
      <c r="M31" s="967">
        <v>91756</v>
      </c>
      <c r="N31" s="968">
        <v>1951</v>
      </c>
    </row>
    <row r="32" spans="1:14" s="142" customFormat="1" ht="24.75" customHeight="1">
      <c r="A32" s="159"/>
      <c r="B32" s="476">
        <v>29</v>
      </c>
      <c r="C32" s="956">
        <v>17302</v>
      </c>
      <c r="D32" s="969">
        <v>189</v>
      </c>
      <c r="E32" s="956">
        <v>18992</v>
      </c>
      <c r="F32" s="956">
        <v>15838</v>
      </c>
      <c r="G32" s="956">
        <v>4738</v>
      </c>
      <c r="H32" s="956">
        <v>21477</v>
      </c>
      <c r="I32" s="956">
        <v>8627</v>
      </c>
      <c r="J32" s="956">
        <v>1951</v>
      </c>
      <c r="K32" s="970">
        <v>124</v>
      </c>
      <c r="L32" s="966">
        <v>89048</v>
      </c>
      <c r="M32" s="967">
        <v>87314</v>
      </c>
      <c r="N32" s="968">
        <v>1734</v>
      </c>
    </row>
    <row r="33" spans="2:14" s="159" customFormat="1" ht="24.75" customHeight="1">
      <c r="B33" s="476">
        <v>30</v>
      </c>
      <c r="C33" s="956">
        <v>16864</v>
      </c>
      <c r="D33" s="969">
        <v>71</v>
      </c>
      <c r="E33" s="956">
        <v>3</v>
      </c>
      <c r="F33" s="956" t="s">
        <v>189</v>
      </c>
      <c r="G33" s="956">
        <v>47715</v>
      </c>
      <c r="H33" s="956" t="s">
        <v>189</v>
      </c>
      <c r="I33" s="956">
        <v>8234</v>
      </c>
      <c r="J33" s="956">
        <v>1734</v>
      </c>
      <c r="K33" s="970">
        <v>120</v>
      </c>
      <c r="L33" s="966">
        <v>74670</v>
      </c>
      <c r="M33" s="967">
        <v>73779</v>
      </c>
      <c r="N33" s="968">
        <v>891</v>
      </c>
    </row>
    <row r="34" spans="1:14" s="159" customFormat="1" ht="24.75" customHeight="1">
      <c r="A34" s="159" t="s">
        <v>573</v>
      </c>
      <c r="B34" s="476" t="s">
        <v>684</v>
      </c>
      <c r="C34" s="956">
        <v>16407</v>
      </c>
      <c r="D34" s="969">
        <v>10</v>
      </c>
      <c r="E34" s="956">
        <v>14</v>
      </c>
      <c r="F34" s="956" t="s">
        <v>189</v>
      </c>
      <c r="G34" s="956">
        <v>46766</v>
      </c>
      <c r="H34" s="956" t="s">
        <v>189</v>
      </c>
      <c r="I34" s="956">
        <v>7788</v>
      </c>
      <c r="J34" s="956">
        <v>891</v>
      </c>
      <c r="K34" s="970">
        <v>113</v>
      </c>
      <c r="L34" s="966">
        <v>71980</v>
      </c>
      <c r="M34" s="967">
        <v>71194</v>
      </c>
      <c r="N34" s="968">
        <v>786</v>
      </c>
    </row>
    <row r="35" spans="2:14" s="159" customFormat="1" ht="24.75" customHeight="1">
      <c r="B35" s="476">
        <v>2</v>
      </c>
      <c r="C35" s="956">
        <v>15104</v>
      </c>
      <c r="D35" s="956" t="s">
        <v>189</v>
      </c>
      <c r="E35" s="956">
        <v>653</v>
      </c>
      <c r="F35" s="956" t="s">
        <v>189</v>
      </c>
      <c r="G35" s="956">
        <v>45585</v>
      </c>
      <c r="H35" s="956" t="s">
        <v>189</v>
      </c>
      <c r="I35" s="956">
        <v>6449</v>
      </c>
      <c r="J35" s="956">
        <v>786</v>
      </c>
      <c r="K35" s="970">
        <v>217</v>
      </c>
      <c r="L35" s="966">
        <v>68793</v>
      </c>
      <c r="M35" s="967">
        <v>67965</v>
      </c>
      <c r="N35" s="968">
        <v>828</v>
      </c>
    </row>
    <row r="36" spans="2:14" s="159" customFormat="1" ht="24.75" customHeight="1">
      <c r="B36" s="476">
        <v>3</v>
      </c>
      <c r="C36" s="956">
        <v>15103</v>
      </c>
      <c r="D36" s="956" t="s">
        <v>189</v>
      </c>
      <c r="E36" s="956">
        <v>170</v>
      </c>
      <c r="F36" s="956" t="s">
        <v>189</v>
      </c>
      <c r="G36" s="956">
        <v>48141</v>
      </c>
      <c r="H36" s="956" t="s">
        <v>189</v>
      </c>
      <c r="I36" s="956">
        <v>6569</v>
      </c>
      <c r="J36" s="956">
        <v>828</v>
      </c>
      <c r="K36" s="970">
        <v>130</v>
      </c>
      <c r="L36" s="966">
        <v>70940</v>
      </c>
      <c r="M36" s="967">
        <v>70033</v>
      </c>
      <c r="N36" s="968">
        <v>907</v>
      </c>
    </row>
    <row r="37" spans="1:14" s="159" customFormat="1" ht="24.75" customHeight="1">
      <c r="A37" s="146"/>
      <c r="B37" s="477">
        <v>4</v>
      </c>
      <c r="C37" s="974">
        <v>15215</v>
      </c>
      <c r="D37" s="1232" t="s">
        <v>189</v>
      </c>
      <c r="E37" s="974">
        <v>1</v>
      </c>
      <c r="F37" s="974" t="s">
        <v>186</v>
      </c>
      <c r="G37" s="971">
        <v>46364</v>
      </c>
      <c r="H37" s="985" t="s">
        <v>186</v>
      </c>
      <c r="I37" s="974">
        <v>7776</v>
      </c>
      <c r="J37" s="971">
        <v>907</v>
      </c>
      <c r="K37" s="1231">
        <v>118</v>
      </c>
      <c r="L37" s="972">
        <v>70380</v>
      </c>
      <c r="M37" s="985">
        <v>69715</v>
      </c>
      <c r="N37" s="974">
        <v>665</v>
      </c>
    </row>
    <row r="38" spans="2:14" s="150" customFormat="1" ht="13.5" customHeight="1">
      <c r="B38" s="776" t="s">
        <v>651</v>
      </c>
      <c r="C38" s="149"/>
      <c r="D38" s="149"/>
      <c r="E38" s="149"/>
      <c r="F38" s="149"/>
      <c r="G38" s="149"/>
      <c r="H38" s="149"/>
      <c r="L38" s="151"/>
      <c r="M38" s="792"/>
      <c r="N38" s="525" t="s">
        <v>310</v>
      </c>
    </row>
    <row r="39" spans="2:14" s="150" customFormat="1" ht="13.5" customHeight="1">
      <c r="B39" s="149"/>
      <c r="F39" s="787"/>
      <c r="L39" s="151"/>
      <c r="M39" s="792"/>
      <c r="N39" s="743" t="s">
        <v>653</v>
      </c>
    </row>
    <row r="40" spans="2:14" s="207" customFormat="1" ht="13.5" customHeight="1">
      <c r="B40" s="210"/>
      <c r="L40" s="224"/>
      <c r="M40" s="225"/>
      <c r="N40" s="225"/>
    </row>
    <row r="41" spans="2:14" s="207" customFormat="1" ht="13.5" customHeight="1">
      <c r="B41" s="210"/>
      <c r="L41" s="224"/>
      <c r="M41" s="225"/>
      <c r="N41" s="225"/>
    </row>
    <row r="42" spans="2:14" s="212" customFormat="1" ht="13.5" customHeight="1">
      <c r="B42" s="211"/>
      <c r="L42" s="226"/>
      <c r="M42" s="225"/>
      <c r="N42" s="225"/>
    </row>
    <row r="43" spans="2:14" s="207" customFormat="1" ht="13.5" customHeight="1">
      <c r="B43" s="210"/>
      <c r="L43" s="224"/>
      <c r="M43" s="225"/>
      <c r="N43" s="225"/>
    </row>
    <row r="44" spans="2:14" s="207" customFormat="1" ht="13.5" customHeight="1">
      <c r="B44" s="210"/>
      <c r="K44" s="213"/>
      <c r="L44" s="224"/>
      <c r="M44" s="225"/>
      <c r="N44" s="225"/>
    </row>
    <row r="45" spans="2:14" s="207" customFormat="1" ht="13.5" customHeight="1">
      <c r="B45" s="210"/>
      <c r="L45" s="224"/>
      <c r="M45" s="225"/>
      <c r="N45" s="225"/>
    </row>
    <row r="46" spans="2:14" s="207" customFormat="1" ht="13.5" customHeight="1">
      <c r="B46" s="210"/>
      <c r="L46" s="224"/>
      <c r="M46" s="225"/>
      <c r="N46" s="225"/>
    </row>
    <row r="47" spans="2:14" s="207" customFormat="1" ht="13.5" customHeight="1">
      <c r="B47" s="210"/>
      <c r="L47" s="224"/>
      <c r="M47" s="225"/>
      <c r="N47" s="225"/>
    </row>
    <row r="48" spans="2:14" s="207" customFormat="1" ht="13.5" customHeight="1">
      <c r="B48" s="210"/>
      <c r="L48" s="224"/>
      <c r="M48" s="225"/>
      <c r="N48" s="225"/>
    </row>
    <row r="49" spans="2:14" s="207" customFormat="1" ht="13.5" customHeight="1">
      <c r="B49" s="210"/>
      <c r="L49" s="224"/>
      <c r="M49" s="225"/>
      <c r="N49" s="225"/>
    </row>
    <row r="50" spans="2:14" s="207" customFormat="1" ht="13.5" customHeight="1">
      <c r="B50" s="210"/>
      <c r="L50" s="224"/>
      <c r="M50" s="225"/>
      <c r="N50" s="225"/>
    </row>
    <row r="51" spans="2:14" s="207" customFormat="1" ht="13.5" customHeight="1">
      <c r="B51" s="210"/>
      <c r="L51" s="224"/>
      <c r="M51" s="225"/>
      <c r="N51" s="225"/>
    </row>
    <row r="52" spans="2:14" s="207" customFormat="1" ht="13.5" customHeight="1">
      <c r="B52" s="210"/>
      <c r="L52" s="224"/>
      <c r="M52" s="225"/>
      <c r="N52" s="225"/>
    </row>
  </sheetData>
  <sheetProtection/>
  <mergeCells count="11">
    <mergeCell ref="N3:N4"/>
    <mergeCell ref="J3:J4"/>
    <mergeCell ref="K3:K4"/>
    <mergeCell ref="L3:L4"/>
    <mergeCell ref="M3:M4"/>
    <mergeCell ref="C3:C4"/>
    <mergeCell ref="I3:I4"/>
    <mergeCell ref="E3:E4"/>
    <mergeCell ref="F3:F4"/>
    <mergeCell ref="G3:G4"/>
    <mergeCell ref="H3:H4"/>
  </mergeCells>
  <printOptions horizontalCentered="1"/>
  <pageMargins left="0.3937007874015748" right="0.3937007874015748" top="0.7874015748031497" bottom="0.3937007874015748" header="0.5118110236220472" footer="0.5118110236220472"/>
  <pageSetup horizontalDpi="600" verticalDpi="600" orientation="portrait" paperSize="9" r:id="rId2"/>
  <rowBreaks count="1" manualBreakCount="1">
    <brk id="31" max="255" man="1"/>
  </rowBreaks>
  <drawing r:id="rId1"/>
</worksheet>
</file>

<file path=xl/worksheets/sheet19.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pane ySplit="4" topLeftCell="A35" activePane="bottomLeft" state="frozen"/>
      <selection pane="topLeft" activeCell="A1" sqref="A1"/>
      <selection pane="bottomLeft" activeCell="P37" sqref="P37"/>
    </sheetView>
  </sheetViews>
  <sheetFormatPr defaultColWidth="9" defaultRowHeight="14.25"/>
  <cols>
    <col min="1" max="1" width="4" style="30" customWidth="1"/>
    <col min="2" max="2" width="4" style="31" customWidth="1"/>
    <col min="3" max="3" width="5.8984375" style="30" customWidth="1"/>
    <col min="4" max="6" width="6.3984375" style="30" customWidth="1"/>
    <col min="7" max="7" width="7.8984375" style="30" customWidth="1"/>
    <col min="8" max="13" width="6.3984375" style="30" customWidth="1"/>
    <col min="14" max="14" width="6.3984375" style="40" customWidth="1"/>
    <col min="15" max="15" width="7.296875" style="40" customWidth="1"/>
    <col min="16" max="16" width="6.3984375" style="30" customWidth="1"/>
    <col min="17" max="17" width="7.3984375" style="30" bestFit="1" customWidth="1"/>
    <col min="18" max="18" width="6.796875" style="30" bestFit="1" customWidth="1"/>
    <col min="19" max="16384" width="9" style="30" customWidth="1"/>
  </cols>
  <sheetData>
    <row r="1" spans="1:16" s="34" customFormat="1" ht="28.5" customHeight="1">
      <c r="A1" s="34" t="s">
        <v>614</v>
      </c>
      <c r="N1" s="49"/>
      <c r="O1" s="49"/>
      <c r="P1" s="50"/>
    </row>
    <row r="2" spans="1:16" s="21" customFormat="1" ht="22.5" customHeight="1">
      <c r="A2" s="23"/>
      <c r="B2" s="22"/>
      <c r="C2" s="23"/>
      <c r="D2" s="23"/>
      <c r="E2" s="23"/>
      <c r="F2" s="23"/>
      <c r="G2" s="23"/>
      <c r="H2" s="23"/>
      <c r="I2" s="23"/>
      <c r="J2" s="23"/>
      <c r="K2" s="23"/>
      <c r="L2" s="23"/>
      <c r="M2" s="23"/>
      <c r="N2" s="47"/>
      <c r="O2" s="47"/>
      <c r="P2" s="48"/>
    </row>
    <row r="3" spans="2:16" s="205" customFormat="1" ht="24.75" customHeight="1">
      <c r="B3" s="227" t="s">
        <v>32</v>
      </c>
      <c r="C3" s="1487" t="s">
        <v>48</v>
      </c>
      <c r="D3" s="1513" t="s">
        <v>346</v>
      </c>
      <c r="E3" s="229"/>
      <c r="F3" s="229"/>
      <c r="G3" s="486"/>
      <c r="H3" s="1485" t="s">
        <v>367</v>
      </c>
      <c r="I3" s="1485" t="s">
        <v>99</v>
      </c>
      <c r="J3" s="1485" t="s">
        <v>368</v>
      </c>
      <c r="K3" s="1485" t="s">
        <v>656</v>
      </c>
      <c r="L3" s="1485" t="s">
        <v>369</v>
      </c>
      <c r="M3" s="1485" t="s">
        <v>370</v>
      </c>
      <c r="N3" s="1487" t="s">
        <v>64</v>
      </c>
      <c r="O3" s="1513" t="s">
        <v>353</v>
      </c>
      <c r="P3" s="1520" t="s">
        <v>286</v>
      </c>
    </row>
    <row r="4" spans="1:16" s="168" customFormat="1" ht="30" customHeight="1" thickBot="1">
      <c r="A4" s="206" t="s">
        <v>37</v>
      </c>
      <c r="B4" s="206"/>
      <c r="C4" s="1492"/>
      <c r="D4" s="1492"/>
      <c r="E4" s="483" t="s">
        <v>365</v>
      </c>
      <c r="F4" s="483" t="s">
        <v>285</v>
      </c>
      <c r="G4" s="483" t="s">
        <v>366</v>
      </c>
      <c r="H4" s="1492"/>
      <c r="I4" s="1492"/>
      <c r="J4" s="1492"/>
      <c r="K4" s="1492"/>
      <c r="L4" s="1492"/>
      <c r="M4" s="1492"/>
      <c r="N4" s="1492"/>
      <c r="O4" s="1489"/>
      <c r="P4" s="1505"/>
    </row>
    <row r="5" spans="1:16" s="142" customFormat="1" ht="24.75" customHeight="1" thickTop="1">
      <c r="A5" s="187" t="s">
        <v>192</v>
      </c>
      <c r="B5" s="713" t="s">
        <v>426</v>
      </c>
      <c r="C5" s="144">
        <v>745</v>
      </c>
      <c r="D5" s="144">
        <v>24012</v>
      </c>
      <c r="E5" s="144">
        <v>23604</v>
      </c>
      <c r="F5" s="144">
        <v>319</v>
      </c>
      <c r="G5" s="144">
        <v>89</v>
      </c>
      <c r="H5" s="144">
        <v>10166</v>
      </c>
      <c r="I5" s="145"/>
      <c r="J5" s="575"/>
      <c r="K5" s="145"/>
      <c r="L5" s="144">
        <v>0</v>
      </c>
      <c r="M5" s="144">
        <v>129</v>
      </c>
      <c r="N5" s="145" t="s">
        <v>189</v>
      </c>
      <c r="O5" s="160">
        <v>65</v>
      </c>
      <c r="P5" s="608">
        <v>35118</v>
      </c>
    </row>
    <row r="6" spans="2:16" s="142" customFormat="1" ht="24.75" customHeight="1">
      <c r="B6" s="713" t="s">
        <v>410</v>
      </c>
      <c r="C6" s="144">
        <v>722</v>
      </c>
      <c r="D6" s="144">
        <v>24986</v>
      </c>
      <c r="E6" s="144">
        <v>24559</v>
      </c>
      <c r="F6" s="144">
        <v>328</v>
      </c>
      <c r="G6" s="144">
        <v>99</v>
      </c>
      <c r="H6" s="144">
        <v>9753</v>
      </c>
      <c r="I6" s="145"/>
      <c r="J6" s="145"/>
      <c r="K6" s="145"/>
      <c r="L6" s="144">
        <v>0</v>
      </c>
      <c r="M6" s="144">
        <v>144</v>
      </c>
      <c r="N6" s="145" t="s">
        <v>189</v>
      </c>
      <c r="O6" s="160">
        <v>124</v>
      </c>
      <c r="P6" s="609">
        <v>35728</v>
      </c>
    </row>
    <row r="7" spans="2:16" s="142" customFormat="1" ht="24.75" customHeight="1">
      <c r="B7" s="713" t="s">
        <v>411</v>
      </c>
      <c r="C7" s="144">
        <v>769</v>
      </c>
      <c r="D7" s="144">
        <v>26885</v>
      </c>
      <c r="E7" s="144">
        <v>26268</v>
      </c>
      <c r="F7" s="144">
        <v>503</v>
      </c>
      <c r="G7" s="144">
        <v>114</v>
      </c>
      <c r="H7" s="144">
        <v>8904</v>
      </c>
      <c r="I7" s="145"/>
      <c r="J7" s="145"/>
      <c r="K7" s="145"/>
      <c r="L7" s="144">
        <v>0</v>
      </c>
      <c r="M7" s="144">
        <v>153</v>
      </c>
      <c r="N7" s="145" t="s">
        <v>189</v>
      </c>
      <c r="O7" s="160">
        <v>157</v>
      </c>
      <c r="P7" s="608">
        <v>36868</v>
      </c>
    </row>
    <row r="8" spans="2:16" s="142" customFormat="1" ht="24.75" customHeight="1">
      <c r="B8" s="713" t="s">
        <v>412</v>
      </c>
      <c r="C8" s="144">
        <v>790</v>
      </c>
      <c r="D8" s="144">
        <v>27913</v>
      </c>
      <c r="E8" s="144">
        <v>27276</v>
      </c>
      <c r="F8" s="144">
        <v>504</v>
      </c>
      <c r="G8" s="144">
        <v>132</v>
      </c>
      <c r="H8" s="144">
        <v>9696</v>
      </c>
      <c r="I8" s="145"/>
      <c r="J8" s="145"/>
      <c r="K8" s="145"/>
      <c r="L8" s="144">
        <v>0</v>
      </c>
      <c r="M8" s="144">
        <v>152</v>
      </c>
      <c r="N8" s="145" t="s">
        <v>189</v>
      </c>
      <c r="O8" s="160">
        <v>246</v>
      </c>
      <c r="P8" s="608">
        <v>38797</v>
      </c>
    </row>
    <row r="9" spans="2:16" s="142" customFormat="1" ht="24.75" customHeight="1">
      <c r="B9" s="713" t="s">
        <v>413</v>
      </c>
      <c r="C9" s="144">
        <v>888</v>
      </c>
      <c r="D9" s="144">
        <v>30048</v>
      </c>
      <c r="E9" s="144">
        <v>29316</v>
      </c>
      <c r="F9" s="144">
        <v>596</v>
      </c>
      <c r="G9" s="144">
        <v>136</v>
      </c>
      <c r="H9" s="144">
        <v>10601</v>
      </c>
      <c r="I9" s="145"/>
      <c r="J9" s="145"/>
      <c r="K9" s="145"/>
      <c r="L9" s="144">
        <v>1</v>
      </c>
      <c r="M9" s="144">
        <v>181</v>
      </c>
      <c r="N9" s="145" t="s">
        <v>189</v>
      </c>
      <c r="O9" s="160">
        <v>83</v>
      </c>
      <c r="P9" s="608">
        <v>41802</v>
      </c>
    </row>
    <row r="10" spans="2:16" s="142" customFormat="1" ht="24.75" customHeight="1">
      <c r="B10" s="713" t="s">
        <v>414</v>
      </c>
      <c r="C10" s="144">
        <v>891</v>
      </c>
      <c r="D10" s="144">
        <v>31556</v>
      </c>
      <c r="E10" s="144">
        <v>30790</v>
      </c>
      <c r="F10" s="144">
        <v>626</v>
      </c>
      <c r="G10" s="144">
        <v>140</v>
      </c>
      <c r="H10" s="144">
        <v>10647</v>
      </c>
      <c r="I10" s="145"/>
      <c r="J10" s="145"/>
      <c r="K10" s="145"/>
      <c r="L10" s="144">
        <v>0</v>
      </c>
      <c r="M10" s="144">
        <v>15</v>
      </c>
      <c r="N10" s="145" t="s">
        <v>189</v>
      </c>
      <c r="O10" s="160">
        <v>69</v>
      </c>
      <c r="P10" s="608">
        <v>43179</v>
      </c>
    </row>
    <row r="11" spans="2:16" s="142" customFormat="1" ht="24.75" customHeight="1">
      <c r="B11" s="713" t="s">
        <v>415</v>
      </c>
      <c r="C11" s="144">
        <v>942</v>
      </c>
      <c r="D11" s="144">
        <v>33401</v>
      </c>
      <c r="E11" s="144">
        <v>32640</v>
      </c>
      <c r="F11" s="144">
        <v>630</v>
      </c>
      <c r="G11" s="144">
        <v>131</v>
      </c>
      <c r="H11" s="144">
        <v>12049</v>
      </c>
      <c r="I11" s="145"/>
      <c r="J11" s="145"/>
      <c r="K11" s="145"/>
      <c r="L11" s="144">
        <v>1</v>
      </c>
      <c r="M11" s="144">
        <v>19</v>
      </c>
      <c r="N11" s="145" t="s">
        <v>189</v>
      </c>
      <c r="O11" s="160">
        <v>189</v>
      </c>
      <c r="P11" s="608">
        <v>46601</v>
      </c>
    </row>
    <row r="12" spans="2:16" s="142" customFormat="1" ht="24.75" customHeight="1">
      <c r="B12" s="713" t="s">
        <v>416</v>
      </c>
      <c r="C12" s="144">
        <v>1020</v>
      </c>
      <c r="D12" s="144">
        <v>33575</v>
      </c>
      <c r="E12" s="144">
        <v>32751</v>
      </c>
      <c r="F12" s="144">
        <v>690</v>
      </c>
      <c r="G12" s="144">
        <v>134</v>
      </c>
      <c r="H12" s="144">
        <v>12880</v>
      </c>
      <c r="I12" s="145"/>
      <c r="J12" s="145"/>
      <c r="K12" s="145"/>
      <c r="L12" s="144">
        <v>1</v>
      </c>
      <c r="M12" s="144">
        <v>20</v>
      </c>
      <c r="N12" s="145" t="s">
        <v>189</v>
      </c>
      <c r="O12" s="160">
        <v>128</v>
      </c>
      <c r="P12" s="608">
        <v>47624</v>
      </c>
    </row>
    <row r="13" spans="2:16" s="142" customFormat="1" ht="24.75" customHeight="1">
      <c r="B13" s="188">
        <v>10</v>
      </c>
      <c r="C13" s="144">
        <v>1069</v>
      </c>
      <c r="D13" s="144">
        <v>34902</v>
      </c>
      <c r="E13" s="144">
        <v>33948</v>
      </c>
      <c r="F13" s="144">
        <v>813</v>
      </c>
      <c r="G13" s="144">
        <v>141</v>
      </c>
      <c r="H13" s="144">
        <v>14273</v>
      </c>
      <c r="I13" s="145"/>
      <c r="J13" s="145"/>
      <c r="K13" s="145"/>
      <c r="L13" s="144">
        <v>1</v>
      </c>
      <c r="M13" s="144">
        <v>14</v>
      </c>
      <c r="N13" s="145" t="s">
        <v>189</v>
      </c>
      <c r="O13" s="160">
        <v>105</v>
      </c>
      <c r="P13" s="608">
        <v>50364</v>
      </c>
    </row>
    <row r="14" spans="2:16" s="142" customFormat="1" ht="24.75" customHeight="1">
      <c r="B14" s="188">
        <v>11</v>
      </c>
      <c r="C14" s="144">
        <v>1163.303172</v>
      </c>
      <c r="D14" s="147">
        <v>35986</v>
      </c>
      <c r="E14" s="144">
        <v>35018</v>
      </c>
      <c r="F14" s="144">
        <v>826</v>
      </c>
      <c r="G14" s="144">
        <v>142</v>
      </c>
      <c r="H14" s="144">
        <v>16311.27044</v>
      </c>
      <c r="I14" s="145"/>
      <c r="J14" s="561"/>
      <c r="K14" s="145"/>
      <c r="L14" s="144">
        <v>0.01492</v>
      </c>
      <c r="M14" s="144">
        <v>13.924594</v>
      </c>
      <c r="N14" s="144">
        <v>6</v>
      </c>
      <c r="O14" s="160">
        <v>81</v>
      </c>
      <c r="P14" s="609">
        <v>53560.513126</v>
      </c>
    </row>
    <row r="15" spans="2:16" s="142" customFormat="1" ht="24.75" customHeight="1">
      <c r="B15" s="188">
        <v>12</v>
      </c>
      <c r="C15" s="144">
        <v>1059.350536</v>
      </c>
      <c r="D15" s="147">
        <v>37079.868825</v>
      </c>
      <c r="E15" s="144">
        <v>36077</v>
      </c>
      <c r="F15" s="144">
        <v>867</v>
      </c>
      <c r="G15" s="144">
        <v>136.868825</v>
      </c>
      <c r="H15" s="144">
        <v>15407.511123</v>
      </c>
      <c r="I15" s="145"/>
      <c r="J15" s="144">
        <v>2780</v>
      </c>
      <c r="K15" s="144"/>
      <c r="L15" s="144">
        <v>427.88785</v>
      </c>
      <c r="M15" s="144">
        <v>9.90611</v>
      </c>
      <c r="N15" s="145" t="s">
        <v>189</v>
      </c>
      <c r="O15" s="160">
        <v>85.084834</v>
      </c>
      <c r="P15" s="608">
        <v>56849.609278</v>
      </c>
    </row>
    <row r="16" spans="2:16" s="142" customFormat="1" ht="24.75" customHeight="1">
      <c r="B16" s="188">
        <v>13</v>
      </c>
      <c r="C16" s="144">
        <v>1014.149339</v>
      </c>
      <c r="D16" s="147">
        <v>37997</v>
      </c>
      <c r="E16" s="144">
        <v>37003</v>
      </c>
      <c r="F16" s="144">
        <v>852</v>
      </c>
      <c r="G16" s="144">
        <v>142</v>
      </c>
      <c r="H16" s="144">
        <v>17057.081617</v>
      </c>
      <c r="I16" s="145"/>
      <c r="J16" s="144">
        <v>3102</v>
      </c>
      <c r="K16" s="144"/>
      <c r="L16" s="144">
        <v>457.037837</v>
      </c>
      <c r="M16" s="145" t="s">
        <v>189</v>
      </c>
      <c r="N16" s="145" t="s">
        <v>189</v>
      </c>
      <c r="O16" s="160">
        <v>162.396535</v>
      </c>
      <c r="P16" s="608">
        <v>59789.665328</v>
      </c>
    </row>
    <row r="17" spans="2:16" s="142" customFormat="1" ht="24.75" customHeight="1">
      <c r="B17" s="188">
        <v>14</v>
      </c>
      <c r="C17" s="144">
        <v>1004</v>
      </c>
      <c r="D17" s="147">
        <v>35304.478254</v>
      </c>
      <c r="E17" s="144">
        <v>34267</v>
      </c>
      <c r="F17" s="144">
        <v>885</v>
      </c>
      <c r="G17" s="144">
        <v>152.478254</v>
      </c>
      <c r="H17" s="144">
        <v>20621.161032</v>
      </c>
      <c r="I17" s="145"/>
      <c r="J17" s="144">
        <v>2928</v>
      </c>
      <c r="K17" s="144"/>
      <c r="L17" s="144">
        <v>417</v>
      </c>
      <c r="M17" s="145" t="s">
        <v>189</v>
      </c>
      <c r="N17" s="145" t="s">
        <v>189</v>
      </c>
      <c r="O17" s="160">
        <v>149</v>
      </c>
      <c r="P17" s="608">
        <v>60424.639286000005</v>
      </c>
    </row>
    <row r="18" spans="2:16" s="142" customFormat="1" ht="24.75" customHeight="1">
      <c r="B18" s="188">
        <v>15</v>
      </c>
      <c r="C18" s="144">
        <v>1016.333734</v>
      </c>
      <c r="D18" s="147">
        <v>41446</v>
      </c>
      <c r="E18" s="144">
        <v>40461</v>
      </c>
      <c r="F18" s="144">
        <v>825</v>
      </c>
      <c r="G18" s="144">
        <v>161</v>
      </c>
      <c r="H18" s="144">
        <v>19751.145278</v>
      </c>
      <c r="I18" s="145"/>
      <c r="J18" s="144">
        <v>3367</v>
      </c>
      <c r="K18" s="144"/>
      <c r="L18" s="144">
        <v>1479.407065</v>
      </c>
      <c r="M18" s="145" t="s">
        <v>189</v>
      </c>
      <c r="N18" s="145" t="s">
        <v>189</v>
      </c>
      <c r="O18" s="160">
        <v>163.145617</v>
      </c>
      <c r="P18" s="608">
        <v>67224.031694</v>
      </c>
    </row>
    <row r="19" spans="2:16" s="142" customFormat="1" ht="24.75" customHeight="1">
      <c r="B19" s="188">
        <v>16</v>
      </c>
      <c r="C19" s="144">
        <v>1055.661718</v>
      </c>
      <c r="D19" s="147">
        <v>44535</v>
      </c>
      <c r="E19" s="144">
        <v>44553</v>
      </c>
      <c r="F19" s="144">
        <v>811</v>
      </c>
      <c r="G19" s="144">
        <v>171.392906</v>
      </c>
      <c r="H19" s="144">
        <v>16595.325505</v>
      </c>
      <c r="I19" s="145"/>
      <c r="J19" s="144">
        <v>4091</v>
      </c>
      <c r="K19" s="144"/>
      <c r="L19" s="144">
        <v>1559.518749</v>
      </c>
      <c r="M19" s="144">
        <v>2.662086</v>
      </c>
      <c r="N19" s="145" t="s">
        <v>189</v>
      </c>
      <c r="O19" s="160">
        <v>67.848704</v>
      </c>
      <c r="P19" s="608">
        <v>67907.016762</v>
      </c>
    </row>
    <row r="20" spans="2:16" s="142" customFormat="1" ht="24.75" customHeight="1">
      <c r="B20" s="188">
        <v>17</v>
      </c>
      <c r="C20" s="144">
        <v>1131.201329</v>
      </c>
      <c r="D20" s="147">
        <v>48072</v>
      </c>
      <c r="E20" s="144">
        <v>47092</v>
      </c>
      <c r="F20" s="144">
        <v>797</v>
      </c>
      <c r="G20" s="144">
        <v>183.008348</v>
      </c>
      <c r="H20" s="144">
        <v>14998</v>
      </c>
      <c r="I20" s="145"/>
      <c r="J20" s="144">
        <v>4546</v>
      </c>
      <c r="K20" s="144"/>
      <c r="L20" s="144">
        <v>1645.849947</v>
      </c>
      <c r="M20" s="144">
        <v>3.402183</v>
      </c>
      <c r="N20" s="145" t="s">
        <v>189</v>
      </c>
      <c r="O20" s="160">
        <v>82.88869</v>
      </c>
      <c r="P20" s="608">
        <v>70479.342149</v>
      </c>
    </row>
    <row r="21" spans="2:16" s="142" customFormat="1" ht="24.75" customHeight="1">
      <c r="B21" s="188">
        <v>18</v>
      </c>
      <c r="C21" s="144">
        <v>1136.693547</v>
      </c>
      <c r="D21" s="147">
        <v>49733</v>
      </c>
      <c r="E21" s="144">
        <v>48742</v>
      </c>
      <c r="F21" s="144">
        <v>796</v>
      </c>
      <c r="G21" s="144">
        <v>194.875734</v>
      </c>
      <c r="H21" s="144">
        <v>14354.992522</v>
      </c>
      <c r="I21" s="145"/>
      <c r="J21" s="144">
        <v>4514</v>
      </c>
      <c r="K21" s="144"/>
      <c r="L21" s="144">
        <v>4710</v>
      </c>
      <c r="M21" s="144">
        <v>66.28186</v>
      </c>
      <c r="N21" s="145" t="s">
        <v>189</v>
      </c>
      <c r="O21" s="160">
        <v>325</v>
      </c>
      <c r="P21" s="608">
        <v>74839.967929</v>
      </c>
    </row>
    <row r="22" spans="2:16" s="142" customFormat="1" ht="24.75" customHeight="1">
      <c r="B22" s="188">
        <v>19</v>
      </c>
      <c r="C22" s="144">
        <v>1279</v>
      </c>
      <c r="D22" s="144">
        <v>52769</v>
      </c>
      <c r="E22" s="144">
        <v>51786</v>
      </c>
      <c r="F22" s="144">
        <v>776</v>
      </c>
      <c r="G22" s="144">
        <v>207</v>
      </c>
      <c r="H22" s="144">
        <v>14412</v>
      </c>
      <c r="I22" s="561"/>
      <c r="J22" s="144">
        <v>4327</v>
      </c>
      <c r="K22" s="144"/>
      <c r="L22" s="144">
        <v>8226</v>
      </c>
      <c r="M22" s="144">
        <v>38</v>
      </c>
      <c r="N22" s="145" t="s">
        <v>189</v>
      </c>
      <c r="O22" s="160">
        <v>451</v>
      </c>
      <c r="P22" s="608">
        <v>81502</v>
      </c>
    </row>
    <row r="23" spans="2:16" s="142" customFormat="1" ht="24.75" customHeight="1">
      <c r="B23" s="188">
        <v>20</v>
      </c>
      <c r="C23" s="144">
        <v>1244</v>
      </c>
      <c r="D23" s="144">
        <v>51911</v>
      </c>
      <c r="E23" s="144">
        <v>51067</v>
      </c>
      <c r="F23" s="144">
        <v>640</v>
      </c>
      <c r="G23" s="144">
        <v>204</v>
      </c>
      <c r="H23" s="144">
        <v>1656</v>
      </c>
      <c r="I23" s="144">
        <v>9398</v>
      </c>
      <c r="J23" s="144">
        <v>3880</v>
      </c>
      <c r="K23" s="144"/>
      <c r="L23" s="144">
        <v>10042</v>
      </c>
      <c r="M23" s="144">
        <v>443</v>
      </c>
      <c r="N23" s="145" t="s">
        <v>189</v>
      </c>
      <c r="O23" s="607">
        <v>393</v>
      </c>
      <c r="P23" s="608">
        <v>78968</v>
      </c>
    </row>
    <row r="24" spans="1:16" s="142" customFormat="1" ht="24.75" customHeight="1">
      <c r="A24" s="159"/>
      <c r="B24" s="476">
        <v>21</v>
      </c>
      <c r="C24" s="144">
        <v>1197</v>
      </c>
      <c r="D24" s="144">
        <v>52923</v>
      </c>
      <c r="E24" s="144">
        <v>52040</v>
      </c>
      <c r="F24" s="144">
        <v>682</v>
      </c>
      <c r="G24" s="144">
        <v>201</v>
      </c>
      <c r="H24" s="144">
        <v>1</v>
      </c>
      <c r="I24" s="144">
        <v>10256</v>
      </c>
      <c r="J24" s="144">
        <v>3762</v>
      </c>
      <c r="K24" s="144"/>
      <c r="L24" s="144">
        <v>8470</v>
      </c>
      <c r="M24" s="208">
        <v>509</v>
      </c>
      <c r="N24" s="145" t="s">
        <v>189</v>
      </c>
      <c r="O24" s="607">
        <v>198</v>
      </c>
      <c r="P24" s="608">
        <v>77316</v>
      </c>
    </row>
    <row r="25" spans="1:16" s="142" customFormat="1" ht="24.75" customHeight="1">
      <c r="A25" s="159"/>
      <c r="B25" s="476">
        <v>22</v>
      </c>
      <c r="C25" s="144">
        <v>1498</v>
      </c>
      <c r="D25" s="144">
        <v>54078</v>
      </c>
      <c r="E25" s="144">
        <v>53193</v>
      </c>
      <c r="F25" s="144">
        <v>685</v>
      </c>
      <c r="G25" s="144">
        <v>200</v>
      </c>
      <c r="H25" s="144">
        <v>162</v>
      </c>
      <c r="I25" s="144">
        <v>9450</v>
      </c>
      <c r="J25" s="144">
        <v>4008</v>
      </c>
      <c r="K25" s="144"/>
      <c r="L25" s="144">
        <v>7416</v>
      </c>
      <c r="M25" s="208">
        <v>597</v>
      </c>
      <c r="N25" s="145" t="s">
        <v>189</v>
      </c>
      <c r="O25" s="607">
        <v>509</v>
      </c>
      <c r="P25" s="608">
        <v>77718</v>
      </c>
    </row>
    <row r="26" spans="2:16" s="159" customFormat="1" ht="24.75" customHeight="1">
      <c r="B26" s="476">
        <v>23</v>
      </c>
      <c r="C26" s="144">
        <v>1277</v>
      </c>
      <c r="D26" s="144">
        <v>54742</v>
      </c>
      <c r="E26" s="144">
        <v>53895</v>
      </c>
      <c r="F26" s="144">
        <v>650</v>
      </c>
      <c r="G26" s="144">
        <v>197</v>
      </c>
      <c r="H26" s="1106"/>
      <c r="I26" s="144">
        <v>10480</v>
      </c>
      <c r="J26" s="144">
        <v>4421</v>
      </c>
      <c r="K26" s="144"/>
      <c r="L26" s="144">
        <v>9447</v>
      </c>
      <c r="M26" s="208">
        <v>581</v>
      </c>
      <c r="N26" s="145" t="s">
        <v>189</v>
      </c>
      <c r="O26" s="607">
        <v>1167</v>
      </c>
      <c r="P26" s="608">
        <v>82115</v>
      </c>
    </row>
    <row r="27" spans="2:16" s="159" customFormat="1" ht="24.75" customHeight="1">
      <c r="B27" s="476">
        <v>24</v>
      </c>
      <c r="C27" s="144">
        <v>1081</v>
      </c>
      <c r="D27" s="144">
        <v>54989</v>
      </c>
      <c r="E27" s="144">
        <v>54174</v>
      </c>
      <c r="F27" s="144">
        <v>632</v>
      </c>
      <c r="G27" s="144">
        <v>183</v>
      </c>
      <c r="H27" s="145"/>
      <c r="I27" s="144">
        <v>11246</v>
      </c>
      <c r="J27" s="144">
        <v>4734</v>
      </c>
      <c r="K27" s="144"/>
      <c r="L27" s="144">
        <v>9124</v>
      </c>
      <c r="M27" s="208">
        <v>623</v>
      </c>
      <c r="N27" s="145" t="s">
        <v>189</v>
      </c>
      <c r="O27" s="607">
        <v>1033</v>
      </c>
      <c r="P27" s="608">
        <v>82831</v>
      </c>
    </row>
    <row r="28" spans="1:16" s="142" customFormat="1" ht="24.75" customHeight="1">
      <c r="A28" s="159"/>
      <c r="B28" s="476">
        <v>25</v>
      </c>
      <c r="C28" s="144">
        <v>1135</v>
      </c>
      <c r="D28" s="144">
        <v>55131</v>
      </c>
      <c r="E28" s="144">
        <v>54341</v>
      </c>
      <c r="F28" s="144">
        <v>609</v>
      </c>
      <c r="G28" s="144">
        <v>180</v>
      </c>
      <c r="H28" s="145"/>
      <c r="I28" s="144">
        <v>11529</v>
      </c>
      <c r="J28" s="144">
        <v>4939</v>
      </c>
      <c r="K28" s="144"/>
      <c r="L28" s="144">
        <v>8787</v>
      </c>
      <c r="M28" s="208">
        <v>697</v>
      </c>
      <c r="N28" s="145" t="s">
        <v>189</v>
      </c>
      <c r="O28" s="607">
        <v>1000</v>
      </c>
      <c r="P28" s="608">
        <v>83218</v>
      </c>
    </row>
    <row r="29" spans="2:16" s="159" customFormat="1" ht="24.75" customHeight="1">
      <c r="B29" s="476">
        <v>26</v>
      </c>
      <c r="C29" s="144">
        <v>1170</v>
      </c>
      <c r="D29" s="144">
        <v>54738</v>
      </c>
      <c r="E29" s="144">
        <v>53963</v>
      </c>
      <c r="F29" s="144">
        <v>600</v>
      </c>
      <c r="G29" s="144">
        <v>175</v>
      </c>
      <c r="H29" s="145"/>
      <c r="I29" s="144">
        <v>11344</v>
      </c>
      <c r="J29" s="144">
        <v>4990</v>
      </c>
      <c r="K29" s="144"/>
      <c r="L29" s="144">
        <v>8895</v>
      </c>
      <c r="M29" s="208">
        <v>735</v>
      </c>
      <c r="N29" s="145" t="s">
        <v>189</v>
      </c>
      <c r="O29" s="607">
        <v>877</v>
      </c>
      <c r="P29" s="608">
        <v>82749</v>
      </c>
    </row>
    <row r="30" spans="2:16" s="159" customFormat="1" ht="24.75" customHeight="1">
      <c r="B30" s="476">
        <v>27</v>
      </c>
      <c r="C30" s="144">
        <v>1331</v>
      </c>
      <c r="D30" s="144">
        <v>54436</v>
      </c>
      <c r="E30" s="144">
        <v>53716</v>
      </c>
      <c r="F30" s="144">
        <v>551</v>
      </c>
      <c r="G30" s="144">
        <v>169</v>
      </c>
      <c r="H30" s="145"/>
      <c r="I30" s="144">
        <v>11117</v>
      </c>
      <c r="J30" s="144">
        <v>4594</v>
      </c>
      <c r="K30" s="144"/>
      <c r="L30" s="144">
        <v>22308</v>
      </c>
      <c r="M30" s="208">
        <v>701</v>
      </c>
      <c r="N30" s="145" t="s">
        <v>189</v>
      </c>
      <c r="O30" s="607">
        <v>1115</v>
      </c>
      <c r="P30" s="608">
        <v>95602</v>
      </c>
    </row>
    <row r="31" spans="2:16" s="159" customFormat="1" ht="24.75" customHeight="1">
      <c r="B31" s="476">
        <v>28</v>
      </c>
      <c r="C31" s="975">
        <v>1276</v>
      </c>
      <c r="D31" s="975">
        <v>52245</v>
      </c>
      <c r="E31" s="975">
        <v>51562</v>
      </c>
      <c r="F31" s="975">
        <v>524</v>
      </c>
      <c r="G31" s="975">
        <v>159</v>
      </c>
      <c r="H31" s="975"/>
      <c r="I31" s="975">
        <v>10490</v>
      </c>
      <c r="J31" s="975">
        <v>4173</v>
      </c>
      <c r="K31" s="975"/>
      <c r="L31" s="975">
        <v>22499</v>
      </c>
      <c r="M31" s="975">
        <v>662</v>
      </c>
      <c r="N31" s="975" t="s">
        <v>189</v>
      </c>
      <c r="O31" s="976">
        <v>410</v>
      </c>
      <c r="P31" s="977">
        <v>91756</v>
      </c>
    </row>
    <row r="32" spans="2:16" s="159" customFormat="1" ht="24.75" customHeight="1">
      <c r="B32" s="476">
        <v>29</v>
      </c>
      <c r="C32" s="975">
        <v>1277</v>
      </c>
      <c r="D32" s="975">
        <v>49098</v>
      </c>
      <c r="E32" s="975">
        <v>48537</v>
      </c>
      <c r="F32" s="975">
        <v>425</v>
      </c>
      <c r="G32" s="975">
        <v>136</v>
      </c>
      <c r="H32" s="975"/>
      <c r="I32" s="975">
        <v>10106</v>
      </c>
      <c r="J32" s="975">
        <v>3934</v>
      </c>
      <c r="K32" s="975"/>
      <c r="L32" s="975">
        <v>21551</v>
      </c>
      <c r="M32" s="975">
        <v>612</v>
      </c>
      <c r="N32" s="975">
        <v>8</v>
      </c>
      <c r="O32" s="976">
        <v>728</v>
      </c>
      <c r="P32" s="977">
        <v>87314</v>
      </c>
    </row>
    <row r="33" spans="2:16" s="159" customFormat="1" ht="24.75" customHeight="1">
      <c r="B33" s="476">
        <v>30</v>
      </c>
      <c r="C33" s="975">
        <v>1379</v>
      </c>
      <c r="D33" s="975">
        <v>46769</v>
      </c>
      <c r="E33" s="975">
        <v>46205</v>
      </c>
      <c r="F33" s="975">
        <v>422</v>
      </c>
      <c r="G33" s="975">
        <v>141</v>
      </c>
      <c r="H33" s="975"/>
      <c r="I33" s="975" t="s">
        <v>189</v>
      </c>
      <c r="J33" s="976" t="s">
        <v>189</v>
      </c>
      <c r="K33" s="1163">
        <v>23761</v>
      </c>
      <c r="L33" s="975">
        <v>0</v>
      </c>
      <c r="M33" s="975">
        <v>628</v>
      </c>
      <c r="N33" s="975" t="s">
        <v>189</v>
      </c>
      <c r="O33" s="976">
        <v>1242</v>
      </c>
      <c r="P33" s="977">
        <v>73779</v>
      </c>
    </row>
    <row r="34" spans="1:16" s="159" customFormat="1" ht="24.75" customHeight="1">
      <c r="A34" s="159" t="s">
        <v>573</v>
      </c>
      <c r="B34" s="476" t="s">
        <v>684</v>
      </c>
      <c r="C34" s="975">
        <v>1466</v>
      </c>
      <c r="D34" s="975">
        <v>46068</v>
      </c>
      <c r="E34" s="975">
        <v>45502</v>
      </c>
      <c r="F34" s="975">
        <v>392</v>
      </c>
      <c r="G34" s="975">
        <v>173</v>
      </c>
      <c r="H34" s="975"/>
      <c r="I34" s="975" t="s">
        <v>189</v>
      </c>
      <c r="J34" s="976" t="s">
        <v>189</v>
      </c>
      <c r="K34" s="975">
        <v>22388</v>
      </c>
      <c r="L34" s="975">
        <v>0</v>
      </c>
      <c r="M34" s="975">
        <v>557</v>
      </c>
      <c r="N34" s="975" t="s">
        <v>189</v>
      </c>
      <c r="O34" s="976">
        <v>715</v>
      </c>
      <c r="P34" s="977">
        <v>71194</v>
      </c>
    </row>
    <row r="35" spans="2:16" s="159" customFormat="1" ht="24.75" customHeight="1">
      <c r="B35" s="476">
        <v>2</v>
      </c>
      <c r="C35" s="975">
        <v>1450</v>
      </c>
      <c r="D35" s="975">
        <v>44119</v>
      </c>
      <c r="E35" s="975">
        <v>43610</v>
      </c>
      <c r="F35" s="975">
        <v>352</v>
      </c>
      <c r="G35" s="975">
        <v>158</v>
      </c>
      <c r="H35" s="1234"/>
      <c r="I35" s="975" t="s">
        <v>189</v>
      </c>
      <c r="J35" s="976" t="s">
        <v>189</v>
      </c>
      <c r="K35" s="975">
        <v>21358</v>
      </c>
      <c r="L35" s="975">
        <v>0</v>
      </c>
      <c r="M35" s="975">
        <v>513</v>
      </c>
      <c r="N35" s="975" t="s">
        <v>189</v>
      </c>
      <c r="O35" s="976">
        <v>524</v>
      </c>
      <c r="P35" s="977">
        <v>67965</v>
      </c>
    </row>
    <row r="36" spans="2:16" s="159" customFormat="1" ht="24.75" customHeight="1">
      <c r="B36" s="476">
        <v>3</v>
      </c>
      <c r="C36" s="975">
        <v>1526</v>
      </c>
      <c r="D36" s="975">
        <v>46791</v>
      </c>
      <c r="E36" s="975">
        <v>46280</v>
      </c>
      <c r="F36" s="975">
        <v>347</v>
      </c>
      <c r="G36" s="975">
        <v>164</v>
      </c>
      <c r="H36" s="1234"/>
      <c r="I36" s="975" t="s">
        <v>189</v>
      </c>
      <c r="J36" s="975" t="s">
        <v>189</v>
      </c>
      <c r="K36" s="975">
        <v>20575</v>
      </c>
      <c r="L36" s="975">
        <v>0</v>
      </c>
      <c r="M36" s="975">
        <v>520</v>
      </c>
      <c r="N36" s="975" t="s">
        <v>189</v>
      </c>
      <c r="O36" s="976">
        <v>620</v>
      </c>
      <c r="P36" s="977">
        <v>70033</v>
      </c>
    </row>
    <row r="37" spans="1:16" s="159" customFormat="1" ht="24.75" customHeight="1">
      <c r="A37" s="146"/>
      <c r="B37" s="477">
        <v>4</v>
      </c>
      <c r="C37" s="979">
        <v>1436</v>
      </c>
      <c r="D37" s="979">
        <v>45519</v>
      </c>
      <c r="E37" s="979">
        <v>45011</v>
      </c>
      <c r="F37" s="979">
        <v>348</v>
      </c>
      <c r="G37" s="978">
        <v>161</v>
      </c>
      <c r="H37" s="1233"/>
      <c r="I37" s="978" t="s">
        <v>186</v>
      </c>
      <c r="J37" s="1233" t="s">
        <v>186</v>
      </c>
      <c r="K37" s="979">
        <v>21480</v>
      </c>
      <c r="L37" s="978">
        <v>0</v>
      </c>
      <c r="M37" s="1233">
        <v>497</v>
      </c>
      <c r="N37" s="979" t="s">
        <v>189</v>
      </c>
      <c r="O37" s="979">
        <v>783</v>
      </c>
      <c r="P37" s="980">
        <v>69715</v>
      </c>
    </row>
    <row r="38" spans="2:16" s="150" customFormat="1" ht="13.5" customHeight="1">
      <c r="B38" s="776" t="s">
        <v>651</v>
      </c>
      <c r="C38" s="149"/>
      <c r="D38" s="149"/>
      <c r="E38" s="149"/>
      <c r="F38" s="149"/>
      <c r="G38" s="149"/>
      <c r="H38" s="149"/>
      <c r="N38" s="788"/>
      <c r="O38" s="788"/>
      <c r="P38" s="163" t="s">
        <v>310</v>
      </c>
    </row>
    <row r="39" spans="2:16" s="150" customFormat="1" ht="13.5" customHeight="1">
      <c r="B39" s="1521"/>
      <c r="C39" s="1521"/>
      <c r="D39" s="1521"/>
      <c r="E39" s="1521"/>
      <c r="F39" s="1521"/>
      <c r="G39" s="1521"/>
      <c r="H39" s="1521"/>
      <c r="I39" s="789"/>
      <c r="J39" s="789"/>
      <c r="K39" s="789"/>
      <c r="N39" s="788"/>
      <c r="O39" s="788"/>
      <c r="P39" s="743" t="s">
        <v>653</v>
      </c>
    </row>
    <row r="40" spans="2:15" s="207" customFormat="1" ht="13.5" customHeight="1">
      <c r="B40" s="210"/>
      <c r="N40" s="209"/>
      <c r="O40" s="209"/>
    </row>
    <row r="41" spans="2:15" s="212" customFormat="1" ht="13.5" customHeight="1">
      <c r="B41" s="211"/>
      <c r="N41" s="209"/>
      <c r="O41" s="209"/>
    </row>
    <row r="42" spans="2:15" s="207" customFormat="1" ht="13.5" customHeight="1">
      <c r="B42" s="210"/>
      <c r="N42" s="209"/>
      <c r="O42" s="209"/>
    </row>
    <row r="43" spans="2:15" s="207" customFormat="1" ht="13.5" customHeight="1">
      <c r="B43" s="210"/>
      <c r="L43" s="213"/>
      <c r="N43" s="209"/>
      <c r="O43" s="209"/>
    </row>
    <row r="44" ht="13.5" customHeight="1"/>
    <row r="45" ht="13.5" customHeight="1"/>
    <row r="46" ht="13.5" customHeight="1"/>
    <row r="47" ht="13.5" customHeight="1"/>
    <row r="48" ht="13.5" customHeight="1"/>
    <row r="49" ht="13.5" customHeight="1"/>
  </sheetData>
  <sheetProtection/>
  <mergeCells count="12">
    <mergeCell ref="B39:H39"/>
    <mergeCell ref="C3:C4"/>
    <mergeCell ref="D3:D4"/>
    <mergeCell ref="H3:H4"/>
    <mergeCell ref="I3:I4"/>
    <mergeCell ref="O3:O4"/>
    <mergeCell ref="K3:K4"/>
    <mergeCell ref="P3:P4"/>
    <mergeCell ref="J3:J4"/>
    <mergeCell ref="L3:L4"/>
    <mergeCell ref="M3:M4"/>
    <mergeCell ref="N3:N4"/>
  </mergeCells>
  <printOptions horizontalCentered="1"/>
  <pageMargins left="0.3937007874015748" right="0.3937007874015748" top="0.7874015748031497" bottom="0.7874015748031497" header="0.5118110236220472" footer="0.5118110236220472"/>
  <pageSetup fitToWidth="0" fitToHeight="1"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I86"/>
  <sheetViews>
    <sheetView zoomScalePageLayoutView="0" workbookViewId="0" topLeftCell="A1">
      <pane ySplit="4" topLeftCell="A47" activePane="bottomLeft" state="frozen"/>
      <selection pane="topLeft" activeCell="A1" sqref="A1"/>
      <selection pane="bottomLeft" activeCell="E66" sqref="E66"/>
    </sheetView>
  </sheetViews>
  <sheetFormatPr defaultColWidth="9" defaultRowHeight="14.25"/>
  <cols>
    <col min="1" max="1" width="4.8984375" style="77" customWidth="1"/>
    <col min="2" max="2" width="7.09765625" style="81" customWidth="1"/>
    <col min="3" max="7" width="14" style="28" customWidth="1"/>
    <col min="8" max="8" width="12.296875" style="28" customWidth="1"/>
    <col min="9" max="9" width="9" style="79" customWidth="1"/>
    <col min="10" max="16384" width="9" style="77" customWidth="1"/>
  </cols>
  <sheetData>
    <row r="1" spans="1:9" s="74" customFormat="1" ht="12.75">
      <c r="A1" s="74" t="s">
        <v>574</v>
      </c>
      <c r="C1" s="75"/>
      <c r="D1" s="75"/>
      <c r="E1" s="75"/>
      <c r="F1" s="75"/>
      <c r="G1" s="75"/>
      <c r="H1" s="75"/>
      <c r="I1" s="76"/>
    </row>
    <row r="2" spans="1:8" ht="12">
      <c r="A2" s="394"/>
      <c r="B2" s="78"/>
      <c r="C2" s="64"/>
      <c r="D2" s="64"/>
      <c r="E2" s="64"/>
      <c r="F2" s="64"/>
      <c r="G2" s="64"/>
      <c r="H2" s="64"/>
    </row>
    <row r="3" spans="1:9" s="124" customFormat="1" ht="15.75" customHeight="1">
      <c r="A3" s="546"/>
      <c r="B3" s="547" t="s">
        <v>32</v>
      </c>
      <c r="C3" s="1264" t="s">
        <v>87</v>
      </c>
      <c r="D3" s="1266" t="s">
        <v>195</v>
      </c>
      <c r="E3" s="1266" t="s">
        <v>88</v>
      </c>
      <c r="F3" s="1266" t="s">
        <v>196</v>
      </c>
      <c r="G3" s="1262" t="s">
        <v>197</v>
      </c>
      <c r="H3" s="1260" t="s">
        <v>198</v>
      </c>
      <c r="I3" s="125"/>
    </row>
    <row r="4" spans="1:9" s="124" customFormat="1" ht="15.75" customHeight="1" thickBot="1">
      <c r="A4" s="826" t="s">
        <v>37</v>
      </c>
      <c r="B4" s="548"/>
      <c r="C4" s="1265"/>
      <c r="D4" s="1267"/>
      <c r="E4" s="1265"/>
      <c r="F4" s="1265"/>
      <c r="G4" s="1263"/>
      <c r="H4" s="1261"/>
      <c r="I4" s="125"/>
    </row>
    <row r="5" spans="1:9" s="124" customFormat="1" ht="15.75" customHeight="1" thickTop="1">
      <c r="A5" s="395" t="s">
        <v>191</v>
      </c>
      <c r="B5" s="392">
        <v>44</v>
      </c>
      <c r="C5" s="126">
        <v>14564336</v>
      </c>
      <c r="D5" s="126">
        <v>2229113</v>
      </c>
      <c r="E5" s="538"/>
      <c r="F5" s="538"/>
      <c r="G5" s="539"/>
      <c r="H5" s="127">
        <v>400725</v>
      </c>
      <c r="I5" s="125"/>
    </row>
    <row r="6" spans="1:9" s="124" customFormat="1" ht="15.75" customHeight="1">
      <c r="A6" s="131"/>
      <c r="B6" s="392">
        <v>45</v>
      </c>
      <c r="C6" s="126">
        <v>17290067</v>
      </c>
      <c r="D6" s="126">
        <v>2893613</v>
      </c>
      <c r="E6" s="538"/>
      <c r="F6" s="538"/>
      <c r="G6" s="539"/>
      <c r="H6" s="127">
        <v>603100</v>
      </c>
      <c r="I6" s="125"/>
    </row>
    <row r="7" spans="1:9" s="124" customFormat="1" ht="15.75" customHeight="1">
      <c r="A7" s="131"/>
      <c r="B7" s="392">
        <v>46</v>
      </c>
      <c r="C7" s="126">
        <v>21407598</v>
      </c>
      <c r="D7" s="126">
        <v>3313708</v>
      </c>
      <c r="E7" s="538"/>
      <c r="F7" s="538"/>
      <c r="G7" s="539"/>
      <c r="H7" s="127">
        <v>457408</v>
      </c>
      <c r="I7" s="125"/>
    </row>
    <row r="8" spans="1:9" s="124" customFormat="1" ht="15.75" customHeight="1">
      <c r="A8" s="131"/>
      <c r="B8" s="392">
        <v>47</v>
      </c>
      <c r="C8" s="126">
        <v>26197346</v>
      </c>
      <c r="D8" s="126">
        <v>4046262</v>
      </c>
      <c r="E8" s="538"/>
      <c r="F8" s="538"/>
      <c r="G8" s="539"/>
      <c r="H8" s="127">
        <v>658590</v>
      </c>
      <c r="I8" s="125"/>
    </row>
    <row r="9" spans="1:9" s="124" customFormat="1" ht="15.75" customHeight="1">
      <c r="A9" s="131"/>
      <c r="B9" s="392">
        <v>48</v>
      </c>
      <c r="C9" s="126">
        <v>32609971</v>
      </c>
      <c r="D9" s="126">
        <v>5047117</v>
      </c>
      <c r="E9" s="538"/>
      <c r="F9" s="538"/>
      <c r="G9" s="539"/>
      <c r="H9" s="127">
        <v>497593</v>
      </c>
      <c r="I9" s="125"/>
    </row>
    <row r="10" spans="1:9" s="124" customFormat="1" ht="15.75" customHeight="1">
      <c r="A10" s="131"/>
      <c r="B10" s="393">
        <v>49</v>
      </c>
      <c r="C10" s="128">
        <v>44521007</v>
      </c>
      <c r="D10" s="128">
        <v>7075916</v>
      </c>
      <c r="E10" s="538"/>
      <c r="F10" s="538"/>
      <c r="G10" s="539"/>
      <c r="H10" s="129">
        <v>301706</v>
      </c>
      <c r="I10" s="125"/>
    </row>
    <row r="11" spans="1:9" s="124" customFormat="1" ht="15.75" customHeight="1">
      <c r="A11" s="131"/>
      <c r="B11" s="393">
        <v>50</v>
      </c>
      <c r="C11" s="128">
        <v>52007445</v>
      </c>
      <c r="D11" s="128">
        <v>8419651</v>
      </c>
      <c r="E11" s="538"/>
      <c r="F11" s="538"/>
      <c r="G11" s="539"/>
      <c r="H11" s="129">
        <v>200696</v>
      </c>
      <c r="I11" s="125"/>
    </row>
    <row r="12" spans="1:9" s="124" customFormat="1" ht="15.75" customHeight="1">
      <c r="A12" s="131"/>
      <c r="B12" s="393">
        <v>51</v>
      </c>
      <c r="C12" s="128">
        <v>57661886</v>
      </c>
      <c r="D12" s="128">
        <v>10508902</v>
      </c>
      <c r="E12" s="538"/>
      <c r="F12" s="538"/>
      <c r="G12" s="539"/>
      <c r="H12" s="129">
        <v>202434</v>
      </c>
      <c r="I12" s="125"/>
    </row>
    <row r="13" spans="1:9" s="124" customFormat="1" ht="15.75" customHeight="1">
      <c r="A13" s="131"/>
      <c r="B13" s="393">
        <v>52</v>
      </c>
      <c r="C13" s="128">
        <v>71301309</v>
      </c>
      <c r="D13" s="128">
        <v>12076606</v>
      </c>
      <c r="E13" s="538"/>
      <c r="F13" s="538"/>
      <c r="G13" s="539"/>
      <c r="H13" s="129">
        <v>200048</v>
      </c>
      <c r="I13" s="125"/>
    </row>
    <row r="14" spans="1:9" s="124" customFormat="1" ht="15.75" customHeight="1">
      <c r="A14" s="131"/>
      <c r="B14" s="393">
        <v>53</v>
      </c>
      <c r="C14" s="128">
        <v>80410650</v>
      </c>
      <c r="D14" s="128">
        <v>14424502</v>
      </c>
      <c r="E14" s="538"/>
      <c r="F14" s="538"/>
      <c r="G14" s="539"/>
      <c r="H14" s="129">
        <v>187852</v>
      </c>
      <c r="I14" s="125"/>
    </row>
    <row r="15" spans="1:9" s="124" customFormat="1" ht="15.75" customHeight="1">
      <c r="A15" s="131"/>
      <c r="B15" s="393">
        <v>54</v>
      </c>
      <c r="C15" s="128">
        <v>84701876</v>
      </c>
      <c r="D15" s="128">
        <v>16354096</v>
      </c>
      <c r="E15" s="538"/>
      <c r="F15" s="538"/>
      <c r="G15" s="539"/>
      <c r="H15" s="129">
        <v>176655</v>
      </c>
      <c r="I15" s="125"/>
    </row>
    <row r="16" spans="1:9" s="124" customFormat="1" ht="15.75" customHeight="1">
      <c r="A16" s="131"/>
      <c r="B16" s="393">
        <v>55</v>
      </c>
      <c r="C16" s="128">
        <v>89868809</v>
      </c>
      <c r="D16" s="128">
        <v>18432474</v>
      </c>
      <c r="E16" s="538"/>
      <c r="F16" s="538"/>
      <c r="G16" s="539"/>
      <c r="H16" s="129">
        <v>108375</v>
      </c>
      <c r="I16" s="125"/>
    </row>
    <row r="17" spans="1:9" s="124" customFormat="1" ht="15.75" customHeight="1">
      <c r="A17" s="131"/>
      <c r="B17" s="393">
        <v>56</v>
      </c>
      <c r="C17" s="128">
        <v>102774522</v>
      </c>
      <c r="D17" s="128">
        <v>20910866</v>
      </c>
      <c r="E17" s="538"/>
      <c r="F17" s="538"/>
      <c r="G17" s="539"/>
      <c r="H17" s="129">
        <v>319586</v>
      </c>
      <c r="I17" s="125"/>
    </row>
    <row r="18" spans="1:9" s="124" customFormat="1" ht="15.75" customHeight="1">
      <c r="A18" s="131"/>
      <c r="B18" s="393">
        <v>57</v>
      </c>
      <c r="C18" s="128">
        <v>110495231</v>
      </c>
      <c r="D18" s="128">
        <v>21493764</v>
      </c>
      <c r="E18" s="538"/>
      <c r="F18" s="538"/>
      <c r="G18" s="878">
        <v>988633</v>
      </c>
      <c r="H18" s="879"/>
      <c r="I18" s="125"/>
    </row>
    <row r="19" spans="1:9" s="124" customFormat="1" ht="15.75" customHeight="1">
      <c r="A19" s="131"/>
      <c r="B19" s="393">
        <v>58</v>
      </c>
      <c r="C19" s="128">
        <v>122420573</v>
      </c>
      <c r="D19" s="128">
        <v>22954697</v>
      </c>
      <c r="E19" s="538"/>
      <c r="F19" s="538"/>
      <c r="G19" s="130">
        <v>12189951</v>
      </c>
      <c r="H19" s="129"/>
      <c r="I19" s="125"/>
    </row>
    <row r="20" spans="1:9" s="124" customFormat="1" ht="15.75" customHeight="1">
      <c r="A20" s="131"/>
      <c r="B20" s="393">
        <v>59</v>
      </c>
      <c r="C20" s="128">
        <v>124301924</v>
      </c>
      <c r="D20" s="128">
        <v>22078442</v>
      </c>
      <c r="E20" s="538"/>
      <c r="F20" s="538"/>
      <c r="G20" s="130">
        <v>13616876</v>
      </c>
      <c r="H20" s="129"/>
      <c r="I20" s="125"/>
    </row>
    <row r="21" spans="1:9" s="124" customFormat="1" ht="15.75" customHeight="1">
      <c r="A21" s="131"/>
      <c r="B21" s="393">
        <v>60</v>
      </c>
      <c r="C21" s="128">
        <v>138512614</v>
      </c>
      <c r="D21" s="128">
        <v>26988687</v>
      </c>
      <c r="E21" s="538"/>
      <c r="F21" s="538"/>
      <c r="G21" s="130">
        <v>15772029</v>
      </c>
      <c r="H21" s="129"/>
      <c r="I21" s="125"/>
    </row>
    <row r="22" spans="1:9" s="124" customFormat="1" ht="15.75" customHeight="1">
      <c r="A22" s="131"/>
      <c r="B22" s="393">
        <v>61</v>
      </c>
      <c r="C22" s="128">
        <v>149598721</v>
      </c>
      <c r="D22" s="128">
        <v>29083420</v>
      </c>
      <c r="E22" s="538"/>
      <c r="F22" s="538"/>
      <c r="G22" s="130">
        <v>17538493</v>
      </c>
      <c r="H22" s="129"/>
      <c r="I22" s="125"/>
    </row>
    <row r="23" spans="1:9" s="124" customFormat="1" ht="15.75" customHeight="1">
      <c r="A23" s="131"/>
      <c r="B23" s="393">
        <v>62</v>
      </c>
      <c r="C23" s="128">
        <v>151778166</v>
      </c>
      <c r="D23" s="128">
        <v>30813057</v>
      </c>
      <c r="E23" s="538"/>
      <c r="F23" s="538"/>
      <c r="G23" s="130">
        <v>18986388</v>
      </c>
      <c r="H23" s="129"/>
      <c r="I23" s="125"/>
    </row>
    <row r="24" spans="1:9" s="124" customFormat="1" ht="15.75" customHeight="1">
      <c r="A24" s="131"/>
      <c r="B24" s="393">
        <v>63</v>
      </c>
      <c r="C24" s="128">
        <v>161416032</v>
      </c>
      <c r="D24" s="128">
        <v>32994915</v>
      </c>
      <c r="E24" s="538"/>
      <c r="F24" s="538"/>
      <c r="G24" s="130">
        <v>21037190</v>
      </c>
      <c r="H24" s="129"/>
      <c r="I24" s="125"/>
    </row>
    <row r="25" spans="1:9" s="124" customFormat="1" ht="15.75" customHeight="1">
      <c r="A25" s="395" t="s">
        <v>192</v>
      </c>
      <c r="B25" s="393" t="s">
        <v>255</v>
      </c>
      <c r="C25" s="128">
        <v>176128426</v>
      </c>
      <c r="D25" s="128">
        <v>34925928</v>
      </c>
      <c r="E25" s="538"/>
      <c r="F25" s="538"/>
      <c r="G25" s="130">
        <v>22741253</v>
      </c>
      <c r="H25" s="129"/>
      <c r="I25" s="125"/>
    </row>
    <row r="26" spans="2:9" s="124" customFormat="1" ht="15.75" customHeight="1">
      <c r="B26" s="709" t="s">
        <v>409</v>
      </c>
      <c r="C26" s="128">
        <v>189550504</v>
      </c>
      <c r="D26" s="128">
        <v>35776566</v>
      </c>
      <c r="E26" s="538"/>
      <c r="F26" s="538"/>
      <c r="G26" s="130">
        <v>24699917</v>
      </c>
      <c r="H26" s="129"/>
      <c r="I26" s="125"/>
    </row>
    <row r="27" spans="2:9" s="124" customFormat="1" ht="15.75" customHeight="1">
      <c r="B27" s="709" t="s">
        <v>410</v>
      </c>
      <c r="C27" s="128">
        <v>201541984</v>
      </c>
      <c r="D27" s="128">
        <v>36967686</v>
      </c>
      <c r="E27" s="538"/>
      <c r="F27" s="538"/>
      <c r="G27" s="130">
        <v>26881743</v>
      </c>
      <c r="H27" s="129"/>
      <c r="I27" s="125"/>
    </row>
    <row r="28" spans="2:9" s="124" customFormat="1" ht="15.75" customHeight="1">
      <c r="B28" s="709" t="s">
        <v>411</v>
      </c>
      <c r="C28" s="128">
        <v>223503039</v>
      </c>
      <c r="D28" s="128">
        <v>38209099</v>
      </c>
      <c r="E28" s="538"/>
      <c r="F28" s="538"/>
      <c r="G28" s="130">
        <v>28371135</v>
      </c>
      <c r="H28" s="129"/>
      <c r="I28" s="125"/>
    </row>
    <row r="29" spans="2:9" s="124" customFormat="1" ht="15.75" customHeight="1">
      <c r="B29" s="709" t="s">
        <v>412</v>
      </c>
      <c r="C29" s="128">
        <v>230488367</v>
      </c>
      <c r="D29" s="128">
        <v>39875543</v>
      </c>
      <c r="E29" s="538"/>
      <c r="F29" s="538"/>
      <c r="G29" s="130">
        <v>30115606</v>
      </c>
      <c r="H29" s="879">
        <v>3282001</v>
      </c>
      <c r="I29" s="125"/>
    </row>
    <row r="30" spans="2:9" s="124" customFormat="1" ht="15.75" customHeight="1">
      <c r="B30" s="709" t="s">
        <v>413</v>
      </c>
      <c r="C30" s="128">
        <v>226234042</v>
      </c>
      <c r="D30" s="128">
        <v>42763795</v>
      </c>
      <c r="E30" s="538"/>
      <c r="F30" s="538"/>
      <c r="G30" s="130">
        <v>32167365</v>
      </c>
      <c r="H30" s="129">
        <v>6198747</v>
      </c>
      <c r="I30" s="125"/>
    </row>
    <row r="31" spans="2:9" s="124" customFormat="1" ht="15.75" customHeight="1">
      <c r="B31" s="709" t="s">
        <v>414</v>
      </c>
      <c r="C31" s="128">
        <v>222579136</v>
      </c>
      <c r="D31" s="128">
        <v>44841395</v>
      </c>
      <c r="E31" s="538"/>
      <c r="F31" s="538"/>
      <c r="G31" s="130">
        <v>34644640</v>
      </c>
      <c r="H31" s="129">
        <v>425152</v>
      </c>
      <c r="I31" s="125"/>
    </row>
    <row r="32" spans="2:9" s="124" customFormat="1" ht="15.75" customHeight="1">
      <c r="B32" s="709" t="s">
        <v>415</v>
      </c>
      <c r="C32" s="128">
        <v>202455562</v>
      </c>
      <c r="D32" s="128">
        <v>48080503</v>
      </c>
      <c r="E32" s="538"/>
      <c r="F32" s="538"/>
      <c r="G32" s="130">
        <v>38091432</v>
      </c>
      <c r="H32" s="129">
        <v>427504</v>
      </c>
      <c r="I32" s="125"/>
    </row>
    <row r="33" spans="2:9" s="124" customFormat="1" ht="15.75" customHeight="1">
      <c r="B33" s="709" t="s">
        <v>416</v>
      </c>
      <c r="C33" s="128">
        <v>202492971</v>
      </c>
      <c r="D33" s="128">
        <v>48794242</v>
      </c>
      <c r="E33" s="538"/>
      <c r="F33" s="538"/>
      <c r="G33" s="130">
        <v>40612612</v>
      </c>
      <c r="H33" s="129">
        <v>2979428</v>
      </c>
      <c r="I33" s="125"/>
    </row>
    <row r="34" spans="2:9" s="124" customFormat="1" ht="15.75" customHeight="1">
      <c r="B34" s="393">
        <v>10</v>
      </c>
      <c r="C34" s="128">
        <v>209370833</v>
      </c>
      <c r="D34" s="128">
        <v>51523066</v>
      </c>
      <c r="E34" s="538"/>
      <c r="F34" s="538"/>
      <c r="G34" s="130">
        <v>43287463</v>
      </c>
      <c r="H34" s="129">
        <v>1537492</v>
      </c>
      <c r="I34" s="125"/>
    </row>
    <row r="35" spans="2:9" s="124" customFormat="1" ht="15.75" customHeight="1">
      <c r="B35" s="393">
        <v>11</v>
      </c>
      <c r="C35" s="128">
        <v>214731681</v>
      </c>
      <c r="D35" s="128">
        <v>53785389</v>
      </c>
      <c r="E35" s="538"/>
      <c r="F35" s="538"/>
      <c r="G35" s="130">
        <v>46355011</v>
      </c>
      <c r="H35" s="129">
        <v>1480498</v>
      </c>
      <c r="I35" s="125"/>
    </row>
    <row r="36" spans="2:9" s="124" customFormat="1" ht="15.75" customHeight="1">
      <c r="B36" s="393">
        <v>12</v>
      </c>
      <c r="C36" s="128">
        <v>219673278</v>
      </c>
      <c r="D36" s="128">
        <v>59056033</v>
      </c>
      <c r="E36" s="878">
        <v>15478334</v>
      </c>
      <c r="F36" s="538"/>
      <c r="G36" s="130">
        <v>47462131</v>
      </c>
      <c r="H36" s="129">
        <v>1423236</v>
      </c>
      <c r="I36" s="125"/>
    </row>
    <row r="37" spans="2:9" s="124" customFormat="1" ht="15.75" customHeight="1">
      <c r="B37" s="393">
        <v>13</v>
      </c>
      <c r="C37" s="128">
        <v>226267484</v>
      </c>
      <c r="D37" s="128">
        <v>60906331</v>
      </c>
      <c r="E37" s="128">
        <v>19267081</v>
      </c>
      <c r="F37" s="538"/>
      <c r="G37" s="130">
        <v>49954750</v>
      </c>
      <c r="H37" s="129">
        <v>6130235</v>
      </c>
      <c r="I37" s="125"/>
    </row>
    <row r="38" spans="2:9" s="124" customFormat="1" ht="15.75" customHeight="1">
      <c r="B38" s="393">
        <v>14</v>
      </c>
      <c r="C38" s="128">
        <v>202524409</v>
      </c>
      <c r="D38" s="128">
        <v>62379711</v>
      </c>
      <c r="E38" s="128">
        <v>21686743</v>
      </c>
      <c r="F38" s="538"/>
      <c r="G38" s="130">
        <v>49342815</v>
      </c>
      <c r="H38" s="132">
        <v>664561</v>
      </c>
      <c r="I38" s="125"/>
    </row>
    <row r="39" spans="2:9" s="124" customFormat="1" ht="15.75" customHeight="1">
      <c r="B39" s="393">
        <v>15</v>
      </c>
      <c r="C39" s="128">
        <v>219386200</v>
      </c>
      <c r="D39" s="128">
        <v>69669764</v>
      </c>
      <c r="E39" s="128">
        <v>24290173</v>
      </c>
      <c r="F39" s="538"/>
      <c r="G39" s="130">
        <v>47917716</v>
      </c>
      <c r="H39" s="132">
        <v>5780155</v>
      </c>
      <c r="I39" s="125"/>
    </row>
    <row r="40" spans="2:9" s="124" customFormat="1" ht="15.75" customHeight="1">
      <c r="B40" s="393">
        <v>16</v>
      </c>
      <c r="C40" s="128">
        <v>223019926</v>
      </c>
      <c r="D40" s="128">
        <v>68608680</v>
      </c>
      <c r="E40" s="128">
        <v>27649564</v>
      </c>
      <c r="F40" s="538"/>
      <c r="G40" s="130">
        <v>45869633</v>
      </c>
      <c r="H40" s="879"/>
      <c r="I40" s="125"/>
    </row>
    <row r="41" spans="2:9" s="124" customFormat="1" ht="15.75" customHeight="1">
      <c r="B41" s="393">
        <v>17</v>
      </c>
      <c r="C41" s="128">
        <v>227280884</v>
      </c>
      <c r="D41" s="128">
        <v>73073225</v>
      </c>
      <c r="E41" s="128">
        <v>28879727</v>
      </c>
      <c r="F41" s="538"/>
      <c r="G41" s="130">
        <v>46631234</v>
      </c>
      <c r="H41" s="129"/>
      <c r="I41" s="125"/>
    </row>
    <row r="42" spans="2:9" s="124" customFormat="1" ht="15.75" customHeight="1">
      <c r="B42" s="393">
        <v>18</v>
      </c>
      <c r="C42" s="128">
        <v>234198038</v>
      </c>
      <c r="D42" s="128">
        <v>77321162</v>
      </c>
      <c r="E42" s="128">
        <v>29760711</v>
      </c>
      <c r="F42" s="538"/>
      <c r="G42" s="130">
        <v>44016545</v>
      </c>
      <c r="H42" s="129"/>
      <c r="I42" s="125"/>
    </row>
    <row r="43" spans="2:9" s="124" customFormat="1" ht="15.75" customHeight="1">
      <c r="B43" s="393">
        <v>19</v>
      </c>
      <c r="C43" s="128">
        <v>233556743</v>
      </c>
      <c r="D43" s="128">
        <v>84755937</v>
      </c>
      <c r="E43" s="128">
        <v>32238921</v>
      </c>
      <c r="F43" s="538"/>
      <c r="G43" s="130">
        <v>42961543</v>
      </c>
      <c r="H43" s="129"/>
      <c r="I43" s="125"/>
    </row>
    <row r="44" spans="2:9" s="124" customFormat="1" ht="15.75" customHeight="1">
      <c r="B44" s="393">
        <v>20</v>
      </c>
      <c r="C44" s="128">
        <v>238651582</v>
      </c>
      <c r="D44" s="128">
        <v>82525055</v>
      </c>
      <c r="E44" s="128">
        <v>33164118</v>
      </c>
      <c r="F44" s="878">
        <v>8843498</v>
      </c>
      <c r="G44" s="130">
        <v>5176273</v>
      </c>
      <c r="H44" s="129"/>
      <c r="I44" s="125"/>
    </row>
    <row r="45" spans="2:9" s="124" customFormat="1" ht="15.75" customHeight="1">
      <c r="B45" s="393">
        <v>21</v>
      </c>
      <c r="C45" s="128">
        <v>239298394</v>
      </c>
      <c r="D45" s="128">
        <v>81870058</v>
      </c>
      <c r="E45" s="128">
        <v>36649891</v>
      </c>
      <c r="F45" s="128">
        <v>9532857</v>
      </c>
      <c r="G45" s="130">
        <v>441594</v>
      </c>
      <c r="H45" s="129"/>
      <c r="I45" s="125"/>
    </row>
    <row r="46" spans="1:9" s="124" customFormat="1" ht="15.75" customHeight="1">
      <c r="A46" s="125"/>
      <c r="B46" s="392">
        <v>22</v>
      </c>
      <c r="C46" s="128">
        <v>249750805</v>
      </c>
      <c r="D46" s="128">
        <v>82026984</v>
      </c>
      <c r="E46" s="128">
        <v>37755914</v>
      </c>
      <c r="F46" s="128">
        <v>10407350</v>
      </c>
      <c r="G46" s="396">
        <v>99809</v>
      </c>
      <c r="H46" s="129"/>
      <c r="I46" s="125"/>
    </row>
    <row r="47" spans="1:9" s="124" customFormat="1" ht="15.75" customHeight="1">
      <c r="A47" s="125"/>
      <c r="B47" s="714">
        <v>23</v>
      </c>
      <c r="C47" s="128">
        <v>248646317</v>
      </c>
      <c r="D47" s="128">
        <v>84621832</v>
      </c>
      <c r="E47" s="128">
        <v>39348876</v>
      </c>
      <c r="F47" s="128">
        <v>10675031</v>
      </c>
      <c r="G47" s="880"/>
      <c r="H47" s="129"/>
      <c r="I47" s="125"/>
    </row>
    <row r="48" spans="1:9" s="124" customFormat="1" ht="15.75" customHeight="1">
      <c r="A48" s="125"/>
      <c r="B48" s="714">
        <v>24</v>
      </c>
      <c r="C48" s="128">
        <v>251011080</v>
      </c>
      <c r="D48" s="128">
        <v>84302418</v>
      </c>
      <c r="E48" s="128">
        <v>42491694</v>
      </c>
      <c r="F48" s="128">
        <v>11603264</v>
      </c>
      <c r="G48" s="538"/>
      <c r="H48" s="129"/>
      <c r="I48" s="125"/>
    </row>
    <row r="49" spans="2:8" s="125" customFormat="1" ht="15.75" customHeight="1">
      <c r="B49" s="714">
        <v>25</v>
      </c>
      <c r="C49" s="128">
        <v>263159795</v>
      </c>
      <c r="D49" s="128">
        <v>84768749</v>
      </c>
      <c r="E49" s="128">
        <v>45885067</v>
      </c>
      <c r="F49" s="128">
        <v>11871186</v>
      </c>
      <c r="G49" s="538"/>
      <c r="H49" s="129"/>
    </row>
    <row r="50" spans="1:9" s="124" customFormat="1" ht="15.75" customHeight="1">
      <c r="A50" s="125"/>
      <c r="B50" s="714">
        <v>26</v>
      </c>
      <c r="C50" s="128">
        <v>272180264</v>
      </c>
      <c r="D50" s="128">
        <v>85294929</v>
      </c>
      <c r="E50" s="128">
        <v>48032582</v>
      </c>
      <c r="F50" s="128">
        <v>12546275</v>
      </c>
      <c r="G50" s="538"/>
      <c r="H50" s="129"/>
      <c r="I50" s="125"/>
    </row>
    <row r="51" spans="2:8" s="125" customFormat="1" ht="15.75" customHeight="1">
      <c r="B51" s="714">
        <v>27</v>
      </c>
      <c r="C51" s="128">
        <v>282449974</v>
      </c>
      <c r="D51" s="128">
        <v>97941220</v>
      </c>
      <c r="E51" s="128">
        <v>50135003</v>
      </c>
      <c r="F51" s="128">
        <v>12656331</v>
      </c>
      <c r="G51" s="538"/>
      <c r="H51" s="129"/>
    </row>
    <row r="52" spans="2:8" s="125" customFormat="1" ht="15.75" customHeight="1">
      <c r="B52" s="714">
        <v>28</v>
      </c>
      <c r="C52" s="128">
        <v>289239324</v>
      </c>
      <c r="D52" s="128">
        <v>95586409</v>
      </c>
      <c r="E52" s="128">
        <v>53549344</v>
      </c>
      <c r="F52" s="128">
        <v>13639958</v>
      </c>
      <c r="G52" s="538"/>
      <c r="H52" s="129"/>
    </row>
    <row r="53" spans="2:8" s="125" customFormat="1" ht="15.75" customHeight="1">
      <c r="B53" s="392">
        <v>29</v>
      </c>
      <c r="C53" s="734">
        <v>279785610</v>
      </c>
      <c r="D53" s="924">
        <v>89808949</v>
      </c>
      <c r="E53" s="924">
        <v>56565848</v>
      </c>
      <c r="F53" s="734">
        <v>14227582</v>
      </c>
      <c r="G53" s="538"/>
      <c r="H53" s="920"/>
    </row>
    <row r="54" spans="2:8" s="125" customFormat="1" ht="15.75" customHeight="1">
      <c r="B54" s="392">
        <v>30</v>
      </c>
      <c r="C54" s="734">
        <v>296181555</v>
      </c>
      <c r="D54" s="924">
        <v>75289425</v>
      </c>
      <c r="E54" s="924">
        <v>58623379</v>
      </c>
      <c r="F54" s="734">
        <v>15214208</v>
      </c>
      <c r="G54" s="538"/>
      <c r="H54" s="920"/>
    </row>
    <row r="55" spans="1:8" s="125" customFormat="1" ht="15.75" customHeight="1">
      <c r="A55" s="391" t="s">
        <v>573</v>
      </c>
      <c r="B55" s="1144" t="s">
        <v>3</v>
      </c>
      <c r="C55" s="734">
        <v>296331875</v>
      </c>
      <c r="D55" s="924">
        <v>72929766</v>
      </c>
      <c r="E55" s="924">
        <v>62414665</v>
      </c>
      <c r="F55" s="734">
        <v>15652395</v>
      </c>
      <c r="G55" s="538"/>
      <c r="H55" s="920"/>
    </row>
    <row r="56" spans="1:8" s="125" customFormat="1" ht="15.75" customHeight="1">
      <c r="A56" s="391"/>
      <c r="B56" s="1144">
        <v>2</v>
      </c>
      <c r="C56" s="734">
        <v>375118330</v>
      </c>
      <c r="D56" s="924">
        <v>69246739</v>
      </c>
      <c r="E56" s="924">
        <v>62520430</v>
      </c>
      <c r="F56" s="734">
        <v>16183629</v>
      </c>
      <c r="G56" s="538"/>
      <c r="H56" s="920"/>
    </row>
    <row r="57" spans="1:8" s="125" customFormat="1" ht="15.75" customHeight="1">
      <c r="A57" s="391"/>
      <c r="B57" s="1144">
        <v>3</v>
      </c>
      <c r="C57" s="734">
        <v>360010744</v>
      </c>
      <c r="D57" s="924">
        <v>71969257</v>
      </c>
      <c r="E57" s="924">
        <v>64630807</v>
      </c>
      <c r="F57" s="734">
        <v>15908975</v>
      </c>
      <c r="G57" s="538"/>
      <c r="H57" s="920"/>
    </row>
    <row r="58" spans="1:8" s="125" customFormat="1" ht="15.75" customHeight="1">
      <c r="A58" s="391"/>
      <c r="B58" s="1191">
        <v>4</v>
      </c>
      <c r="C58" s="734">
        <v>316192496</v>
      </c>
      <c r="D58" s="924">
        <v>72295331</v>
      </c>
      <c r="E58" s="924">
        <v>67484142</v>
      </c>
      <c r="F58" s="734">
        <v>17281258</v>
      </c>
      <c r="G58" s="538"/>
      <c r="H58" s="920"/>
    </row>
    <row r="59" spans="1:8" s="125" customFormat="1" ht="15.75" customHeight="1">
      <c r="A59" s="1101"/>
      <c r="B59" s="1192">
        <v>5</v>
      </c>
      <c r="C59" s="922">
        <v>316672374</v>
      </c>
      <c r="D59" s="923">
        <v>73117282</v>
      </c>
      <c r="E59" s="923">
        <v>73007871</v>
      </c>
      <c r="F59" s="922">
        <v>18091956</v>
      </c>
      <c r="G59" s="537"/>
      <c r="H59" s="921"/>
    </row>
    <row r="60" spans="1:8" s="125" customFormat="1" ht="12" customHeight="1">
      <c r="A60" s="391"/>
      <c r="B60" s="421" t="s">
        <v>643</v>
      </c>
      <c r="C60" s="1189"/>
      <c r="D60" s="1190"/>
      <c r="E60" s="1190"/>
      <c r="F60" s="1189"/>
      <c r="G60" s="920"/>
      <c r="H60" s="920"/>
    </row>
    <row r="61" spans="3:9" s="390" customFormat="1" ht="12" customHeight="1">
      <c r="C61" s="5"/>
      <c r="D61" s="7" t="s">
        <v>256</v>
      </c>
      <c r="E61" s="5" t="s">
        <v>248</v>
      </c>
      <c r="G61" s="5"/>
      <c r="H61" s="5"/>
      <c r="I61" s="391"/>
    </row>
    <row r="62" spans="3:9" s="390" customFormat="1" ht="12" customHeight="1">
      <c r="C62" s="5"/>
      <c r="D62" s="7" t="s">
        <v>257</v>
      </c>
      <c r="E62" s="390" t="s">
        <v>236</v>
      </c>
      <c r="G62" s="5"/>
      <c r="H62" s="5"/>
      <c r="I62" s="391"/>
    </row>
    <row r="63" spans="3:9" s="390" customFormat="1" ht="12" customHeight="1">
      <c r="C63" s="5"/>
      <c r="E63" s="390" t="s">
        <v>249</v>
      </c>
      <c r="G63" s="5"/>
      <c r="H63" s="5"/>
      <c r="I63" s="391"/>
    </row>
    <row r="64" spans="3:9" s="390" customFormat="1" ht="12" customHeight="1">
      <c r="C64" s="5"/>
      <c r="D64" s="7" t="s">
        <v>312</v>
      </c>
      <c r="E64" s="540" t="s">
        <v>450</v>
      </c>
      <c r="G64" s="5"/>
      <c r="H64" s="5"/>
      <c r="I64" s="391"/>
    </row>
    <row r="65" spans="4:6" ht="12">
      <c r="D65" s="7" t="s">
        <v>317</v>
      </c>
      <c r="E65" s="5" t="s">
        <v>711</v>
      </c>
      <c r="F65" s="6"/>
    </row>
    <row r="66" spans="3:5" ht="12">
      <c r="C66" s="6"/>
      <c r="E66" s="77"/>
    </row>
    <row r="67" ht="12">
      <c r="E67" s="81"/>
    </row>
    <row r="68" ht="12">
      <c r="E68" s="81"/>
    </row>
    <row r="69" ht="12">
      <c r="E69" s="81"/>
    </row>
    <row r="70" ht="12">
      <c r="E70" s="81"/>
    </row>
    <row r="71" ht="12">
      <c r="E71" s="81"/>
    </row>
    <row r="72" ht="12">
      <c r="E72" s="81"/>
    </row>
    <row r="73" ht="12">
      <c r="E73" s="81"/>
    </row>
    <row r="74" ht="12">
      <c r="E74" s="81"/>
    </row>
    <row r="75" ht="12">
      <c r="E75" s="81"/>
    </row>
    <row r="76" ht="12">
      <c r="E76" s="81"/>
    </row>
    <row r="77" ht="12">
      <c r="E77" s="81"/>
    </row>
    <row r="78" ht="12">
      <c r="E78" s="81"/>
    </row>
    <row r="79" ht="12">
      <c r="E79" s="81"/>
    </row>
    <row r="80" ht="12">
      <c r="E80" s="81"/>
    </row>
    <row r="81" ht="12">
      <c r="E81" s="81"/>
    </row>
    <row r="82" ht="12">
      <c r="E82" s="81"/>
    </row>
    <row r="83" ht="12">
      <c r="E83" s="81"/>
    </row>
    <row r="84" ht="12">
      <c r="E84" s="81"/>
    </row>
    <row r="85" ht="12">
      <c r="E85" s="81"/>
    </row>
    <row r="86" ht="12">
      <c r="E86" s="81"/>
    </row>
  </sheetData>
  <sheetProtection/>
  <mergeCells count="6">
    <mergeCell ref="H3:H4"/>
    <mergeCell ref="G3:G4"/>
    <mergeCell ref="C3:C4"/>
    <mergeCell ref="D3:D4"/>
    <mergeCell ref="E3:E4"/>
    <mergeCell ref="F3:F4"/>
  </mergeCells>
  <printOptions horizontalCentered="1"/>
  <pageMargins left="0.3937007874015748" right="0.3937007874015748" top="0.7086614173228347" bottom="0.1968503937007874" header="0.5118110236220472" footer="0.5118110236220472"/>
  <pageSetup horizontalDpi="600" verticalDpi="600" orientation="portrait" paperSize="9" r:id="rId2"/>
  <rowBreaks count="1" manualBreakCount="1">
    <brk id="49" max="255" man="1"/>
  </rowBreaks>
  <drawing r:id="rId1"/>
</worksheet>
</file>

<file path=xl/worksheets/sheet20.xml><?xml version="1.0" encoding="utf-8"?>
<worksheet xmlns="http://schemas.openxmlformats.org/spreadsheetml/2006/main" xmlns:r="http://schemas.openxmlformats.org/officeDocument/2006/relationships">
  <dimension ref="A1:O37"/>
  <sheetViews>
    <sheetView zoomScalePageLayoutView="0" workbookViewId="0" topLeftCell="A1">
      <pane ySplit="4" topLeftCell="A25" activePane="bottomLeft" state="frozen"/>
      <selection pane="topLeft" activeCell="A1" sqref="A1"/>
      <selection pane="bottomLeft" activeCell="N27" sqref="N27"/>
    </sheetView>
  </sheetViews>
  <sheetFormatPr defaultColWidth="9" defaultRowHeight="14.25"/>
  <cols>
    <col min="1" max="1" width="3.8984375" style="30" customWidth="1"/>
    <col min="2" max="2" width="3.8984375" style="31" customWidth="1"/>
    <col min="3" max="11" width="7.296875" style="30" customWidth="1"/>
    <col min="12" max="13" width="7.296875" style="40" customWidth="1"/>
    <col min="14" max="14" width="7.296875" style="30" customWidth="1"/>
    <col min="15" max="15" width="7.3984375" style="30" bestFit="1" customWidth="1"/>
    <col min="16" max="16" width="6.796875" style="30" bestFit="1" customWidth="1"/>
    <col min="17" max="16384" width="9" style="30" customWidth="1"/>
  </cols>
  <sheetData>
    <row r="1" spans="1:13" s="34" customFormat="1" ht="38.25" customHeight="1">
      <c r="A1" s="34" t="s">
        <v>615</v>
      </c>
      <c r="L1" s="102"/>
      <c r="M1" s="49"/>
    </row>
    <row r="2" spans="1:14" s="34" customFormat="1" ht="18.75" customHeight="1">
      <c r="A2" s="36"/>
      <c r="B2" s="35"/>
      <c r="C2" s="36"/>
      <c r="D2" s="36"/>
      <c r="E2" s="36"/>
      <c r="F2" s="36"/>
      <c r="G2" s="36"/>
      <c r="H2" s="36"/>
      <c r="I2" s="36"/>
      <c r="J2" s="36"/>
      <c r="K2" s="36"/>
      <c r="L2" s="103"/>
      <c r="M2" s="37"/>
      <c r="N2" s="36"/>
    </row>
    <row r="3" spans="2:14" s="205" customFormat="1" ht="12.75">
      <c r="B3" s="228" t="s">
        <v>32</v>
      </c>
      <c r="C3" s="1487" t="s">
        <v>100</v>
      </c>
      <c r="D3" s="1485" t="s">
        <v>356</v>
      </c>
      <c r="E3" s="1485" t="s">
        <v>371</v>
      </c>
      <c r="F3" s="1487" t="s">
        <v>97</v>
      </c>
      <c r="G3" s="1485" t="s">
        <v>287</v>
      </c>
      <c r="H3" s="1485" t="s">
        <v>269</v>
      </c>
      <c r="I3" s="1485" t="s">
        <v>372</v>
      </c>
      <c r="J3" s="1485" t="s">
        <v>44</v>
      </c>
      <c r="K3" s="1513" t="s">
        <v>343</v>
      </c>
      <c r="L3" s="1526" t="s">
        <v>98</v>
      </c>
      <c r="M3" s="1522" t="s">
        <v>290</v>
      </c>
      <c r="N3" s="1524" t="s">
        <v>344</v>
      </c>
    </row>
    <row r="4" spans="1:14" s="168" customFormat="1" ht="36" customHeight="1" thickBot="1">
      <c r="A4" s="206" t="s">
        <v>37</v>
      </c>
      <c r="B4" s="206"/>
      <c r="C4" s="1492"/>
      <c r="D4" s="1492"/>
      <c r="E4" s="1492"/>
      <c r="F4" s="1492"/>
      <c r="G4" s="1499"/>
      <c r="H4" s="1492"/>
      <c r="I4" s="1492"/>
      <c r="J4" s="1499"/>
      <c r="K4" s="1489"/>
      <c r="L4" s="1527"/>
      <c r="M4" s="1523"/>
      <c r="N4" s="1525"/>
    </row>
    <row r="5" spans="1:14" s="142" customFormat="1" ht="24.75" customHeight="1" thickTop="1">
      <c r="A5" s="187" t="s">
        <v>192</v>
      </c>
      <c r="B5" s="188">
        <v>12</v>
      </c>
      <c r="C5" s="144">
        <v>932</v>
      </c>
      <c r="D5" s="144">
        <v>3286</v>
      </c>
      <c r="E5" s="144">
        <v>4060</v>
      </c>
      <c r="F5" s="144">
        <v>1526</v>
      </c>
      <c r="G5" s="145" t="s">
        <v>189</v>
      </c>
      <c r="H5" s="144">
        <v>2270</v>
      </c>
      <c r="I5" s="144">
        <v>2862</v>
      </c>
      <c r="J5" s="145" t="s">
        <v>189</v>
      </c>
      <c r="K5" s="160">
        <v>12</v>
      </c>
      <c r="L5" s="611">
        <v>14948</v>
      </c>
      <c r="M5" s="610">
        <v>14152</v>
      </c>
      <c r="N5" s="142">
        <v>796</v>
      </c>
    </row>
    <row r="6" spans="2:14" s="142" customFormat="1" ht="24.75" customHeight="1">
      <c r="B6" s="188">
        <v>13</v>
      </c>
      <c r="C6" s="144">
        <v>2901</v>
      </c>
      <c r="D6" s="144">
        <v>4034</v>
      </c>
      <c r="E6" s="144">
        <v>5420</v>
      </c>
      <c r="F6" s="144">
        <v>2121</v>
      </c>
      <c r="G6" s="145" t="s">
        <v>189</v>
      </c>
      <c r="H6" s="144">
        <v>2591</v>
      </c>
      <c r="I6" s="144">
        <v>1009</v>
      </c>
      <c r="J6" s="144">
        <v>785</v>
      </c>
      <c r="K6" s="160">
        <v>2</v>
      </c>
      <c r="L6" s="611">
        <v>18862</v>
      </c>
      <c r="M6" s="610">
        <v>18657</v>
      </c>
      <c r="N6" s="142">
        <v>205</v>
      </c>
    </row>
    <row r="7" spans="2:14" s="142" customFormat="1" ht="24.75" customHeight="1">
      <c r="B7" s="188">
        <v>14</v>
      </c>
      <c r="C7" s="144">
        <v>4004</v>
      </c>
      <c r="D7" s="144">
        <v>4414</v>
      </c>
      <c r="E7" s="144">
        <v>6553</v>
      </c>
      <c r="F7" s="144">
        <v>2570</v>
      </c>
      <c r="G7" s="145" t="s">
        <v>189</v>
      </c>
      <c r="H7" s="144">
        <v>3198</v>
      </c>
      <c r="I7" s="144">
        <v>23</v>
      </c>
      <c r="J7" s="144">
        <v>205</v>
      </c>
      <c r="K7" s="160">
        <v>14</v>
      </c>
      <c r="L7" s="611">
        <v>20982</v>
      </c>
      <c r="M7" s="610">
        <v>20964</v>
      </c>
      <c r="N7" s="142">
        <v>18</v>
      </c>
    </row>
    <row r="8" spans="2:14" s="142" customFormat="1" ht="24.75" customHeight="1">
      <c r="B8" s="188">
        <v>15</v>
      </c>
      <c r="C8" s="144">
        <v>4184</v>
      </c>
      <c r="D8" s="144">
        <v>5548</v>
      </c>
      <c r="E8" s="144">
        <v>7388</v>
      </c>
      <c r="F8" s="144">
        <v>2900</v>
      </c>
      <c r="G8" s="145" t="s">
        <v>189</v>
      </c>
      <c r="H8" s="144">
        <v>3602</v>
      </c>
      <c r="I8" s="144">
        <v>526</v>
      </c>
      <c r="J8" s="144">
        <v>17</v>
      </c>
      <c r="K8" s="160">
        <v>2</v>
      </c>
      <c r="L8" s="611">
        <v>24168</v>
      </c>
      <c r="M8" s="610">
        <v>23835</v>
      </c>
      <c r="N8" s="142">
        <v>333</v>
      </c>
    </row>
    <row r="9" spans="2:14" s="142" customFormat="1" ht="24.75" customHeight="1">
      <c r="B9" s="188">
        <v>16</v>
      </c>
      <c r="C9" s="144">
        <v>4314</v>
      </c>
      <c r="D9" s="144">
        <v>5970</v>
      </c>
      <c r="E9" s="144">
        <v>8148</v>
      </c>
      <c r="F9" s="144">
        <v>3180</v>
      </c>
      <c r="G9" s="145" t="s">
        <v>189</v>
      </c>
      <c r="H9" s="144">
        <v>4174</v>
      </c>
      <c r="I9" s="144">
        <v>970</v>
      </c>
      <c r="J9" s="144">
        <v>333</v>
      </c>
      <c r="K9" s="160">
        <v>1</v>
      </c>
      <c r="L9" s="611">
        <v>27089</v>
      </c>
      <c r="M9" s="610">
        <v>26490</v>
      </c>
      <c r="N9" s="142">
        <v>599</v>
      </c>
    </row>
    <row r="10" spans="2:14" s="142" customFormat="1" ht="24.75" customHeight="1">
      <c r="B10" s="188">
        <v>17</v>
      </c>
      <c r="C10" s="144">
        <v>4474</v>
      </c>
      <c r="D10" s="144">
        <v>6230</v>
      </c>
      <c r="E10" s="144">
        <v>8499</v>
      </c>
      <c r="F10" s="144">
        <v>3321</v>
      </c>
      <c r="G10" s="145" t="s">
        <v>189</v>
      </c>
      <c r="H10" s="144">
        <v>4436</v>
      </c>
      <c r="I10" s="144">
        <v>928</v>
      </c>
      <c r="J10" s="144">
        <v>598</v>
      </c>
      <c r="K10" s="160">
        <v>14</v>
      </c>
      <c r="L10" s="611">
        <v>28500</v>
      </c>
      <c r="M10" s="610">
        <v>28161</v>
      </c>
      <c r="N10" s="142">
        <v>339</v>
      </c>
    </row>
    <row r="11" spans="2:14" s="142" customFormat="1" ht="24.75" customHeight="1">
      <c r="B11" s="188">
        <v>18</v>
      </c>
      <c r="C11" s="144">
        <v>6456</v>
      </c>
      <c r="D11" s="144">
        <v>6078</v>
      </c>
      <c r="E11" s="144">
        <v>8534</v>
      </c>
      <c r="F11" s="144">
        <v>4095</v>
      </c>
      <c r="G11" s="145" t="s">
        <v>189</v>
      </c>
      <c r="H11" s="144">
        <v>4310</v>
      </c>
      <c r="I11" s="145" t="s">
        <v>189</v>
      </c>
      <c r="J11" s="144">
        <v>339</v>
      </c>
      <c r="K11" s="160">
        <v>42</v>
      </c>
      <c r="L11" s="611">
        <v>29854</v>
      </c>
      <c r="M11" s="610">
        <v>28997</v>
      </c>
      <c r="N11" s="142">
        <v>857</v>
      </c>
    </row>
    <row r="12" spans="2:14" s="142" customFormat="1" ht="24.75" customHeight="1">
      <c r="B12" s="188">
        <v>19</v>
      </c>
      <c r="C12" s="144">
        <v>6819</v>
      </c>
      <c r="D12" s="144">
        <v>6203</v>
      </c>
      <c r="E12" s="144">
        <v>8955</v>
      </c>
      <c r="F12" s="144">
        <v>4285</v>
      </c>
      <c r="G12" s="145" t="s">
        <v>189</v>
      </c>
      <c r="H12" s="144">
        <v>4684</v>
      </c>
      <c r="I12" s="145" t="s">
        <v>189</v>
      </c>
      <c r="J12" s="144">
        <v>858</v>
      </c>
      <c r="K12" s="160">
        <v>8</v>
      </c>
      <c r="L12" s="611">
        <v>31812</v>
      </c>
      <c r="M12" s="610">
        <v>31042</v>
      </c>
      <c r="N12" s="142">
        <v>770</v>
      </c>
    </row>
    <row r="13" spans="2:14" s="142" customFormat="1" ht="24.75" customHeight="1">
      <c r="B13" s="188">
        <v>20</v>
      </c>
      <c r="C13" s="144">
        <v>7069</v>
      </c>
      <c r="D13" s="144">
        <v>7306</v>
      </c>
      <c r="E13" s="144">
        <v>9292</v>
      </c>
      <c r="F13" s="144">
        <v>4415</v>
      </c>
      <c r="G13" s="145" t="s">
        <v>189</v>
      </c>
      <c r="H13" s="144">
        <v>4975</v>
      </c>
      <c r="I13" s="145" t="s">
        <v>335</v>
      </c>
      <c r="J13" s="144">
        <v>770</v>
      </c>
      <c r="K13" s="160">
        <v>9</v>
      </c>
      <c r="L13" s="611">
        <v>33836</v>
      </c>
      <c r="M13" s="610">
        <v>32650</v>
      </c>
      <c r="N13" s="142">
        <v>1186</v>
      </c>
    </row>
    <row r="14" spans="1:14" s="142" customFormat="1" ht="24.75" customHeight="1">
      <c r="A14" s="159"/>
      <c r="B14" s="476">
        <v>21</v>
      </c>
      <c r="C14" s="144">
        <v>7038</v>
      </c>
      <c r="D14" s="144">
        <v>7476</v>
      </c>
      <c r="E14" s="144">
        <v>9938</v>
      </c>
      <c r="F14" s="144">
        <v>4949</v>
      </c>
      <c r="G14" s="145" t="s">
        <v>189</v>
      </c>
      <c r="H14" s="144">
        <v>5127</v>
      </c>
      <c r="I14" s="144">
        <v>93</v>
      </c>
      <c r="J14" s="144">
        <v>1186</v>
      </c>
      <c r="K14" s="160">
        <v>16</v>
      </c>
      <c r="L14" s="611">
        <v>35823</v>
      </c>
      <c r="M14" s="610">
        <v>35549</v>
      </c>
      <c r="N14" s="159">
        <v>274</v>
      </c>
    </row>
    <row r="15" spans="1:14" s="142" customFormat="1" ht="24.75" customHeight="1">
      <c r="A15" s="159"/>
      <c r="B15" s="476">
        <v>22</v>
      </c>
      <c r="C15" s="144">
        <v>7074</v>
      </c>
      <c r="D15" s="144">
        <v>7972</v>
      </c>
      <c r="E15" s="144">
        <v>10709</v>
      </c>
      <c r="F15" s="144">
        <v>5201</v>
      </c>
      <c r="G15" s="145" t="s">
        <v>189</v>
      </c>
      <c r="H15" s="144">
        <v>5528</v>
      </c>
      <c r="I15" s="144">
        <v>381</v>
      </c>
      <c r="J15" s="144">
        <v>235</v>
      </c>
      <c r="K15" s="160">
        <v>13</v>
      </c>
      <c r="L15" s="611">
        <v>37113</v>
      </c>
      <c r="M15" s="610">
        <v>36698</v>
      </c>
      <c r="N15" s="159">
        <v>415</v>
      </c>
    </row>
    <row r="16" spans="2:14" s="159" customFormat="1" ht="24.75" customHeight="1">
      <c r="B16" s="476">
        <v>23</v>
      </c>
      <c r="C16" s="144">
        <v>7123</v>
      </c>
      <c r="D16" s="144">
        <v>8524</v>
      </c>
      <c r="E16" s="144">
        <v>11049</v>
      </c>
      <c r="F16" s="144">
        <v>5429</v>
      </c>
      <c r="G16" s="145" t="s">
        <v>189</v>
      </c>
      <c r="H16" s="144">
        <v>5750</v>
      </c>
      <c r="I16" s="144">
        <v>650</v>
      </c>
      <c r="J16" s="144">
        <v>453</v>
      </c>
      <c r="K16" s="160">
        <v>17</v>
      </c>
      <c r="L16" s="611">
        <v>38995</v>
      </c>
      <c r="M16" s="610">
        <v>38916</v>
      </c>
      <c r="N16" s="159">
        <v>79</v>
      </c>
    </row>
    <row r="17" spans="2:14" s="159" customFormat="1" ht="24.75" customHeight="1">
      <c r="B17" s="476">
        <v>24</v>
      </c>
      <c r="C17" s="144">
        <v>9316</v>
      </c>
      <c r="D17" s="144">
        <v>9364</v>
      </c>
      <c r="E17" s="144">
        <v>11720</v>
      </c>
      <c r="F17" s="144">
        <v>6229</v>
      </c>
      <c r="G17" s="145" t="s">
        <v>189</v>
      </c>
      <c r="H17" s="144">
        <v>6135</v>
      </c>
      <c r="I17" s="145" t="s">
        <v>189</v>
      </c>
      <c r="J17" s="144">
        <v>79</v>
      </c>
      <c r="K17" s="160">
        <v>8</v>
      </c>
      <c r="L17" s="611">
        <v>42850</v>
      </c>
      <c r="M17" s="610">
        <v>42066</v>
      </c>
      <c r="N17" s="159">
        <v>784</v>
      </c>
    </row>
    <row r="18" spans="1:14" s="142" customFormat="1" ht="24.75" customHeight="1">
      <c r="A18" s="159"/>
      <c r="B18" s="476">
        <v>25</v>
      </c>
      <c r="C18" s="144">
        <v>9644</v>
      </c>
      <c r="D18" s="144">
        <v>10056</v>
      </c>
      <c r="E18" s="144">
        <v>12370</v>
      </c>
      <c r="F18" s="144">
        <v>6244</v>
      </c>
      <c r="G18" s="145" t="s">
        <v>189</v>
      </c>
      <c r="H18" s="144">
        <v>6532</v>
      </c>
      <c r="I18" s="145" t="s">
        <v>189</v>
      </c>
      <c r="J18" s="144">
        <v>784</v>
      </c>
      <c r="K18" s="160">
        <v>25</v>
      </c>
      <c r="L18" s="611">
        <v>45655</v>
      </c>
      <c r="M18" s="610">
        <v>44743</v>
      </c>
      <c r="N18" s="159">
        <v>912</v>
      </c>
    </row>
    <row r="19" spans="2:14" s="159" customFormat="1" ht="24.75" customHeight="1">
      <c r="B19" s="476">
        <v>26</v>
      </c>
      <c r="C19" s="144">
        <v>9967</v>
      </c>
      <c r="D19" s="144">
        <v>10637</v>
      </c>
      <c r="E19" s="144">
        <v>12968</v>
      </c>
      <c r="F19" s="144">
        <v>6530</v>
      </c>
      <c r="G19" s="145" t="s">
        <v>189</v>
      </c>
      <c r="H19" s="144">
        <v>6825</v>
      </c>
      <c r="I19" s="145">
        <v>250</v>
      </c>
      <c r="J19" s="144">
        <v>912</v>
      </c>
      <c r="K19" s="160">
        <v>10</v>
      </c>
      <c r="L19" s="611">
        <v>48099</v>
      </c>
      <c r="M19" s="610">
        <v>47297</v>
      </c>
      <c r="N19" s="159">
        <v>802</v>
      </c>
    </row>
    <row r="20" spans="2:14" s="159" customFormat="1" ht="24.75" customHeight="1">
      <c r="B20" s="476">
        <v>27</v>
      </c>
      <c r="C20" s="144">
        <v>10944</v>
      </c>
      <c r="D20" s="144">
        <v>11254</v>
      </c>
      <c r="E20" s="144">
        <v>13099</v>
      </c>
      <c r="F20" s="144">
        <v>6866</v>
      </c>
      <c r="G20" s="145" t="s">
        <v>189</v>
      </c>
      <c r="H20" s="144">
        <v>7251</v>
      </c>
      <c r="I20" s="145" t="s">
        <v>543</v>
      </c>
      <c r="J20" s="144">
        <v>802</v>
      </c>
      <c r="K20" s="160">
        <v>24</v>
      </c>
      <c r="L20" s="611">
        <v>50240</v>
      </c>
      <c r="M20" s="610">
        <v>49645</v>
      </c>
      <c r="N20" s="159">
        <v>595</v>
      </c>
    </row>
    <row r="21" spans="2:15" s="159" customFormat="1" ht="24.75" customHeight="1">
      <c r="B21" s="476">
        <v>28</v>
      </c>
      <c r="C21" s="1250">
        <v>11206</v>
      </c>
      <c r="D21" s="1250">
        <v>11844</v>
      </c>
      <c r="E21" s="1250">
        <v>13638</v>
      </c>
      <c r="F21" s="1250">
        <v>7196</v>
      </c>
      <c r="G21" s="126" t="s">
        <v>189</v>
      </c>
      <c r="H21" s="1250">
        <v>7770</v>
      </c>
      <c r="I21" s="1251">
        <v>100</v>
      </c>
      <c r="J21" s="1250">
        <v>595</v>
      </c>
      <c r="K21" s="1252">
        <v>23</v>
      </c>
      <c r="L21" s="1253">
        <v>52372</v>
      </c>
      <c r="M21" s="1254">
        <v>50954</v>
      </c>
      <c r="N21" s="1252">
        <v>1418</v>
      </c>
      <c r="O21" s="990"/>
    </row>
    <row r="22" spans="2:15" s="159" customFormat="1" ht="24.75" customHeight="1">
      <c r="B22" s="476">
        <v>29</v>
      </c>
      <c r="C22" s="1255">
        <v>11363</v>
      </c>
      <c r="D22" s="1255">
        <v>12628</v>
      </c>
      <c r="E22" s="1255">
        <v>14148</v>
      </c>
      <c r="F22" s="1255">
        <v>7466</v>
      </c>
      <c r="G22" s="126" t="s">
        <v>189</v>
      </c>
      <c r="H22" s="1255">
        <v>8125</v>
      </c>
      <c r="I22" s="1256">
        <v>100</v>
      </c>
      <c r="J22" s="1255">
        <v>1418</v>
      </c>
      <c r="K22" s="1257">
        <v>48</v>
      </c>
      <c r="L22" s="1258">
        <v>55297</v>
      </c>
      <c r="M22" s="1259">
        <v>54052</v>
      </c>
      <c r="N22" s="1257">
        <v>1245</v>
      </c>
      <c r="O22" s="991"/>
    </row>
    <row r="23" spans="2:15" s="159" customFormat="1" ht="24.75" customHeight="1">
      <c r="B23" s="476">
        <v>30</v>
      </c>
      <c r="C23" s="1255">
        <v>12212</v>
      </c>
      <c r="D23" s="1255">
        <v>12664</v>
      </c>
      <c r="E23" s="1255">
        <v>14093</v>
      </c>
      <c r="F23" s="1255">
        <v>7694</v>
      </c>
      <c r="G23" s="126" t="s">
        <v>189</v>
      </c>
      <c r="H23" s="1255">
        <v>8419</v>
      </c>
      <c r="I23" s="1256">
        <v>264</v>
      </c>
      <c r="J23" s="1255">
        <v>1245</v>
      </c>
      <c r="K23" s="1257">
        <v>96</v>
      </c>
      <c r="L23" s="1258">
        <v>56687</v>
      </c>
      <c r="M23" s="1259">
        <v>55797</v>
      </c>
      <c r="N23" s="1257">
        <v>890</v>
      </c>
      <c r="O23" s="991"/>
    </row>
    <row r="24" spans="1:15" s="159" customFormat="1" ht="24.75" customHeight="1">
      <c r="A24" s="159" t="s">
        <v>573</v>
      </c>
      <c r="B24" s="476" t="s">
        <v>3</v>
      </c>
      <c r="C24" s="1255">
        <v>11993</v>
      </c>
      <c r="D24" s="1255">
        <v>13610</v>
      </c>
      <c r="E24" s="1255">
        <v>14867</v>
      </c>
      <c r="F24" s="1255">
        <v>7975</v>
      </c>
      <c r="G24" s="126" t="s">
        <v>189</v>
      </c>
      <c r="H24" s="1255">
        <v>9301</v>
      </c>
      <c r="I24" s="1256">
        <v>1153</v>
      </c>
      <c r="J24" s="1255">
        <v>890</v>
      </c>
      <c r="K24" s="1257">
        <v>72</v>
      </c>
      <c r="L24" s="1258">
        <v>59862</v>
      </c>
      <c r="M24" s="1259">
        <v>58107</v>
      </c>
      <c r="N24" s="1257">
        <v>1754</v>
      </c>
      <c r="O24" s="991"/>
    </row>
    <row r="25" spans="2:15" s="159" customFormat="1" ht="24.75" customHeight="1">
      <c r="B25" s="476">
        <v>2</v>
      </c>
      <c r="C25" s="1255">
        <v>11617</v>
      </c>
      <c r="D25" s="1255">
        <v>14204</v>
      </c>
      <c r="E25" s="1255">
        <v>15179</v>
      </c>
      <c r="F25" s="1255">
        <v>8626</v>
      </c>
      <c r="G25" s="126" t="s">
        <v>189</v>
      </c>
      <c r="H25" s="1255">
        <v>9555</v>
      </c>
      <c r="I25" s="1256">
        <v>953</v>
      </c>
      <c r="J25" s="1255">
        <v>1754</v>
      </c>
      <c r="K25" s="1257">
        <v>98</v>
      </c>
      <c r="L25" s="1258">
        <v>61986</v>
      </c>
      <c r="M25" s="1259">
        <v>60183</v>
      </c>
      <c r="N25" s="1257">
        <v>1803</v>
      </c>
      <c r="O25" s="991"/>
    </row>
    <row r="26" spans="2:15" s="159" customFormat="1" ht="24.75" customHeight="1">
      <c r="B26" s="476">
        <v>3</v>
      </c>
      <c r="C26" s="1255">
        <v>12200</v>
      </c>
      <c r="D26" s="1255">
        <v>14442</v>
      </c>
      <c r="E26" s="1255">
        <v>15644</v>
      </c>
      <c r="F26" s="1255">
        <v>8574</v>
      </c>
      <c r="G26" s="126" t="s">
        <v>189</v>
      </c>
      <c r="H26" s="1255">
        <v>9830</v>
      </c>
      <c r="I26" s="1256">
        <v>717</v>
      </c>
      <c r="J26" s="1255">
        <v>1803</v>
      </c>
      <c r="K26" s="1257">
        <v>33</v>
      </c>
      <c r="L26" s="1258">
        <v>63244</v>
      </c>
      <c r="M26" s="1259">
        <v>61538</v>
      </c>
      <c r="N26" s="1257">
        <v>1706</v>
      </c>
      <c r="O26" s="991"/>
    </row>
    <row r="27" spans="1:15" s="159" customFormat="1" ht="24.75" customHeight="1">
      <c r="A27" s="146"/>
      <c r="B27" s="477">
        <v>4</v>
      </c>
      <c r="C27" s="1244">
        <v>12179</v>
      </c>
      <c r="D27" s="1245">
        <v>15083</v>
      </c>
      <c r="E27" s="1246">
        <v>15740</v>
      </c>
      <c r="F27" s="1245">
        <v>8661</v>
      </c>
      <c r="G27" s="772" t="s">
        <v>186</v>
      </c>
      <c r="H27" s="1245">
        <v>10368</v>
      </c>
      <c r="I27" s="1244">
        <v>1260</v>
      </c>
      <c r="J27" s="1245">
        <v>1706</v>
      </c>
      <c r="K27" s="1247">
        <v>44</v>
      </c>
      <c r="L27" s="1248">
        <v>65042</v>
      </c>
      <c r="M27" s="1249">
        <v>62428</v>
      </c>
      <c r="N27" s="1245">
        <v>2614</v>
      </c>
      <c r="O27" s="991"/>
    </row>
    <row r="28" spans="2:14" s="150" customFormat="1" ht="13.5" customHeight="1">
      <c r="B28" s="776" t="s">
        <v>651</v>
      </c>
      <c r="C28" s="149"/>
      <c r="D28" s="149"/>
      <c r="E28" s="149"/>
      <c r="F28" s="149"/>
      <c r="G28" s="149"/>
      <c r="H28" s="149"/>
      <c r="L28" s="788"/>
      <c r="M28" s="788"/>
      <c r="N28" s="163" t="s">
        <v>310</v>
      </c>
    </row>
    <row r="29" spans="2:13" s="150" customFormat="1" ht="13.5" customHeight="1">
      <c r="B29" s="152"/>
      <c r="H29" s="163"/>
      <c r="I29" s="163" t="s">
        <v>256</v>
      </c>
      <c r="J29" s="150" t="s">
        <v>333</v>
      </c>
      <c r="L29" s="788"/>
      <c r="M29" s="788"/>
    </row>
    <row r="30" spans="9:14" s="150" customFormat="1" ht="13.5" customHeight="1">
      <c r="I30" s="163" t="s">
        <v>257</v>
      </c>
      <c r="J30" s="776" t="s">
        <v>654</v>
      </c>
      <c r="L30" s="788"/>
      <c r="M30" s="788"/>
      <c r="N30" s="743"/>
    </row>
    <row r="31" spans="2:13" s="786" customFormat="1" ht="13.5" customHeight="1">
      <c r="B31" s="793"/>
      <c r="L31" s="790"/>
      <c r="M31" s="790"/>
    </row>
    <row r="32" s="212" customFormat="1" ht="13.5" customHeight="1">
      <c r="B32" s="211"/>
    </row>
    <row r="33" spans="12:13" ht="10.5">
      <c r="L33" s="30"/>
      <c r="M33" s="30"/>
    </row>
    <row r="34" spans="12:13" ht="10.5">
      <c r="L34" s="30"/>
      <c r="M34" s="30"/>
    </row>
    <row r="35" spans="12:13" ht="10.5">
      <c r="L35" s="30"/>
      <c r="M35" s="30"/>
    </row>
    <row r="36" spans="12:13" ht="10.5">
      <c r="L36" s="30"/>
      <c r="M36" s="30"/>
    </row>
    <row r="37" spans="12:13" ht="10.5">
      <c r="L37" s="30"/>
      <c r="M37" s="30"/>
    </row>
  </sheetData>
  <sheetProtection/>
  <mergeCells count="12">
    <mergeCell ref="C3:C4"/>
    <mergeCell ref="D3:D4"/>
    <mergeCell ref="E3:E4"/>
    <mergeCell ref="F3:F4"/>
    <mergeCell ref="G3:G4"/>
    <mergeCell ref="H3:H4"/>
    <mergeCell ref="M3:M4"/>
    <mergeCell ref="N3:N4"/>
    <mergeCell ref="I3:I4"/>
    <mergeCell ref="L3:L4"/>
    <mergeCell ref="K3:K4"/>
    <mergeCell ref="J3:J4"/>
  </mergeCells>
  <printOptions horizontalCentered="1"/>
  <pageMargins left="0.3937007874015748" right="0.3937007874015748" top="0.7874015748031497" bottom="0.7874015748031497"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N40"/>
  <sheetViews>
    <sheetView zoomScalePageLayoutView="0" workbookViewId="0" topLeftCell="A1">
      <pane ySplit="4" topLeftCell="A24" activePane="bottomLeft" state="frozen"/>
      <selection pane="topLeft" activeCell="A1" sqref="A1"/>
      <selection pane="bottomLeft" activeCell="N27" sqref="N27"/>
    </sheetView>
  </sheetViews>
  <sheetFormatPr defaultColWidth="9" defaultRowHeight="14.25"/>
  <cols>
    <col min="1" max="1" width="3.3984375" style="51" customWidth="1"/>
    <col min="2" max="2" width="3.3984375" style="31" customWidth="1"/>
    <col min="3" max="11" width="7.296875" style="30" customWidth="1"/>
    <col min="12" max="12" width="7.296875" style="40" customWidth="1"/>
    <col min="13" max="14" width="7.296875" style="30" customWidth="1"/>
    <col min="15" max="15" width="6.796875" style="30" bestFit="1" customWidth="1"/>
    <col min="16" max="16384" width="9" style="30" customWidth="1"/>
  </cols>
  <sheetData>
    <row r="1" spans="1:14" s="34" customFormat="1" ht="33.75" customHeight="1">
      <c r="A1" s="44" t="s">
        <v>616</v>
      </c>
      <c r="L1" s="49"/>
      <c r="N1" s="50"/>
    </row>
    <row r="2" spans="1:14" s="204" customFormat="1" ht="12.75">
      <c r="A2" s="230"/>
      <c r="B2" s="229"/>
      <c r="C2" s="230"/>
      <c r="D2" s="230"/>
      <c r="E2" s="230"/>
      <c r="F2" s="230"/>
      <c r="G2" s="230"/>
      <c r="H2" s="230"/>
      <c r="I2" s="230"/>
      <c r="J2" s="230"/>
      <c r="K2" s="230"/>
      <c r="L2" s="231"/>
      <c r="M2" s="230"/>
      <c r="N2" s="232"/>
    </row>
    <row r="3" spans="1:14" s="205" customFormat="1" ht="18.75" customHeight="1">
      <c r="A3" s="233"/>
      <c r="B3" s="187" t="s">
        <v>32</v>
      </c>
      <c r="C3" s="1487" t="s">
        <v>48</v>
      </c>
      <c r="D3" s="1485" t="s">
        <v>346</v>
      </c>
      <c r="E3" s="1485" t="s">
        <v>347</v>
      </c>
      <c r="F3" s="1485" t="s">
        <v>288</v>
      </c>
      <c r="G3" s="1485" t="s">
        <v>348</v>
      </c>
      <c r="H3" s="1485" t="s">
        <v>349</v>
      </c>
      <c r="I3" s="1487" t="s">
        <v>64</v>
      </c>
      <c r="J3" s="1485" t="s">
        <v>350</v>
      </c>
      <c r="K3" s="1487" t="s">
        <v>56</v>
      </c>
      <c r="L3" s="1511" t="s">
        <v>351</v>
      </c>
      <c r="M3" s="1528" t="s">
        <v>289</v>
      </c>
      <c r="N3" s="1520" t="s">
        <v>286</v>
      </c>
    </row>
    <row r="4" spans="1:14" s="168" customFormat="1" ht="32.25" customHeight="1" thickBot="1">
      <c r="A4" s="206" t="s">
        <v>37</v>
      </c>
      <c r="B4" s="206"/>
      <c r="C4" s="1492"/>
      <c r="D4" s="1492"/>
      <c r="E4" s="1492"/>
      <c r="F4" s="1492"/>
      <c r="G4" s="1499"/>
      <c r="H4" s="1492"/>
      <c r="I4" s="1492"/>
      <c r="J4" s="1499"/>
      <c r="K4" s="1492"/>
      <c r="L4" s="1501"/>
      <c r="M4" s="1529"/>
      <c r="N4" s="1505"/>
    </row>
    <row r="5" spans="1:14" s="142" customFormat="1" ht="24.75" customHeight="1" thickTop="1">
      <c r="A5" s="159" t="s">
        <v>192</v>
      </c>
      <c r="B5" s="193">
        <v>12</v>
      </c>
      <c r="C5" s="144">
        <v>682</v>
      </c>
      <c r="D5" s="144">
        <v>12226</v>
      </c>
      <c r="E5" s="144">
        <v>101</v>
      </c>
      <c r="F5" s="145" t="s">
        <v>189</v>
      </c>
      <c r="G5" s="145" t="s">
        <v>189</v>
      </c>
      <c r="H5" s="145" t="s">
        <v>189</v>
      </c>
      <c r="I5" s="145" t="s">
        <v>189</v>
      </c>
      <c r="J5" s="144">
        <v>1142</v>
      </c>
      <c r="K5" s="145" t="s">
        <v>189</v>
      </c>
      <c r="L5" s="145" t="s">
        <v>189</v>
      </c>
      <c r="M5" s="612" t="s">
        <v>189</v>
      </c>
      <c r="N5" s="608">
        <f>SUM(C5:M5)+1</f>
        <v>14152</v>
      </c>
    </row>
    <row r="6" spans="1:14" s="142" customFormat="1" ht="24.75" customHeight="1">
      <c r="A6" s="159"/>
      <c r="B6" s="193">
        <v>13</v>
      </c>
      <c r="C6" s="144">
        <v>762</v>
      </c>
      <c r="D6" s="144">
        <v>16715</v>
      </c>
      <c r="E6" s="144">
        <v>101</v>
      </c>
      <c r="F6" s="145" t="s">
        <v>189</v>
      </c>
      <c r="G6" s="145" t="s">
        <v>189</v>
      </c>
      <c r="H6" s="145" t="s">
        <v>189</v>
      </c>
      <c r="I6" s="145" t="s">
        <v>189</v>
      </c>
      <c r="J6" s="144">
        <v>695</v>
      </c>
      <c r="K6" s="145" t="s">
        <v>189</v>
      </c>
      <c r="L6" s="145" t="s">
        <v>189</v>
      </c>
      <c r="M6" s="160">
        <v>384</v>
      </c>
      <c r="N6" s="608">
        <f>SUM(C6:M6)</f>
        <v>18657</v>
      </c>
    </row>
    <row r="7" spans="1:14" s="142" customFormat="1" ht="24.75" customHeight="1">
      <c r="A7" s="159"/>
      <c r="B7" s="193">
        <v>14</v>
      </c>
      <c r="C7" s="144">
        <v>815</v>
      </c>
      <c r="D7" s="144">
        <v>19814</v>
      </c>
      <c r="E7" s="144">
        <v>101</v>
      </c>
      <c r="F7" s="145" t="s">
        <v>189</v>
      </c>
      <c r="G7" s="145" t="s">
        <v>189</v>
      </c>
      <c r="H7" s="145" t="s">
        <v>189</v>
      </c>
      <c r="I7" s="145" t="s">
        <v>189</v>
      </c>
      <c r="J7" s="144">
        <v>167</v>
      </c>
      <c r="K7" s="145" t="s">
        <v>189</v>
      </c>
      <c r="L7" s="145" t="s">
        <v>189</v>
      </c>
      <c r="M7" s="160">
        <v>68</v>
      </c>
      <c r="N7" s="609">
        <f>SUM(C7:M7)-1</f>
        <v>20964</v>
      </c>
    </row>
    <row r="8" spans="1:14" s="142" customFormat="1" ht="24.75" customHeight="1">
      <c r="A8" s="159"/>
      <c r="B8" s="193">
        <v>15</v>
      </c>
      <c r="C8" s="144">
        <v>803</v>
      </c>
      <c r="D8" s="144">
        <v>22798</v>
      </c>
      <c r="E8" s="144">
        <v>23</v>
      </c>
      <c r="F8" s="145" t="s">
        <v>189</v>
      </c>
      <c r="G8" s="145" t="s">
        <v>189</v>
      </c>
      <c r="H8" s="145" t="s">
        <v>189</v>
      </c>
      <c r="I8" s="144">
        <v>116</v>
      </c>
      <c r="J8" s="144">
        <v>1</v>
      </c>
      <c r="K8" s="145" t="s">
        <v>189</v>
      </c>
      <c r="L8" s="145" t="s">
        <v>189</v>
      </c>
      <c r="M8" s="160">
        <v>95</v>
      </c>
      <c r="N8" s="609">
        <f>SUM(C8:M8)-1</f>
        <v>23835</v>
      </c>
    </row>
    <row r="9" spans="1:14" s="142" customFormat="1" ht="24.75" customHeight="1">
      <c r="A9" s="159"/>
      <c r="B9" s="193">
        <v>16</v>
      </c>
      <c r="C9" s="144">
        <v>803</v>
      </c>
      <c r="D9" s="144">
        <v>25265</v>
      </c>
      <c r="E9" s="144">
        <v>23</v>
      </c>
      <c r="F9" s="145" t="s">
        <v>189</v>
      </c>
      <c r="G9" s="145" t="s">
        <v>189</v>
      </c>
      <c r="H9" s="145" t="s">
        <v>189</v>
      </c>
      <c r="I9" s="144">
        <v>96</v>
      </c>
      <c r="J9" s="144">
        <v>231</v>
      </c>
      <c r="K9" s="145" t="s">
        <v>189</v>
      </c>
      <c r="L9" s="145" t="s">
        <v>189</v>
      </c>
      <c r="M9" s="160">
        <v>72</v>
      </c>
      <c r="N9" s="608">
        <f>SUM(C9:M9)</f>
        <v>26490</v>
      </c>
    </row>
    <row r="10" spans="1:14" s="142" customFormat="1" ht="24.75" customHeight="1">
      <c r="A10" s="159"/>
      <c r="B10" s="193">
        <v>17</v>
      </c>
      <c r="C10" s="144">
        <v>915</v>
      </c>
      <c r="D10" s="144">
        <v>26616</v>
      </c>
      <c r="E10" s="144">
        <v>23</v>
      </c>
      <c r="F10" s="145" t="s">
        <v>189</v>
      </c>
      <c r="G10" s="145" t="s">
        <v>189</v>
      </c>
      <c r="H10" s="145" t="s">
        <v>189</v>
      </c>
      <c r="I10" s="144">
        <v>218</v>
      </c>
      <c r="J10" s="144">
        <v>212</v>
      </c>
      <c r="K10" s="145" t="s">
        <v>189</v>
      </c>
      <c r="L10" s="145" t="s">
        <v>189</v>
      </c>
      <c r="M10" s="160">
        <v>177</v>
      </c>
      <c r="N10" s="608">
        <f>SUM(C10:M10)</f>
        <v>28161</v>
      </c>
    </row>
    <row r="11" spans="1:14" s="142" customFormat="1" ht="24.75" customHeight="1">
      <c r="A11" s="159"/>
      <c r="B11" s="193">
        <v>18</v>
      </c>
      <c r="C11" s="144">
        <v>801</v>
      </c>
      <c r="D11" s="144">
        <v>27558</v>
      </c>
      <c r="E11" s="144">
        <v>9</v>
      </c>
      <c r="F11" s="145" t="s">
        <v>189</v>
      </c>
      <c r="G11" s="145" t="s">
        <v>189</v>
      </c>
      <c r="H11" s="145" t="s">
        <v>189</v>
      </c>
      <c r="I11" s="145" t="s">
        <v>189</v>
      </c>
      <c r="J11" s="144">
        <v>36</v>
      </c>
      <c r="K11" s="145" t="s">
        <v>189</v>
      </c>
      <c r="L11" s="145" t="s">
        <v>189</v>
      </c>
      <c r="M11" s="160">
        <v>593</v>
      </c>
      <c r="N11" s="608">
        <f>SUM(C11:M11)</f>
        <v>28997</v>
      </c>
    </row>
    <row r="12" spans="1:14" s="142" customFormat="1" ht="24.75" customHeight="1">
      <c r="A12" s="159"/>
      <c r="B12" s="193">
        <v>19</v>
      </c>
      <c r="C12" s="144">
        <v>802</v>
      </c>
      <c r="D12" s="144">
        <v>28820</v>
      </c>
      <c r="E12" s="144">
        <v>9</v>
      </c>
      <c r="F12" s="145" t="s">
        <v>189</v>
      </c>
      <c r="G12" s="144">
        <v>541</v>
      </c>
      <c r="H12" s="145" t="s">
        <v>189</v>
      </c>
      <c r="I12" s="144">
        <v>193</v>
      </c>
      <c r="J12" s="144">
        <v>518</v>
      </c>
      <c r="K12" s="145" t="s">
        <v>189</v>
      </c>
      <c r="L12" s="145" t="s">
        <v>189</v>
      </c>
      <c r="M12" s="160">
        <v>159</v>
      </c>
      <c r="N12" s="608">
        <f>SUM(C12:M12)</f>
        <v>31042</v>
      </c>
    </row>
    <row r="13" spans="1:14" s="142" customFormat="1" ht="24.75" customHeight="1">
      <c r="A13" s="159"/>
      <c r="B13" s="193">
        <v>20</v>
      </c>
      <c r="C13" s="144">
        <v>993</v>
      </c>
      <c r="D13" s="144">
        <v>29428</v>
      </c>
      <c r="E13" s="144">
        <v>9</v>
      </c>
      <c r="F13" s="145" t="s">
        <v>189</v>
      </c>
      <c r="G13" s="144">
        <v>840</v>
      </c>
      <c r="H13" s="145" t="s">
        <v>189</v>
      </c>
      <c r="I13" s="144">
        <v>183</v>
      </c>
      <c r="J13" s="144">
        <v>1125</v>
      </c>
      <c r="K13" s="145" t="s">
        <v>189</v>
      </c>
      <c r="L13" s="145" t="s">
        <v>189</v>
      </c>
      <c r="M13" s="160">
        <v>72</v>
      </c>
      <c r="N13" s="608">
        <v>32650</v>
      </c>
    </row>
    <row r="14" spans="1:14" s="142" customFormat="1" ht="24.75" customHeight="1">
      <c r="A14" s="159"/>
      <c r="B14" s="193">
        <v>21</v>
      </c>
      <c r="C14" s="144">
        <v>893</v>
      </c>
      <c r="D14" s="144">
        <v>32516</v>
      </c>
      <c r="E14" s="145" t="s">
        <v>189</v>
      </c>
      <c r="F14" s="145" t="s">
        <v>189</v>
      </c>
      <c r="G14" s="144">
        <v>882</v>
      </c>
      <c r="H14" s="145" t="s">
        <v>189</v>
      </c>
      <c r="I14" s="144">
        <v>168</v>
      </c>
      <c r="J14" s="144">
        <v>719</v>
      </c>
      <c r="K14" s="145" t="s">
        <v>189</v>
      </c>
      <c r="L14" s="145" t="s">
        <v>189</v>
      </c>
      <c r="M14" s="160">
        <v>371</v>
      </c>
      <c r="N14" s="608">
        <v>35549</v>
      </c>
    </row>
    <row r="15" spans="1:14" s="142" customFormat="1" ht="24.75" customHeight="1">
      <c r="A15" s="159"/>
      <c r="B15" s="193">
        <v>22</v>
      </c>
      <c r="C15" s="144">
        <v>883</v>
      </c>
      <c r="D15" s="144">
        <v>34553</v>
      </c>
      <c r="E15" s="145" t="s">
        <v>189</v>
      </c>
      <c r="F15" s="145" t="s">
        <v>189</v>
      </c>
      <c r="G15" s="144">
        <v>972</v>
      </c>
      <c r="H15" s="145" t="s">
        <v>189</v>
      </c>
      <c r="I15" s="144">
        <v>64</v>
      </c>
      <c r="J15" s="144">
        <v>15</v>
      </c>
      <c r="K15" s="145" t="s">
        <v>189</v>
      </c>
      <c r="L15" s="145" t="s">
        <v>189</v>
      </c>
      <c r="M15" s="160">
        <v>211</v>
      </c>
      <c r="N15" s="608">
        <v>36698</v>
      </c>
    </row>
    <row r="16" spans="2:14" s="159" customFormat="1" ht="24.75" customHeight="1">
      <c r="B16" s="193">
        <v>23</v>
      </c>
      <c r="C16" s="144">
        <v>926</v>
      </c>
      <c r="D16" s="144">
        <v>36507</v>
      </c>
      <c r="E16" s="145" t="s">
        <v>189</v>
      </c>
      <c r="F16" s="145" t="s">
        <v>189</v>
      </c>
      <c r="G16" s="144">
        <v>997</v>
      </c>
      <c r="H16" s="145" t="s">
        <v>189</v>
      </c>
      <c r="I16" s="144">
        <v>184</v>
      </c>
      <c r="J16" s="144">
        <v>5</v>
      </c>
      <c r="K16" s="145" t="s">
        <v>189</v>
      </c>
      <c r="L16" s="145" t="s">
        <v>189</v>
      </c>
      <c r="M16" s="160">
        <v>297</v>
      </c>
      <c r="N16" s="608">
        <v>38916</v>
      </c>
    </row>
    <row r="17" spans="2:14" s="159" customFormat="1" ht="24.75" customHeight="1">
      <c r="B17" s="193">
        <v>24</v>
      </c>
      <c r="C17" s="144">
        <v>898</v>
      </c>
      <c r="D17" s="144">
        <v>39680</v>
      </c>
      <c r="E17" s="145" t="s">
        <v>189</v>
      </c>
      <c r="F17" s="145" t="s">
        <v>189</v>
      </c>
      <c r="G17" s="144">
        <v>1030</v>
      </c>
      <c r="H17" s="145" t="s">
        <v>189</v>
      </c>
      <c r="I17" s="144">
        <v>105</v>
      </c>
      <c r="J17" s="144">
        <v>298</v>
      </c>
      <c r="K17" s="145" t="s">
        <v>189</v>
      </c>
      <c r="L17" s="145" t="s">
        <v>189</v>
      </c>
      <c r="M17" s="160">
        <v>55</v>
      </c>
      <c r="N17" s="608">
        <v>42066</v>
      </c>
    </row>
    <row r="18" spans="1:14" s="142" customFormat="1" ht="24.75" customHeight="1">
      <c r="A18" s="159"/>
      <c r="B18" s="193">
        <v>25</v>
      </c>
      <c r="C18" s="144">
        <v>929</v>
      </c>
      <c r="D18" s="144">
        <v>42178</v>
      </c>
      <c r="E18" s="145" t="s">
        <v>189</v>
      </c>
      <c r="F18" s="145" t="s">
        <v>189</v>
      </c>
      <c r="G18" s="144">
        <v>833</v>
      </c>
      <c r="H18" s="145" t="s">
        <v>189</v>
      </c>
      <c r="I18" s="144">
        <v>111</v>
      </c>
      <c r="J18" s="144">
        <v>586</v>
      </c>
      <c r="K18" s="145" t="s">
        <v>189</v>
      </c>
      <c r="L18" s="145" t="s">
        <v>189</v>
      </c>
      <c r="M18" s="160">
        <v>105</v>
      </c>
      <c r="N18" s="608">
        <v>44743</v>
      </c>
    </row>
    <row r="19" spans="2:14" s="159" customFormat="1" ht="24.75" customHeight="1">
      <c r="B19" s="193">
        <v>26</v>
      </c>
      <c r="C19" s="144">
        <v>962</v>
      </c>
      <c r="D19" s="144">
        <v>44528</v>
      </c>
      <c r="E19" s="145" t="s">
        <v>189</v>
      </c>
      <c r="F19" s="145" t="s">
        <v>189</v>
      </c>
      <c r="G19" s="144">
        <v>871</v>
      </c>
      <c r="H19" s="145" t="s">
        <v>189</v>
      </c>
      <c r="I19" s="144">
        <v>189</v>
      </c>
      <c r="J19" s="144">
        <v>459</v>
      </c>
      <c r="K19" s="145" t="s">
        <v>189</v>
      </c>
      <c r="L19" s="145" t="s">
        <v>189</v>
      </c>
      <c r="M19" s="160">
        <v>288</v>
      </c>
      <c r="N19" s="608">
        <v>47297</v>
      </c>
    </row>
    <row r="20" spans="2:14" s="159" customFormat="1" ht="24.75" customHeight="1">
      <c r="B20" s="193">
        <v>27</v>
      </c>
      <c r="C20" s="144">
        <v>1014</v>
      </c>
      <c r="D20" s="144">
        <v>46523</v>
      </c>
      <c r="E20" s="145" t="s">
        <v>189</v>
      </c>
      <c r="F20" s="145" t="s">
        <v>189</v>
      </c>
      <c r="G20" s="144">
        <v>1009</v>
      </c>
      <c r="H20" s="145" t="s">
        <v>189</v>
      </c>
      <c r="I20" s="144">
        <v>131</v>
      </c>
      <c r="J20" s="144">
        <v>895</v>
      </c>
      <c r="K20" s="145" t="s">
        <v>189</v>
      </c>
      <c r="L20" s="145" t="s">
        <v>189</v>
      </c>
      <c r="M20" s="160">
        <v>73</v>
      </c>
      <c r="N20" s="608">
        <v>49645</v>
      </c>
    </row>
    <row r="21" spans="2:14" s="159" customFormat="1" ht="24.75" customHeight="1">
      <c r="B21" s="476">
        <v>28</v>
      </c>
      <c r="C21" s="992">
        <v>1038</v>
      </c>
      <c r="D21" s="992">
        <v>48115</v>
      </c>
      <c r="E21" s="993" t="s">
        <v>189</v>
      </c>
      <c r="F21" s="993" t="s">
        <v>189</v>
      </c>
      <c r="G21" s="992">
        <v>1131</v>
      </c>
      <c r="H21" s="993" t="s">
        <v>189</v>
      </c>
      <c r="I21" s="992">
        <v>118</v>
      </c>
      <c r="J21" s="992">
        <v>434</v>
      </c>
      <c r="K21" s="993" t="s">
        <v>189</v>
      </c>
      <c r="L21" s="993" t="s">
        <v>189</v>
      </c>
      <c r="M21" s="994">
        <v>117</v>
      </c>
      <c r="N21" s="995">
        <v>50954</v>
      </c>
    </row>
    <row r="22" spans="2:14" s="159" customFormat="1" ht="24.75" customHeight="1">
      <c r="B22" s="476">
        <v>29</v>
      </c>
      <c r="C22" s="992">
        <v>1115</v>
      </c>
      <c r="D22" s="992">
        <v>49333</v>
      </c>
      <c r="E22" s="993" t="s">
        <v>189</v>
      </c>
      <c r="F22" s="993" t="s">
        <v>189</v>
      </c>
      <c r="G22" s="992">
        <v>2136</v>
      </c>
      <c r="H22" s="993" t="s">
        <v>189</v>
      </c>
      <c r="I22" s="992">
        <v>372</v>
      </c>
      <c r="J22" s="992">
        <v>868</v>
      </c>
      <c r="K22" s="993" t="s">
        <v>189</v>
      </c>
      <c r="L22" s="993" t="s">
        <v>189</v>
      </c>
      <c r="M22" s="1005">
        <v>229</v>
      </c>
      <c r="N22" s="1006">
        <v>54052</v>
      </c>
    </row>
    <row r="23" spans="2:14" s="159" customFormat="1" ht="24.75" customHeight="1">
      <c r="B23" s="476">
        <v>30</v>
      </c>
      <c r="C23" s="992">
        <v>1139</v>
      </c>
      <c r="D23" s="992">
        <v>51057</v>
      </c>
      <c r="E23" s="993" t="s">
        <v>189</v>
      </c>
      <c r="F23" s="993" t="s">
        <v>189</v>
      </c>
      <c r="G23" s="992">
        <v>2322</v>
      </c>
      <c r="H23" s="993" t="s">
        <v>189</v>
      </c>
      <c r="I23" s="992">
        <v>394</v>
      </c>
      <c r="J23" s="992">
        <v>659</v>
      </c>
      <c r="K23" s="993" t="s">
        <v>189</v>
      </c>
      <c r="L23" s="993" t="s">
        <v>189</v>
      </c>
      <c r="M23" s="1005">
        <v>227</v>
      </c>
      <c r="N23" s="1006">
        <v>55797</v>
      </c>
    </row>
    <row r="24" spans="1:14" s="159" customFormat="1" ht="24.75" customHeight="1">
      <c r="A24" s="159" t="s">
        <v>573</v>
      </c>
      <c r="B24" s="476" t="s">
        <v>684</v>
      </c>
      <c r="C24" s="992">
        <v>1129</v>
      </c>
      <c r="D24" s="992">
        <v>53553</v>
      </c>
      <c r="E24" s="993" t="s">
        <v>189</v>
      </c>
      <c r="F24" s="993" t="s">
        <v>189</v>
      </c>
      <c r="G24" s="992">
        <v>2311</v>
      </c>
      <c r="H24" s="993" t="s">
        <v>189</v>
      </c>
      <c r="I24" s="992">
        <v>418</v>
      </c>
      <c r="J24" s="992">
        <v>633</v>
      </c>
      <c r="K24" s="993" t="s">
        <v>189</v>
      </c>
      <c r="L24" s="993" t="s">
        <v>189</v>
      </c>
      <c r="M24" s="1005">
        <v>64</v>
      </c>
      <c r="N24" s="1006">
        <v>58107</v>
      </c>
    </row>
    <row r="25" spans="2:14" s="159" customFormat="1" ht="24.75" customHeight="1">
      <c r="B25" s="476">
        <v>2</v>
      </c>
      <c r="C25" s="992">
        <v>1051</v>
      </c>
      <c r="D25" s="992">
        <v>54839</v>
      </c>
      <c r="E25" s="993" t="s">
        <v>189</v>
      </c>
      <c r="F25" s="993" t="s">
        <v>189</v>
      </c>
      <c r="G25" s="992">
        <v>2329</v>
      </c>
      <c r="H25" s="993" t="s">
        <v>189</v>
      </c>
      <c r="I25" s="992">
        <v>630</v>
      </c>
      <c r="J25" s="992">
        <v>1181</v>
      </c>
      <c r="K25" s="993" t="s">
        <v>189</v>
      </c>
      <c r="L25" s="993" t="s">
        <v>189</v>
      </c>
      <c r="M25" s="1005">
        <v>153</v>
      </c>
      <c r="N25" s="1006">
        <v>60183</v>
      </c>
    </row>
    <row r="26" spans="2:14" s="159" customFormat="1" ht="24.75" customHeight="1">
      <c r="B26" s="476">
        <v>3</v>
      </c>
      <c r="C26" s="992">
        <v>1082</v>
      </c>
      <c r="D26" s="992">
        <v>56319</v>
      </c>
      <c r="E26" s="993" t="s">
        <v>189</v>
      </c>
      <c r="F26" s="993" t="s">
        <v>189</v>
      </c>
      <c r="G26" s="992">
        <v>2366</v>
      </c>
      <c r="H26" s="993" t="s">
        <v>189</v>
      </c>
      <c r="I26" s="992">
        <v>423</v>
      </c>
      <c r="J26" s="992">
        <v>1087</v>
      </c>
      <c r="K26" s="993" t="s">
        <v>189</v>
      </c>
      <c r="L26" s="993" t="s">
        <v>189</v>
      </c>
      <c r="M26" s="1005">
        <v>261</v>
      </c>
      <c r="N26" s="1006">
        <v>61538</v>
      </c>
    </row>
    <row r="27" spans="1:14" s="159" customFormat="1" ht="24.75" customHeight="1">
      <c r="A27" s="146"/>
      <c r="B27" s="477">
        <v>4</v>
      </c>
      <c r="C27" s="996">
        <v>1168</v>
      </c>
      <c r="D27" s="996">
        <v>57207</v>
      </c>
      <c r="E27" s="1235" t="s">
        <v>189</v>
      </c>
      <c r="F27" s="997" t="s">
        <v>189</v>
      </c>
      <c r="G27" s="1236">
        <v>2433</v>
      </c>
      <c r="H27" s="997" t="s">
        <v>189</v>
      </c>
      <c r="I27" s="1236">
        <v>447</v>
      </c>
      <c r="J27" s="996">
        <v>636</v>
      </c>
      <c r="K27" s="1235" t="s">
        <v>189</v>
      </c>
      <c r="L27" s="997" t="s">
        <v>189</v>
      </c>
      <c r="M27" s="1236">
        <v>538</v>
      </c>
      <c r="N27" s="999">
        <v>62428</v>
      </c>
    </row>
    <row r="28" spans="1:14" s="786" customFormat="1" ht="13.5" customHeight="1">
      <c r="A28" s="794"/>
      <c r="B28" s="1521" t="s">
        <v>651</v>
      </c>
      <c r="C28" s="1521"/>
      <c r="D28" s="1521"/>
      <c r="E28" s="1521"/>
      <c r="F28" s="1521"/>
      <c r="G28" s="1521"/>
      <c r="H28" s="1521"/>
      <c r="L28" s="790"/>
      <c r="N28" s="163" t="s">
        <v>310</v>
      </c>
    </row>
    <row r="29" spans="1:14" s="786" customFormat="1" ht="13.5" customHeight="1">
      <c r="A29" s="794"/>
      <c r="B29" s="793"/>
      <c r="I29" s="163" t="s">
        <v>256</v>
      </c>
      <c r="J29" s="150" t="s">
        <v>333</v>
      </c>
      <c r="L29" s="790"/>
      <c r="N29" s="163"/>
    </row>
    <row r="30" spans="1:14" s="786" customFormat="1" ht="13.5" customHeight="1">
      <c r="A30" s="794"/>
      <c r="I30" s="163" t="s">
        <v>257</v>
      </c>
      <c r="J30" s="776" t="s">
        <v>654</v>
      </c>
      <c r="L30" s="790"/>
      <c r="N30" s="743"/>
    </row>
    <row r="31" spans="1:12" s="786" customFormat="1" ht="13.5" customHeight="1">
      <c r="A31" s="794"/>
      <c r="B31" s="793"/>
      <c r="L31" s="790"/>
    </row>
    <row r="32" spans="1:12" s="212" customFormat="1" ht="13.5" customHeight="1">
      <c r="A32" s="236"/>
      <c r="B32" s="211"/>
      <c r="L32" s="209"/>
    </row>
    <row r="33" spans="1:12" s="207" customFormat="1" ht="13.5" customHeight="1">
      <c r="A33" s="235"/>
      <c r="B33" s="210"/>
      <c r="L33" s="209"/>
    </row>
    <row r="34" spans="1:12" s="207" customFormat="1" ht="13.5" customHeight="1">
      <c r="A34" s="235"/>
      <c r="B34" s="210"/>
      <c r="J34" s="213"/>
      <c r="L34" s="209"/>
    </row>
    <row r="35" spans="1:12" s="207" customFormat="1" ht="10.5">
      <c r="A35" s="235"/>
      <c r="B35" s="210"/>
      <c r="L35" s="209"/>
    </row>
    <row r="36" spans="1:12" s="207" customFormat="1" ht="10.5">
      <c r="A36" s="235"/>
      <c r="B36" s="210"/>
      <c r="L36" s="209"/>
    </row>
    <row r="37" spans="1:12" s="207" customFormat="1" ht="10.5">
      <c r="A37" s="235"/>
      <c r="B37" s="210"/>
      <c r="L37" s="209"/>
    </row>
    <row r="38" spans="1:12" s="207" customFormat="1" ht="10.5">
      <c r="A38" s="235"/>
      <c r="B38" s="210"/>
      <c r="L38" s="209"/>
    </row>
    <row r="39" spans="1:12" s="207" customFormat="1" ht="10.5">
      <c r="A39" s="235"/>
      <c r="B39" s="210"/>
      <c r="L39" s="209"/>
    </row>
    <row r="40" spans="1:12" s="207" customFormat="1" ht="10.5">
      <c r="A40" s="235"/>
      <c r="B40" s="210"/>
      <c r="L40" s="209"/>
    </row>
  </sheetData>
  <sheetProtection/>
  <mergeCells count="13">
    <mergeCell ref="B28:H28"/>
    <mergeCell ref="C3:C4"/>
    <mergeCell ref="D3:D4"/>
    <mergeCell ref="E3:E4"/>
    <mergeCell ref="F3:F4"/>
    <mergeCell ref="G3:G4"/>
    <mergeCell ref="H3:H4"/>
    <mergeCell ref="M3:M4"/>
    <mergeCell ref="N3:N4"/>
    <mergeCell ref="J3:J4"/>
    <mergeCell ref="K3:K4"/>
    <mergeCell ref="I3:I4"/>
    <mergeCell ref="L3:L4"/>
  </mergeCells>
  <printOptions horizontalCentered="1"/>
  <pageMargins left="0.3937007874015748" right="0.3937007874015748" top="0.7874015748031497" bottom="0.7874015748031497"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M66"/>
  <sheetViews>
    <sheetView zoomScalePageLayoutView="0" workbookViewId="0" topLeftCell="A10">
      <selection activeCell="K19" sqref="K19"/>
    </sheetView>
  </sheetViews>
  <sheetFormatPr defaultColWidth="9" defaultRowHeight="14.25"/>
  <cols>
    <col min="1" max="1" width="4.296875" style="30" customWidth="1"/>
    <col min="2" max="2" width="4.296875" style="31" customWidth="1"/>
    <col min="3" max="3" width="8.69921875" style="30" customWidth="1"/>
    <col min="4" max="4" width="9" style="30" customWidth="1"/>
    <col min="5" max="11" width="8.69921875" style="30" customWidth="1"/>
    <col min="12" max="12" width="6.796875" style="30" bestFit="1" customWidth="1"/>
    <col min="13" max="16384" width="9" style="30" customWidth="1"/>
  </cols>
  <sheetData>
    <row r="1" spans="1:9" s="34" customFormat="1" ht="30" customHeight="1">
      <c r="A1" s="34" t="s">
        <v>617</v>
      </c>
      <c r="I1" s="50"/>
    </row>
    <row r="2" spans="1:11" s="34" customFormat="1" ht="18.75" customHeight="1">
      <c r="A2" s="36"/>
      <c r="B2" s="35"/>
      <c r="C2" s="36"/>
      <c r="D2" s="36"/>
      <c r="E2" s="36"/>
      <c r="F2" s="36"/>
      <c r="G2" s="36"/>
      <c r="H2" s="36"/>
      <c r="I2" s="38"/>
      <c r="J2" s="36"/>
      <c r="K2" s="36"/>
    </row>
    <row r="3" spans="2:11" s="205" customFormat="1" ht="19.5" customHeight="1">
      <c r="B3" s="227" t="s">
        <v>32</v>
      </c>
      <c r="C3" s="1513" t="s">
        <v>345</v>
      </c>
      <c r="D3" s="487"/>
      <c r="E3" s="1503" t="s">
        <v>43</v>
      </c>
      <c r="F3" s="487"/>
      <c r="G3" s="1534" t="s">
        <v>44</v>
      </c>
      <c r="H3" s="1513" t="s">
        <v>343</v>
      </c>
      <c r="I3" s="1504" t="s">
        <v>98</v>
      </c>
      <c r="J3" s="1530" t="s">
        <v>290</v>
      </c>
      <c r="K3" s="1532" t="s">
        <v>344</v>
      </c>
    </row>
    <row r="4" spans="1:11" s="168" customFormat="1" ht="30" customHeight="1" thickBot="1">
      <c r="A4" s="206" t="s">
        <v>37</v>
      </c>
      <c r="B4" s="206"/>
      <c r="C4" s="1489"/>
      <c r="D4" s="483" t="s">
        <v>374</v>
      </c>
      <c r="E4" s="1492"/>
      <c r="F4" s="483" t="s">
        <v>373</v>
      </c>
      <c r="G4" s="1498"/>
      <c r="H4" s="1489"/>
      <c r="I4" s="1505"/>
      <c r="J4" s="1531"/>
      <c r="K4" s="1533"/>
    </row>
    <row r="5" spans="1:11" s="142" customFormat="1" ht="19.5" customHeight="1" thickTop="1">
      <c r="A5" s="142" t="s">
        <v>192</v>
      </c>
      <c r="B5" s="188">
        <v>20</v>
      </c>
      <c r="C5" s="144">
        <v>3250</v>
      </c>
      <c r="D5" s="144">
        <v>1792</v>
      </c>
      <c r="E5" s="144">
        <v>1451</v>
      </c>
      <c r="F5" s="144">
        <v>1451</v>
      </c>
      <c r="G5" s="145" t="s">
        <v>298</v>
      </c>
      <c r="H5" s="160">
        <v>118</v>
      </c>
      <c r="I5" s="608">
        <v>4820</v>
      </c>
      <c r="J5" s="617">
        <v>4320</v>
      </c>
      <c r="K5" s="142">
        <v>500</v>
      </c>
    </row>
    <row r="6" spans="1:11" s="142" customFormat="1" ht="19.5" customHeight="1">
      <c r="A6" s="159"/>
      <c r="B6" s="476">
        <v>21</v>
      </c>
      <c r="C6" s="144">
        <v>3445</v>
      </c>
      <c r="D6" s="144">
        <v>1630</v>
      </c>
      <c r="E6" s="144">
        <v>836</v>
      </c>
      <c r="F6" s="144">
        <v>836</v>
      </c>
      <c r="G6" s="145">
        <v>959</v>
      </c>
      <c r="H6" s="160">
        <v>237</v>
      </c>
      <c r="I6" s="608">
        <v>5477</v>
      </c>
      <c r="J6" s="617">
        <v>5260</v>
      </c>
      <c r="K6" s="142">
        <v>217</v>
      </c>
    </row>
    <row r="7" spans="1:11" s="142" customFormat="1" ht="19.5" customHeight="1">
      <c r="A7" s="159"/>
      <c r="B7" s="476">
        <v>22</v>
      </c>
      <c r="C7" s="144">
        <v>3693</v>
      </c>
      <c r="D7" s="144">
        <v>1796</v>
      </c>
      <c r="E7" s="144">
        <v>1258</v>
      </c>
      <c r="F7" s="144">
        <v>1258</v>
      </c>
      <c r="G7" s="145">
        <v>217</v>
      </c>
      <c r="H7" s="160">
        <v>405</v>
      </c>
      <c r="I7" s="608">
        <v>5573</v>
      </c>
      <c r="J7" s="617">
        <v>5353</v>
      </c>
      <c r="K7" s="142">
        <v>220</v>
      </c>
    </row>
    <row r="8" spans="2:11" s="159" customFormat="1" ht="19.5" customHeight="1">
      <c r="B8" s="476">
        <v>23</v>
      </c>
      <c r="C8" s="144">
        <v>3826</v>
      </c>
      <c r="D8" s="144">
        <v>1885</v>
      </c>
      <c r="E8" s="144">
        <v>1426</v>
      </c>
      <c r="F8" s="144">
        <v>1426</v>
      </c>
      <c r="G8" s="145">
        <v>221</v>
      </c>
      <c r="H8" s="160">
        <v>307</v>
      </c>
      <c r="I8" s="608">
        <v>5780</v>
      </c>
      <c r="J8" s="617">
        <v>5502</v>
      </c>
      <c r="K8" s="159">
        <v>278</v>
      </c>
    </row>
    <row r="9" spans="2:11" s="159" customFormat="1" ht="19.5" customHeight="1">
      <c r="B9" s="476">
        <v>24</v>
      </c>
      <c r="C9" s="144">
        <v>4329</v>
      </c>
      <c r="D9" s="144">
        <v>2010</v>
      </c>
      <c r="E9" s="144">
        <v>1487</v>
      </c>
      <c r="F9" s="144">
        <v>1487</v>
      </c>
      <c r="G9" s="145">
        <v>278</v>
      </c>
      <c r="H9" s="160">
        <v>317</v>
      </c>
      <c r="I9" s="608">
        <v>6411</v>
      </c>
      <c r="J9" s="617">
        <v>6186</v>
      </c>
      <c r="K9" s="159">
        <v>225</v>
      </c>
    </row>
    <row r="10" spans="1:11" s="142" customFormat="1" ht="19.5" customHeight="1">
      <c r="A10" s="159"/>
      <c r="B10" s="476">
        <v>25</v>
      </c>
      <c r="C10" s="144">
        <v>4472</v>
      </c>
      <c r="D10" s="144">
        <v>2089</v>
      </c>
      <c r="E10" s="144">
        <v>1482</v>
      </c>
      <c r="F10" s="144">
        <v>1482</v>
      </c>
      <c r="G10" s="145">
        <v>225</v>
      </c>
      <c r="H10" s="160">
        <v>430</v>
      </c>
      <c r="I10" s="608">
        <v>6609</v>
      </c>
      <c r="J10" s="617">
        <v>6470</v>
      </c>
      <c r="K10" s="159">
        <v>139</v>
      </c>
    </row>
    <row r="11" spans="2:11" s="159" customFormat="1" ht="19.5" customHeight="1">
      <c r="B11" s="476">
        <v>26</v>
      </c>
      <c r="C11" s="144">
        <v>4860</v>
      </c>
      <c r="D11" s="144">
        <v>2246</v>
      </c>
      <c r="E11" s="144">
        <v>1624</v>
      </c>
      <c r="F11" s="144">
        <v>1624</v>
      </c>
      <c r="G11" s="145">
        <v>139</v>
      </c>
      <c r="H11" s="160">
        <v>435</v>
      </c>
      <c r="I11" s="608">
        <v>7058</v>
      </c>
      <c r="J11" s="617">
        <v>6980</v>
      </c>
      <c r="K11" s="159">
        <v>78</v>
      </c>
    </row>
    <row r="12" spans="2:11" s="159" customFormat="1" ht="19.5" customHeight="1">
      <c r="B12" s="476">
        <v>27</v>
      </c>
      <c r="C12" s="144">
        <v>4943</v>
      </c>
      <c r="D12" s="144">
        <v>2212</v>
      </c>
      <c r="E12" s="144">
        <v>1711</v>
      </c>
      <c r="F12" s="144">
        <v>1711</v>
      </c>
      <c r="G12" s="145">
        <v>78</v>
      </c>
      <c r="H12" s="160">
        <v>478</v>
      </c>
      <c r="I12" s="608">
        <v>7210</v>
      </c>
      <c r="J12" s="617">
        <v>7142</v>
      </c>
      <c r="K12" s="159">
        <v>68</v>
      </c>
    </row>
    <row r="13" spans="2:11" s="159" customFormat="1" ht="19.5" customHeight="1">
      <c r="B13" s="476">
        <v>28</v>
      </c>
      <c r="C13" s="993">
        <v>5259</v>
      </c>
      <c r="D13" s="993">
        <v>2366</v>
      </c>
      <c r="E13" s="993">
        <v>1823</v>
      </c>
      <c r="F13" s="993">
        <v>1823</v>
      </c>
      <c r="G13" s="993">
        <v>68</v>
      </c>
      <c r="H13" s="1000">
        <v>457</v>
      </c>
      <c r="I13" s="1001">
        <v>7608</v>
      </c>
      <c r="J13" s="1002">
        <v>7504</v>
      </c>
      <c r="K13" s="1000">
        <v>104</v>
      </c>
    </row>
    <row r="14" spans="2:11" s="159" customFormat="1" ht="19.5" customHeight="1">
      <c r="B14" s="476">
        <v>29</v>
      </c>
      <c r="C14" s="993">
        <v>5569</v>
      </c>
      <c r="D14" s="993">
        <v>2535</v>
      </c>
      <c r="E14" s="993">
        <v>1894</v>
      </c>
      <c r="F14" s="993">
        <v>1894</v>
      </c>
      <c r="G14" s="993">
        <v>104</v>
      </c>
      <c r="H14" s="1000">
        <v>515</v>
      </c>
      <c r="I14" s="1001">
        <v>8083</v>
      </c>
      <c r="J14" s="1002">
        <v>7956</v>
      </c>
      <c r="K14" s="1000">
        <v>126</v>
      </c>
    </row>
    <row r="15" spans="2:11" s="159" customFormat="1" ht="19.5" customHeight="1">
      <c r="B15" s="476">
        <v>30</v>
      </c>
      <c r="C15" s="993">
        <v>5905</v>
      </c>
      <c r="D15" s="993">
        <v>2645</v>
      </c>
      <c r="E15" s="993">
        <v>2052</v>
      </c>
      <c r="F15" s="993">
        <v>2052</v>
      </c>
      <c r="G15" s="993">
        <v>126</v>
      </c>
      <c r="H15" s="1000">
        <v>520</v>
      </c>
      <c r="I15" s="1001">
        <v>8604</v>
      </c>
      <c r="J15" s="1002">
        <v>8562</v>
      </c>
      <c r="K15" s="1000">
        <v>42</v>
      </c>
    </row>
    <row r="16" spans="1:11" s="159" customFormat="1" ht="19.5" customHeight="1">
      <c r="A16" s="159" t="s">
        <v>573</v>
      </c>
      <c r="B16" s="476" t="s">
        <v>684</v>
      </c>
      <c r="C16" s="993">
        <v>6166</v>
      </c>
      <c r="D16" s="993">
        <v>2826</v>
      </c>
      <c r="E16" s="993">
        <v>2075</v>
      </c>
      <c r="F16" s="993">
        <v>2075</v>
      </c>
      <c r="G16" s="993">
        <v>42</v>
      </c>
      <c r="H16" s="1000">
        <v>536</v>
      </c>
      <c r="I16" s="1001">
        <v>8819</v>
      </c>
      <c r="J16" s="1002">
        <v>8599</v>
      </c>
      <c r="K16" s="1000">
        <v>219</v>
      </c>
    </row>
    <row r="17" spans="2:11" s="159" customFormat="1" ht="19.5" customHeight="1">
      <c r="B17" s="476">
        <v>2</v>
      </c>
      <c r="C17" s="993">
        <v>6348</v>
      </c>
      <c r="D17" s="993">
        <v>3013</v>
      </c>
      <c r="E17" s="993">
        <v>2204</v>
      </c>
      <c r="F17" s="993">
        <v>2204</v>
      </c>
      <c r="G17" s="993">
        <v>219</v>
      </c>
      <c r="H17" s="1000">
        <v>581</v>
      </c>
      <c r="I17" s="1001">
        <v>9352</v>
      </c>
      <c r="J17" s="1002">
        <v>9203</v>
      </c>
      <c r="K17" s="1000">
        <v>149</v>
      </c>
    </row>
    <row r="18" spans="2:11" s="159" customFormat="1" ht="19.5" customHeight="1">
      <c r="B18" s="476">
        <v>3</v>
      </c>
      <c r="C18" s="993">
        <v>6354</v>
      </c>
      <c r="D18" s="993">
        <v>3023</v>
      </c>
      <c r="E18" s="993">
        <v>2210</v>
      </c>
      <c r="F18" s="993">
        <v>2210</v>
      </c>
      <c r="G18" s="993">
        <v>149</v>
      </c>
      <c r="H18" s="1000">
        <v>604</v>
      </c>
      <c r="I18" s="1001">
        <v>9316</v>
      </c>
      <c r="J18" s="1002">
        <v>9122</v>
      </c>
      <c r="K18" s="1000">
        <v>194</v>
      </c>
    </row>
    <row r="19" spans="1:11" s="159" customFormat="1" ht="19.5" customHeight="1">
      <c r="A19" s="146"/>
      <c r="B19" s="1225">
        <v>4</v>
      </c>
      <c r="C19" s="997">
        <v>7115</v>
      </c>
      <c r="D19" s="1003">
        <v>3165</v>
      </c>
      <c r="E19" s="1004">
        <v>2414</v>
      </c>
      <c r="F19" s="1235">
        <v>2414</v>
      </c>
      <c r="G19" s="997">
        <v>194</v>
      </c>
      <c r="H19" s="1235">
        <v>640</v>
      </c>
      <c r="I19" s="1237">
        <v>10363</v>
      </c>
      <c r="J19" s="1238">
        <v>10278</v>
      </c>
      <c r="K19" s="1235">
        <v>85</v>
      </c>
    </row>
    <row r="20" spans="1:11" s="150" customFormat="1" ht="13.5" customHeight="1">
      <c r="A20" s="776" t="s">
        <v>651</v>
      </c>
      <c r="B20" s="162"/>
      <c r="C20" s="162"/>
      <c r="D20" s="162"/>
      <c r="E20" s="162"/>
      <c r="F20" s="162"/>
      <c r="G20" s="162"/>
      <c r="K20" s="163" t="s">
        <v>310</v>
      </c>
    </row>
    <row r="21" spans="2:7" s="150" customFormat="1" ht="13.5" customHeight="1">
      <c r="B21" s="152"/>
      <c r="F21" s="163" t="s">
        <v>256</v>
      </c>
      <c r="G21" s="150" t="s">
        <v>334</v>
      </c>
    </row>
    <row r="22" spans="6:11" s="150" customFormat="1" ht="13.5" customHeight="1">
      <c r="F22" s="163" t="s">
        <v>257</v>
      </c>
      <c r="G22" s="776" t="s">
        <v>654</v>
      </c>
      <c r="I22" s="789"/>
      <c r="K22" s="743"/>
    </row>
    <row r="23" spans="2:13" s="786" customFormat="1" ht="13.5" customHeight="1">
      <c r="B23" s="793"/>
      <c r="M23" s="150"/>
    </row>
    <row r="24" s="212" customFormat="1" ht="13.5" customHeight="1">
      <c r="B24" s="211"/>
    </row>
    <row r="25" s="207" customFormat="1" ht="13.5" customHeight="1">
      <c r="B25" s="210"/>
    </row>
    <row r="26" spans="2:10" s="207" customFormat="1" ht="13.5" customHeight="1">
      <c r="B26" s="210"/>
      <c r="J26" s="213"/>
    </row>
    <row r="27" s="207" customFormat="1" ht="13.5" customHeight="1">
      <c r="B27" s="210"/>
    </row>
    <row r="28" s="207" customFormat="1" ht="13.5" customHeight="1">
      <c r="B28" s="210"/>
    </row>
    <row r="29" s="207" customFormat="1" ht="13.5" customHeight="1">
      <c r="B29" s="210"/>
    </row>
    <row r="30" s="207" customFormat="1" ht="13.5" customHeight="1">
      <c r="B30" s="210"/>
    </row>
    <row r="31" s="207" customFormat="1" ht="13.5" customHeight="1">
      <c r="B31" s="210"/>
    </row>
    <row r="32" s="207" customFormat="1" ht="13.5" customHeight="1">
      <c r="B32" s="210"/>
    </row>
    <row r="33" s="207" customFormat="1" ht="13.5" customHeight="1">
      <c r="B33" s="210"/>
    </row>
    <row r="34" s="207" customFormat="1" ht="13.5" customHeight="1">
      <c r="B34" s="210"/>
    </row>
    <row r="35" s="207" customFormat="1" ht="13.5" customHeight="1">
      <c r="B35" s="210"/>
    </row>
    <row r="36" s="207" customFormat="1" ht="13.5" customHeight="1">
      <c r="B36" s="210"/>
    </row>
    <row r="37" s="207" customFormat="1" ht="13.5" customHeight="1">
      <c r="B37" s="210"/>
    </row>
    <row r="38" s="207" customFormat="1" ht="13.5" customHeight="1">
      <c r="B38" s="210"/>
    </row>
    <row r="39" s="207" customFormat="1" ht="13.5" customHeight="1">
      <c r="B39" s="210"/>
    </row>
    <row r="40" s="207" customFormat="1" ht="13.5" customHeight="1">
      <c r="B40" s="210"/>
    </row>
    <row r="41" s="207" customFormat="1" ht="10.5">
      <c r="B41" s="210"/>
    </row>
    <row r="42" s="207" customFormat="1" ht="10.5">
      <c r="B42" s="210"/>
    </row>
    <row r="43" s="207" customFormat="1" ht="10.5">
      <c r="B43" s="210"/>
    </row>
    <row r="44" s="207" customFormat="1" ht="10.5">
      <c r="B44" s="210"/>
    </row>
    <row r="45" s="207" customFormat="1" ht="10.5">
      <c r="B45" s="210"/>
    </row>
    <row r="46" s="207" customFormat="1" ht="10.5">
      <c r="B46" s="210"/>
    </row>
    <row r="47" s="207" customFormat="1" ht="10.5">
      <c r="B47" s="210"/>
    </row>
    <row r="48" s="207" customFormat="1" ht="10.5">
      <c r="B48" s="210"/>
    </row>
    <row r="49" s="207" customFormat="1" ht="10.5">
      <c r="B49" s="210"/>
    </row>
    <row r="50" s="207" customFormat="1" ht="10.5">
      <c r="B50" s="210"/>
    </row>
    <row r="51" s="207" customFormat="1" ht="10.5">
      <c r="B51" s="210"/>
    </row>
    <row r="52" s="207" customFormat="1" ht="10.5">
      <c r="B52" s="210"/>
    </row>
    <row r="53" s="207" customFormat="1" ht="10.5">
      <c r="B53" s="210"/>
    </row>
    <row r="54" s="207" customFormat="1" ht="10.5">
      <c r="B54" s="210"/>
    </row>
    <row r="55" s="207" customFormat="1" ht="10.5">
      <c r="B55" s="210"/>
    </row>
    <row r="56" s="207" customFormat="1" ht="10.5">
      <c r="B56" s="210"/>
    </row>
    <row r="57" s="207" customFormat="1" ht="10.5">
      <c r="B57" s="210"/>
    </row>
    <row r="58" s="207" customFormat="1" ht="10.5">
      <c r="B58" s="210"/>
    </row>
    <row r="59" s="207" customFormat="1" ht="10.5">
      <c r="B59" s="210"/>
    </row>
    <row r="60" s="207" customFormat="1" ht="10.5">
      <c r="B60" s="210"/>
    </row>
    <row r="61" s="207" customFormat="1" ht="10.5">
      <c r="B61" s="210"/>
    </row>
    <row r="62" s="207" customFormat="1" ht="10.5">
      <c r="B62" s="210"/>
    </row>
    <row r="63" s="207" customFormat="1" ht="10.5">
      <c r="B63" s="210"/>
    </row>
    <row r="64" s="207" customFormat="1" ht="10.5">
      <c r="B64" s="210"/>
    </row>
    <row r="65" s="207" customFormat="1" ht="10.5">
      <c r="B65" s="210"/>
    </row>
    <row r="66" s="207" customFormat="1" ht="10.5">
      <c r="B66" s="210"/>
    </row>
  </sheetData>
  <sheetProtection/>
  <mergeCells count="7">
    <mergeCell ref="I3:I4"/>
    <mergeCell ref="J3:J4"/>
    <mergeCell ref="K3:K4"/>
    <mergeCell ref="C3:C4"/>
    <mergeCell ref="E3:E4"/>
    <mergeCell ref="G3:G4"/>
    <mergeCell ref="H3:H4"/>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M66"/>
  <sheetViews>
    <sheetView zoomScale="95" zoomScaleNormal="95" zoomScalePageLayoutView="0" workbookViewId="0" topLeftCell="A1">
      <selection activeCell="H19" sqref="H19"/>
    </sheetView>
  </sheetViews>
  <sheetFormatPr defaultColWidth="9" defaultRowHeight="14.25"/>
  <cols>
    <col min="1" max="1" width="4.296875" style="30" customWidth="1"/>
    <col min="2" max="2" width="4.296875" style="31" customWidth="1"/>
    <col min="3" max="8" width="12.8984375" style="30" customWidth="1"/>
    <col min="9" max="11" width="9" style="51" customWidth="1"/>
    <col min="12" max="16384" width="9" style="30" customWidth="1"/>
  </cols>
  <sheetData>
    <row r="1" spans="1:11" s="34" customFormat="1" ht="30" customHeight="1">
      <c r="A1" s="34" t="s">
        <v>618</v>
      </c>
      <c r="I1" s="44"/>
      <c r="J1" s="44"/>
      <c r="K1" s="44"/>
    </row>
    <row r="2" spans="1:11" s="34" customFormat="1" ht="18.75" customHeight="1">
      <c r="A2" s="36"/>
      <c r="B2" s="35"/>
      <c r="C2" s="36"/>
      <c r="D2" s="36"/>
      <c r="E2" s="36"/>
      <c r="F2" s="36"/>
      <c r="G2" s="36"/>
      <c r="H2" s="36"/>
      <c r="I2" s="44"/>
      <c r="J2" s="44"/>
      <c r="K2" s="44"/>
    </row>
    <row r="3" spans="2:11" s="205" customFormat="1" ht="24.75" customHeight="1">
      <c r="B3" s="227" t="s">
        <v>32</v>
      </c>
      <c r="C3" s="1487" t="s">
        <v>48</v>
      </c>
      <c r="D3" s="1485" t="s">
        <v>291</v>
      </c>
      <c r="E3" s="1487" t="s">
        <v>65</v>
      </c>
      <c r="F3" s="1485" t="s">
        <v>352</v>
      </c>
      <c r="G3" s="1513" t="s">
        <v>353</v>
      </c>
      <c r="H3" s="1504" t="s">
        <v>66</v>
      </c>
      <c r="I3" s="237"/>
      <c r="J3" s="237"/>
      <c r="K3" s="237"/>
    </row>
    <row r="4" spans="1:11" s="168" customFormat="1" ht="24.75" customHeight="1" thickBot="1">
      <c r="A4" s="206" t="s">
        <v>37</v>
      </c>
      <c r="B4" s="206"/>
      <c r="C4" s="1492"/>
      <c r="D4" s="1499"/>
      <c r="E4" s="1492"/>
      <c r="F4" s="1492"/>
      <c r="G4" s="1506"/>
      <c r="H4" s="1505"/>
      <c r="I4" s="238"/>
      <c r="J4" s="238"/>
      <c r="K4" s="238"/>
    </row>
    <row r="5" spans="1:11" s="142" customFormat="1" ht="19.5" customHeight="1" thickTop="1">
      <c r="A5" s="142" t="s">
        <v>192</v>
      </c>
      <c r="B5" s="188">
        <v>20</v>
      </c>
      <c r="C5" s="144">
        <v>248</v>
      </c>
      <c r="D5" s="144">
        <v>3764</v>
      </c>
      <c r="E5" s="145" t="s">
        <v>189</v>
      </c>
      <c r="F5" s="145" t="s">
        <v>189</v>
      </c>
      <c r="G5" s="160">
        <v>308</v>
      </c>
      <c r="H5" s="608">
        <v>4320</v>
      </c>
      <c r="I5" s="159"/>
      <c r="J5" s="159"/>
      <c r="K5" s="159"/>
    </row>
    <row r="6" spans="1:11" s="142" customFormat="1" ht="19.5" customHeight="1">
      <c r="A6" s="159"/>
      <c r="B6" s="476">
        <v>21</v>
      </c>
      <c r="C6" s="144">
        <v>237</v>
      </c>
      <c r="D6" s="144">
        <v>4160</v>
      </c>
      <c r="E6" s="144">
        <v>500</v>
      </c>
      <c r="F6" s="145" t="s">
        <v>189</v>
      </c>
      <c r="G6" s="160">
        <v>363</v>
      </c>
      <c r="H6" s="608">
        <v>5260</v>
      </c>
      <c r="I6" s="159"/>
      <c r="J6" s="159"/>
      <c r="K6" s="159"/>
    </row>
    <row r="7" spans="1:11" s="142" customFormat="1" ht="19.5" customHeight="1">
      <c r="A7" s="159"/>
      <c r="B7" s="193">
        <v>22</v>
      </c>
      <c r="C7" s="144">
        <v>296</v>
      </c>
      <c r="D7" s="144">
        <v>4551</v>
      </c>
      <c r="E7" s="144">
        <v>117</v>
      </c>
      <c r="F7" s="145" t="s">
        <v>189</v>
      </c>
      <c r="G7" s="160">
        <v>389</v>
      </c>
      <c r="H7" s="608">
        <v>5353</v>
      </c>
      <c r="I7" s="159"/>
      <c r="J7" s="159"/>
      <c r="K7" s="159"/>
    </row>
    <row r="8" spans="2:8" s="159" customFormat="1" ht="19.5" customHeight="1">
      <c r="B8" s="193">
        <v>23</v>
      </c>
      <c r="C8" s="144">
        <v>251</v>
      </c>
      <c r="D8" s="144">
        <v>4642</v>
      </c>
      <c r="E8" s="144">
        <v>221</v>
      </c>
      <c r="F8" s="145" t="s">
        <v>189</v>
      </c>
      <c r="G8" s="160">
        <v>388</v>
      </c>
      <c r="H8" s="608">
        <v>5502</v>
      </c>
    </row>
    <row r="9" spans="2:8" s="159" customFormat="1" ht="19.5" customHeight="1">
      <c r="B9" s="193">
        <v>24</v>
      </c>
      <c r="C9" s="144">
        <v>258</v>
      </c>
      <c r="D9" s="144">
        <v>5240</v>
      </c>
      <c r="E9" s="144">
        <v>272</v>
      </c>
      <c r="F9" s="145" t="s">
        <v>189</v>
      </c>
      <c r="G9" s="160">
        <v>415</v>
      </c>
      <c r="H9" s="608">
        <v>6186</v>
      </c>
    </row>
    <row r="10" spans="1:11" s="142" customFormat="1" ht="19.5" customHeight="1">
      <c r="A10" s="159"/>
      <c r="B10" s="193">
        <v>25</v>
      </c>
      <c r="C10" s="144">
        <v>254</v>
      </c>
      <c r="D10" s="144">
        <v>5459</v>
      </c>
      <c r="E10" s="144">
        <v>220</v>
      </c>
      <c r="F10" s="145" t="s">
        <v>189</v>
      </c>
      <c r="G10" s="160">
        <v>537</v>
      </c>
      <c r="H10" s="608">
        <v>6470</v>
      </c>
      <c r="I10" s="159"/>
      <c r="J10" s="159"/>
      <c r="K10" s="159"/>
    </row>
    <row r="11" spans="2:8" s="159" customFormat="1" ht="19.5" customHeight="1">
      <c r="B11" s="193">
        <v>26</v>
      </c>
      <c r="C11" s="144">
        <v>284</v>
      </c>
      <c r="D11" s="144">
        <v>5962</v>
      </c>
      <c r="E11" s="144">
        <v>157</v>
      </c>
      <c r="F11" s="145" t="s">
        <v>189</v>
      </c>
      <c r="G11" s="160">
        <v>577</v>
      </c>
      <c r="H11" s="608">
        <v>6980</v>
      </c>
    </row>
    <row r="12" spans="2:8" s="159" customFormat="1" ht="19.5" customHeight="1">
      <c r="B12" s="193">
        <v>27</v>
      </c>
      <c r="C12" s="144">
        <v>264</v>
      </c>
      <c r="D12" s="144">
        <v>6186</v>
      </c>
      <c r="E12" s="144">
        <v>83</v>
      </c>
      <c r="F12" s="145" t="s">
        <v>189</v>
      </c>
      <c r="G12" s="160">
        <v>608</v>
      </c>
      <c r="H12" s="608">
        <v>7142</v>
      </c>
    </row>
    <row r="13" spans="2:8" s="159" customFormat="1" ht="19.5" customHeight="1">
      <c r="B13" s="476">
        <v>28</v>
      </c>
      <c r="C13" s="992">
        <v>301</v>
      </c>
      <c r="D13" s="992">
        <v>6503</v>
      </c>
      <c r="E13" s="992">
        <v>86</v>
      </c>
      <c r="F13" s="993" t="s">
        <v>189</v>
      </c>
      <c r="G13" s="1005">
        <v>614</v>
      </c>
      <c r="H13" s="1006">
        <v>7504</v>
      </c>
    </row>
    <row r="14" spans="2:8" s="159" customFormat="1" ht="19.5" customHeight="1">
      <c r="B14" s="476">
        <v>29</v>
      </c>
      <c r="C14" s="992">
        <v>271</v>
      </c>
      <c r="D14" s="992">
        <v>6922</v>
      </c>
      <c r="E14" s="992">
        <v>106</v>
      </c>
      <c r="F14" s="993" t="s">
        <v>189</v>
      </c>
      <c r="G14" s="1005">
        <v>658</v>
      </c>
      <c r="H14" s="1006">
        <v>7956</v>
      </c>
    </row>
    <row r="15" spans="2:8" s="159" customFormat="1" ht="19.5" customHeight="1">
      <c r="B15" s="476">
        <v>30</v>
      </c>
      <c r="C15" s="992">
        <v>326</v>
      </c>
      <c r="D15" s="992">
        <v>7441</v>
      </c>
      <c r="E15" s="993" t="s">
        <v>189</v>
      </c>
      <c r="F15" s="993" t="s">
        <v>189</v>
      </c>
      <c r="G15" s="1005">
        <v>794</v>
      </c>
      <c r="H15" s="1006">
        <v>8562</v>
      </c>
    </row>
    <row r="16" spans="1:8" s="159" customFormat="1" ht="19.5" customHeight="1">
      <c r="A16" s="159" t="s">
        <v>573</v>
      </c>
      <c r="B16" s="476" t="s">
        <v>684</v>
      </c>
      <c r="C16" s="992">
        <v>308</v>
      </c>
      <c r="D16" s="992">
        <v>7491</v>
      </c>
      <c r="E16" s="993">
        <v>69</v>
      </c>
      <c r="F16" s="993" t="s">
        <v>189</v>
      </c>
      <c r="G16" s="1005">
        <v>731</v>
      </c>
      <c r="H16" s="1006">
        <v>8599</v>
      </c>
    </row>
    <row r="17" spans="2:8" s="159" customFormat="1" ht="19.5" customHeight="1">
      <c r="B17" s="476">
        <v>2</v>
      </c>
      <c r="C17" s="992">
        <v>347</v>
      </c>
      <c r="D17" s="992">
        <v>7849</v>
      </c>
      <c r="E17" s="993">
        <v>262</v>
      </c>
      <c r="F17" s="993" t="s">
        <v>189</v>
      </c>
      <c r="G17" s="1005">
        <v>745</v>
      </c>
      <c r="H17" s="1006">
        <v>9203</v>
      </c>
    </row>
    <row r="18" spans="2:8" s="159" customFormat="1" ht="19.5" customHeight="1">
      <c r="B18" s="476">
        <v>3</v>
      </c>
      <c r="C18" s="992">
        <v>346</v>
      </c>
      <c r="D18" s="992">
        <v>7837</v>
      </c>
      <c r="E18" s="993">
        <v>172</v>
      </c>
      <c r="F18" s="993" t="s">
        <v>189</v>
      </c>
      <c r="G18" s="1005">
        <v>767</v>
      </c>
      <c r="H18" s="1006">
        <v>9122</v>
      </c>
    </row>
    <row r="19" spans="1:8" s="159" customFormat="1" ht="19.5" customHeight="1">
      <c r="A19" s="146"/>
      <c r="B19" s="477">
        <v>4</v>
      </c>
      <c r="C19" s="998">
        <v>389</v>
      </c>
      <c r="D19" s="996">
        <v>8831</v>
      </c>
      <c r="E19" s="997">
        <v>273</v>
      </c>
      <c r="F19" s="1235" t="s">
        <v>189</v>
      </c>
      <c r="G19" s="1239">
        <v>785</v>
      </c>
      <c r="H19" s="999">
        <v>10278</v>
      </c>
    </row>
    <row r="20" spans="1:8" s="150" customFormat="1" ht="13.5" customHeight="1">
      <c r="A20" s="776" t="s">
        <v>651</v>
      </c>
      <c r="B20" s="789"/>
      <c r="H20" s="163" t="s">
        <v>310</v>
      </c>
    </row>
    <row r="21" spans="2:8" s="150" customFormat="1" ht="13.5" customHeight="1">
      <c r="B21" s="152"/>
      <c r="C21" s="789"/>
      <c r="D21" s="789"/>
      <c r="E21" s="163" t="s">
        <v>256</v>
      </c>
      <c r="F21" s="150" t="s">
        <v>334</v>
      </c>
      <c r="G21" s="789"/>
      <c r="H21" s="789"/>
    </row>
    <row r="22" spans="1:13" s="786" customFormat="1" ht="13.5" customHeight="1">
      <c r="A22" s="150"/>
      <c r="B22" s="150"/>
      <c r="E22" s="163" t="s">
        <v>257</v>
      </c>
      <c r="F22" s="776" t="s">
        <v>654</v>
      </c>
      <c r="H22" s="163"/>
      <c r="I22" s="794"/>
      <c r="J22" s="794"/>
      <c r="K22" s="794"/>
      <c r="M22" s="150"/>
    </row>
    <row r="23" spans="1:11" s="795" customFormat="1" ht="13.5" customHeight="1">
      <c r="A23" s="786"/>
      <c r="B23" s="793"/>
      <c r="I23" s="796"/>
      <c r="J23" s="796"/>
      <c r="K23" s="796"/>
    </row>
    <row r="24" spans="1:11" s="207" customFormat="1" ht="10.5">
      <c r="A24" s="212"/>
      <c r="B24" s="211"/>
      <c r="I24" s="235"/>
      <c r="J24" s="235"/>
      <c r="K24" s="235"/>
    </row>
    <row r="25" spans="2:11" s="207" customFormat="1" ht="10.5">
      <c r="B25" s="210"/>
      <c r="I25" s="235"/>
      <c r="J25" s="235"/>
      <c r="K25" s="235"/>
    </row>
    <row r="26" spans="2:11" s="207" customFormat="1" ht="10.5">
      <c r="B26" s="210"/>
      <c r="I26" s="235"/>
      <c r="J26" s="235"/>
      <c r="K26" s="235"/>
    </row>
    <row r="27" spans="2:11" s="207" customFormat="1" ht="10.5">
      <c r="B27" s="210"/>
      <c r="I27" s="235"/>
      <c r="J27" s="235"/>
      <c r="K27" s="235"/>
    </row>
    <row r="28" spans="2:11" s="207" customFormat="1" ht="10.5">
      <c r="B28" s="210"/>
      <c r="I28" s="235"/>
      <c r="J28" s="235"/>
      <c r="K28" s="235"/>
    </row>
    <row r="29" spans="2:11" s="207" customFormat="1" ht="10.5">
      <c r="B29" s="210"/>
      <c r="I29" s="235"/>
      <c r="J29" s="235"/>
      <c r="K29" s="235"/>
    </row>
    <row r="30" spans="2:11" s="207" customFormat="1" ht="10.5">
      <c r="B30" s="210"/>
      <c r="I30" s="235"/>
      <c r="J30" s="235"/>
      <c r="K30" s="235"/>
    </row>
    <row r="31" spans="2:11" s="207" customFormat="1" ht="10.5">
      <c r="B31" s="210"/>
      <c r="I31" s="235"/>
      <c r="J31" s="235"/>
      <c r="K31" s="235"/>
    </row>
    <row r="32" spans="2:11" s="207" customFormat="1" ht="10.5">
      <c r="B32" s="210"/>
      <c r="I32" s="235"/>
      <c r="J32" s="235"/>
      <c r="K32" s="235"/>
    </row>
    <row r="33" spans="2:11" s="207" customFormat="1" ht="10.5">
      <c r="B33" s="210"/>
      <c r="I33" s="235"/>
      <c r="J33" s="235"/>
      <c r="K33" s="235"/>
    </row>
    <row r="34" spans="2:11" s="207" customFormat="1" ht="10.5">
      <c r="B34" s="210"/>
      <c r="I34" s="235"/>
      <c r="J34" s="235"/>
      <c r="K34" s="235"/>
    </row>
    <row r="35" spans="2:11" s="207" customFormat="1" ht="10.5">
      <c r="B35" s="210"/>
      <c r="I35" s="235"/>
      <c r="J35" s="235"/>
      <c r="K35" s="235"/>
    </row>
    <row r="36" spans="2:11" s="207" customFormat="1" ht="10.5">
      <c r="B36" s="210"/>
      <c r="I36" s="235"/>
      <c r="J36" s="235"/>
      <c r="K36" s="235"/>
    </row>
    <row r="37" spans="2:11" s="207" customFormat="1" ht="10.5">
      <c r="B37" s="210"/>
      <c r="I37" s="235"/>
      <c r="J37" s="235"/>
      <c r="K37" s="235"/>
    </row>
    <row r="38" spans="2:11" s="207" customFormat="1" ht="10.5">
      <c r="B38" s="210"/>
      <c r="I38" s="235"/>
      <c r="J38" s="235"/>
      <c r="K38" s="235"/>
    </row>
    <row r="39" spans="2:11" s="207" customFormat="1" ht="10.5">
      <c r="B39" s="210"/>
      <c r="I39" s="235"/>
      <c r="J39" s="235"/>
      <c r="K39" s="235"/>
    </row>
    <row r="40" spans="2:11" s="207" customFormat="1" ht="10.5">
      <c r="B40" s="210"/>
      <c r="I40" s="235"/>
      <c r="J40" s="235"/>
      <c r="K40" s="235"/>
    </row>
    <row r="41" spans="2:11" s="207" customFormat="1" ht="10.5">
      <c r="B41" s="210"/>
      <c r="I41" s="235"/>
      <c r="J41" s="235"/>
      <c r="K41" s="235"/>
    </row>
    <row r="42" spans="2:11" s="207" customFormat="1" ht="10.5">
      <c r="B42" s="210"/>
      <c r="I42" s="235"/>
      <c r="J42" s="235"/>
      <c r="K42" s="235"/>
    </row>
    <row r="43" spans="1:2" ht="10.5">
      <c r="A43" s="207"/>
      <c r="B43" s="210"/>
    </row>
    <row r="44" spans="1:2" ht="10.5">
      <c r="A44" s="207"/>
      <c r="B44" s="210"/>
    </row>
    <row r="45" spans="1:2" ht="10.5">
      <c r="A45" s="207"/>
      <c r="B45" s="210"/>
    </row>
    <row r="46" spans="1:2" ht="10.5">
      <c r="A46" s="207"/>
      <c r="B46" s="210"/>
    </row>
    <row r="47" spans="1:2" ht="10.5">
      <c r="A47" s="207"/>
      <c r="B47" s="210"/>
    </row>
    <row r="48" spans="1:2" ht="10.5">
      <c r="A48" s="207"/>
      <c r="B48" s="210"/>
    </row>
    <row r="49" spans="1:2" ht="10.5">
      <c r="A49" s="207"/>
      <c r="B49" s="210"/>
    </row>
    <row r="50" spans="1:2" ht="10.5">
      <c r="A50" s="207"/>
      <c r="B50" s="210"/>
    </row>
    <row r="51" spans="1:2" ht="10.5">
      <c r="A51" s="207"/>
      <c r="B51" s="210"/>
    </row>
    <row r="52" spans="1:2" ht="10.5">
      <c r="A52" s="207"/>
      <c r="B52" s="210"/>
    </row>
    <row r="53" spans="1:2" ht="10.5">
      <c r="A53" s="207"/>
      <c r="B53" s="210"/>
    </row>
    <row r="54" spans="1:2" ht="10.5">
      <c r="A54" s="207"/>
      <c r="B54" s="210"/>
    </row>
    <row r="55" spans="1:2" ht="10.5">
      <c r="A55" s="207"/>
      <c r="B55" s="210"/>
    </row>
    <row r="56" spans="1:2" ht="10.5">
      <c r="A56" s="207"/>
      <c r="B56" s="210"/>
    </row>
    <row r="57" spans="1:2" ht="10.5">
      <c r="A57" s="207"/>
      <c r="B57" s="210"/>
    </row>
    <row r="58" spans="1:2" ht="10.5">
      <c r="A58" s="207"/>
      <c r="B58" s="210"/>
    </row>
    <row r="59" spans="1:2" ht="10.5">
      <c r="A59" s="207"/>
      <c r="B59" s="210"/>
    </row>
    <row r="60" spans="1:2" ht="10.5">
      <c r="A60" s="207"/>
      <c r="B60" s="210"/>
    </row>
    <row r="61" spans="1:2" ht="10.5">
      <c r="A61" s="207"/>
      <c r="B61" s="210"/>
    </row>
    <row r="62" spans="1:2" ht="10.5">
      <c r="A62" s="207"/>
      <c r="B62" s="210"/>
    </row>
    <row r="63" spans="1:2" ht="10.5">
      <c r="A63" s="207"/>
      <c r="B63" s="210"/>
    </row>
    <row r="64" spans="1:2" ht="10.5">
      <c r="A64" s="207"/>
      <c r="B64" s="210"/>
    </row>
    <row r="65" spans="1:2" ht="10.5">
      <c r="A65" s="207"/>
      <c r="B65" s="210"/>
    </row>
    <row r="66" spans="1:2" ht="10.5">
      <c r="A66" s="207"/>
      <c r="B66" s="210"/>
    </row>
  </sheetData>
  <sheetProtection/>
  <mergeCells count="6">
    <mergeCell ref="H3:H4"/>
    <mergeCell ref="D3:D4"/>
    <mergeCell ref="F3:F4"/>
    <mergeCell ref="C3:C4"/>
    <mergeCell ref="E3:E4"/>
    <mergeCell ref="G3:G4"/>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
    </sheetView>
  </sheetViews>
  <sheetFormatPr defaultColWidth="9" defaultRowHeight="14.25"/>
  <cols>
    <col min="1" max="1" width="4" style="30" customWidth="1"/>
    <col min="2" max="2" width="4" style="31" customWidth="1"/>
    <col min="3" max="5" width="7.296875" style="30" customWidth="1"/>
    <col min="6" max="6" width="8.3984375" style="30" bestFit="1" customWidth="1"/>
    <col min="7" max="12" width="7.296875" style="30" customWidth="1"/>
    <col min="13" max="13" width="7.296875" style="40" customWidth="1"/>
    <col min="14" max="14" width="7.3984375" style="30" bestFit="1" customWidth="1"/>
    <col min="15" max="15" width="6.796875" style="30" bestFit="1" customWidth="1"/>
    <col min="16" max="16384" width="9" style="30" customWidth="1"/>
  </cols>
  <sheetData>
    <row r="1" spans="1:13" s="34" customFormat="1" ht="12.75">
      <c r="A1" s="34" t="s">
        <v>619</v>
      </c>
      <c r="K1" s="50"/>
      <c r="M1" s="49"/>
    </row>
    <row r="2" spans="1:13" s="34" customFormat="1" ht="12.75">
      <c r="A2" s="36"/>
      <c r="B2" s="35"/>
      <c r="C2" s="36"/>
      <c r="D2" s="36"/>
      <c r="E2" s="36"/>
      <c r="F2" s="36"/>
      <c r="G2" s="36"/>
      <c r="H2" s="36"/>
      <c r="I2" s="36"/>
      <c r="J2" s="36"/>
      <c r="K2" s="38"/>
      <c r="L2" s="36"/>
      <c r="M2" s="37"/>
    </row>
    <row r="3" spans="1:13" s="205" customFormat="1" ht="12.75">
      <c r="A3" s="267"/>
      <c r="B3" s="239" t="s">
        <v>32</v>
      </c>
      <c r="C3" s="1488" t="s">
        <v>268</v>
      </c>
      <c r="D3" s="482"/>
      <c r="E3" s="482"/>
      <c r="F3" s="1484" t="s">
        <v>356</v>
      </c>
      <c r="G3" s="1484" t="s">
        <v>294</v>
      </c>
      <c r="H3" s="1484" t="s">
        <v>269</v>
      </c>
      <c r="I3" s="1486" t="s">
        <v>44</v>
      </c>
      <c r="J3" s="1488" t="s">
        <v>343</v>
      </c>
      <c r="K3" s="1504" t="s">
        <v>98</v>
      </c>
      <c r="L3" s="1530" t="s">
        <v>309</v>
      </c>
      <c r="M3" s="1535" t="s">
        <v>270</v>
      </c>
    </row>
    <row r="4" spans="1:13" s="168" customFormat="1" ht="32.25" customHeight="1" thickBot="1">
      <c r="A4" s="206" t="s">
        <v>37</v>
      </c>
      <c r="B4" s="763"/>
      <c r="C4" s="1489"/>
      <c r="D4" s="485" t="s">
        <v>292</v>
      </c>
      <c r="E4" s="485" t="s">
        <v>293</v>
      </c>
      <c r="F4" s="1492"/>
      <c r="G4" s="1499"/>
      <c r="H4" s="1492"/>
      <c r="I4" s="1492"/>
      <c r="J4" s="1489"/>
      <c r="K4" s="1505"/>
      <c r="L4" s="1531"/>
      <c r="M4" s="1533"/>
    </row>
    <row r="5" spans="1:13" s="142" customFormat="1" ht="24.75" customHeight="1" thickTop="1">
      <c r="A5" s="187" t="s">
        <v>192</v>
      </c>
      <c r="B5" s="713" t="s">
        <v>426</v>
      </c>
      <c r="C5" s="147">
        <v>16123</v>
      </c>
      <c r="D5" s="144">
        <v>16056</v>
      </c>
      <c r="E5" s="144">
        <v>67</v>
      </c>
      <c r="F5" s="144">
        <v>4780</v>
      </c>
      <c r="G5" s="144">
        <v>1160</v>
      </c>
      <c r="H5" s="144">
        <v>1502</v>
      </c>
      <c r="I5" s="144">
        <v>182</v>
      </c>
      <c r="J5" s="160">
        <v>126</v>
      </c>
      <c r="K5" s="623">
        <v>23874</v>
      </c>
      <c r="L5" s="624">
        <v>23505</v>
      </c>
      <c r="M5" s="560">
        <v>369</v>
      </c>
    </row>
    <row r="6" spans="2:13" s="142" customFormat="1" ht="24.75" customHeight="1">
      <c r="B6" s="713" t="s">
        <v>410</v>
      </c>
      <c r="C6" s="147">
        <v>17708</v>
      </c>
      <c r="D6" s="144">
        <v>17635</v>
      </c>
      <c r="E6" s="144">
        <v>73</v>
      </c>
      <c r="F6" s="144">
        <v>5059</v>
      </c>
      <c r="G6" s="144">
        <v>1260</v>
      </c>
      <c r="H6" s="144">
        <v>1628</v>
      </c>
      <c r="I6" s="144">
        <v>369</v>
      </c>
      <c r="J6" s="160">
        <v>147</v>
      </c>
      <c r="K6" s="623">
        <v>26171</v>
      </c>
      <c r="L6" s="624">
        <v>26168</v>
      </c>
      <c r="M6" s="560">
        <v>3</v>
      </c>
    </row>
    <row r="7" spans="2:13" s="142" customFormat="1" ht="24.75" customHeight="1">
      <c r="B7" s="713" t="s">
        <v>411</v>
      </c>
      <c r="C7" s="147">
        <v>19066</v>
      </c>
      <c r="D7" s="144">
        <v>18988</v>
      </c>
      <c r="E7" s="144">
        <v>78</v>
      </c>
      <c r="F7" s="144">
        <v>5561</v>
      </c>
      <c r="G7" s="144">
        <v>1392</v>
      </c>
      <c r="H7" s="144">
        <v>1758</v>
      </c>
      <c r="I7" s="144">
        <v>3</v>
      </c>
      <c r="J7" s="160">
        <v>116</v>
      </c>
      <c r="K7" s="625">
        <v>27895</v>
      </c>
      <c r="L7" s="624">
        <v>27397</v>
      </c>
      <c r="M7" s="560">
        <v>498</v>
      </c>
    </row>
    <row r="8" spans="2:13" s="142" customFormat="1" ht="24.75" customHeight="1">
      <c r="B8" s="713" t="s">
        <v>412</v>
      </c>
      <c r="C8" s="147">
        <v>19702</v>
      </c>
      <c r="D8" s="144">
        <v>19617</v>
      </c>
      <c r="E8" s="144">
        <v>84</v>
      </c>
      <c r="F8" s="144">
        <v>5868</v>
      </c>
      <c r="G8" s="144">
        <v>1469</v>
      </c>
      <c r="H8" s="144">
        <v>1887</v>
      </c>
      <c r="I8" s="144">
        <v>498</v>
      </c>
      <c r="J8" s="160">
        <v>97</v>
      </c>
      <c r="K8" s="623">
        <v>29522</v>
      </c>
      <c r="L8" s="624">
        <v>29188</v>
      </c>
      <c r="M8" s="560">
        <v>334</v>
      </c>
    </row>
    <row r="9" spans="2:13" s="142" customFormat="1" ht="24.75" customHeight="1">
      <c r="B9" s="713" t="s">
        <v>413</v>
      </c>
      <c r="C9" s="147">
        <v>21281</v>
      </c>
      <c r="D9" s="144">
        <v>21186</v>
      </c>
      <c r="E9" s="144">
        <v>95</v>
      </c>
      <c r="F9" s="144">
        <v>6221</v>
      </c>
      <c r="G9" s="144">
        <v>1595</v>
      </c>
      <c r="H9" s="144">
        <v>2008</v>
      </c>
      <c r="I9" s="144">
        <v>334</v>
      </c>
      <c r="J9" s="160">
        <v>94</v>
      </c>
      <c r="K9" s="625">
        <v>31532</v>
      </c>
      <c r="L9" s="624">
        <v>31532</v>
      </c>
      <c r="M9" s="560" t="s">
        <v>189</v>
      </c>
    </row>
    <row r="10" spans="2:13" s="142" customFormat="1" ht="24.75" customHeight="1">
      <c r="B10" s="713" t="s">
        <v>414</v>
      </c>
      <c r="C10" s="147">
        <v>23263</v>
      </c>
      <c r="D10" s="144">
        <v>23156</v>
      </c>
      <c r="E10" s="144">
        <v>107</v>
      </c>
      <c r="F10" s="144">
        <v>7266</v>
      </c>
      <c r="G10" s="144">
        <v>1782</v>
      </c>
      <c r="H10" s="144">
        <v>2170</v>
      </c>
      <c r="I10" s="145" t="s">
        <v>189</v>
      </c>
      <c r="J10" s="160">
        <v>83</v>
      </c>
      <c r="K10" s="623">
        <v>34565</v>
      </c>
      <c r="L10" s="624">
        <v>34220</v>
      </c>
      <c r="M10" s="560">
        <v>345</v>
      </c>
    </row>
    <row r="11" spans="2:13" s="142" customFormat="1" ht="24.75" customHeight="1">
      <c r="B11" s="713" t="s">
        <v>415</v>
      </c>
      <c r="C11" s="147">
        <v>25333</v>
      </c>
      <c r="D11" s="144">
        <v>25215</v>
      </c>
      <c r="E11" s="144">
        <v>118</v>
      </c>
      <c r="F11" s="144">
        <v>7783</v>
      </c>
      <c r="G11" s="144">
        <v>1989</v>
      </c>
      <c r="H11" s="144">
        <v>2436</v>
      </c>
      <c r="I11" s="144">
        <v>345</v>
      </c>
      <c r="J11" s="160">
        <v>67</v>
      </c>
      <c r="K11" s="623">
        <v>37953</v>
      </c>
      <c r="L11" s="624">
        <v>37714</v>
      </c>
      <c r="M11" s="560">
        <v>239</v>
      </c>
    </row>
    <row r="12" spans="2:13" s="142" customFormat="1" ht="24.75" customHeight="1">
      <c r="B12" s="713" t="s">
        <v>416</v>
      </c>
      <c r="C12" s="147">
        <v>26582</v>
      </c>
      <c r="D12" s="144">
        <v>26443</v>
      </c>
      <c r="E12" s="144">
        <v>139</v>
      </c>
      <c r="F12" s="144">
        <v>8334</v>
      </c>
      <c r="G12" s="144">
        <v>2110</v>
      </c>
      <c r="H12" s="144">
        <v>2615</v>
      </c>
      <c r="I12" s="144">
        <v>239</v>
      </c>
      <c r="J12" s="160">
        <v>76</v>
      </c>
      <c r="K12" s="623">
        <v>39956</v>
      </c>
      <c r="L12" s="624">
        <v>39772</v>
      </c>
      <c r="M12" s="560">
        <v>184</v>
      </c>
    </row>
    <row r="13" spans="2:13" s="142" customFormat="1" ht="24.75" customHeight="1">
      <c r="B13" s="188">
        <v>10</v>
      </c>
      <c r="C13" s="147">
        <v>28009</v>
      </c>
      <c r="D13" s="144">
        <v>27856</v>
      </c>
      <c r="E13" s="144">
        <v>153</v>
      </c>
      <c r="F13" s="144">
        <v>9173</v>
      </c>
      <c r="G13" s="144">
        <v>2243</v>
      </c>
      <c r="H13" s="144">
        <v>3003</v>
      </c>
      <c r="I13" s="144">
        <v>184</v>
      </c>
      <c r="J13" s="160">
        <v>105</v>
      </c>
      <c r="K13" s="623">
        <v>42717</v>
      </c>
      <c r="L13" s="624">
        <v>42144</v>
      </c>
      <c r="M13" s="560">
        <v>573</v>
      </c>
    </row>
    <row r="14" spans="2:13" s="142" customFormat="1" ht="24.75" customHeight="1">
      <c r="B14" s="188">
        <v>11</v>
      </c>
      <c r="C14" s="147">
        <v>30483</v>
      </c>
      <c r="D14" s="147">
        <v>30312</v>
      </c>
      <c r="E14" s="147">
        <v>171</v>
      </c>
      <c r="F14" s="147">
        <v>9481</v>
      </c>
      <c r="G14" s="147">
        <v>2412</v>
      </c>
      <c r="H14" s="147">
        <v>2997</v>
      </c>
      <c r="I14" s="147">
        <v>574</v>
      </c>
      <c r="J14" s="340">
        <v>115</v>
      </c>
      <c r="K14" s="623">
        <v>46062</v>
      </c>
      <c r="L14" s="624">
        <v>45707</v>
      </c>
      <c r="M14" s="560">
        <v>355</v>
      </c>
    </row>
    <row r="15" spans="2:13" s="142" customFormat="1" ht="24.75" customHeight="1">
      <c r="B15" s="188">
        <v>12</v>
      </c>
      <c r="C15" s="147">
        <v>31401</v>
      </c>
      <c r="D15" s="147">
        <v>31219</v>
      </c>
      <c r="E15" s="147">
        <v>182</v>
      </c>
      <c r="F15" s="147">
        <v>8962</v>
      </c>
      <c r="G15" s="147">
        <v>2262</v>
      </c>
      <c r="H15" s="147">
        <v>2842</v>
      </c>
      <c r="I15" s="147">
        <v>355</v>
      </c>
      <c r="J15" s="340">
        <v>49</v>
      </c>
      <c r="K15" s="623">
        <v>45871</v>
      </c>
      <c r="L15" s="624">
        <v>45264</v>
      </c>
      <c r="M15" s="560">
        <v>607</v>
      </c>
    </row>
    <row r="16" spans="2:13" s="142" customFormat="1" ht="24.75" customHeight="1">
      <c r="B16" s="188">
        <v>13</v>
      </c>
      <c r="C16" s="240">
        <v>32648</v>
      </c>
      <c r="D16" s="147">
        <v>32448</v>
      </c>
      <c r="E16" s="147">
        <v>201</v>
      </c>
      <c r="F16" s="147">
        <v>9530</v>
      </c>
      <c r="G16" s="147">
        <v>2306</v>
      </c>
      <c r="H16" s="147">
        <v>2992</v>
      </c>
      <c r="I16" s="147">
        <v>607</v>
      </c>
      <c r="J16" s="340">
        <v>75</v>
      </c>
      <c r="K16" s="623">
        <v>48158</v>
      </c>
      <c r="L16" s="624">
        <v>47656</v>
      </c>
      <c r="M16" s="560">
        <v>502</v>
      </c>
    </row>
    <row r="17" spans="2:13" s="142" customFormat="1" ht="24.75" customHeight="1">
      <c r="B17" s="188">
        <v>14</v>
      </c>
      <c r="C17" s="147">
        <v>32083</v>
      </c>
      <c r="D17" s="147">
        <v>31876</v>
      </c>
      <c r="E17" s="147">
        <v>207</v>
      </c>
      <c r="F17" s="147">
        <v>9685</v>
      </c>
      <c r="G17" s="147">
        <v>2445</v>
      </c>
      <c r="H17" s="147">
        <v>3024</v>
      </c>
      <c r="I17" s="147">
        <v>502</v>
      </c>
      <c r="J17" s="340">
        <v>101</v>
      </c>
      <c r="K17" s="623">
        <v>47840</v>
      </c>
      <c r="L17" s="624">
        <v>46817</v>
      </c>
      <c r="M17" s="560">
        <v>1023</v>
      </c>
    </row>
    <row r="18" spans="2:13" s="142" customFormat="1" ht="24.75" customHeight="1">
      <c r="B18" s="188">
        <v>15</v>
      </c>
      <c r="C18" s="147">
        <v>30209</v>
      </c>
      <c r="D18" s="147">
        <v>30006</v>
      </c>
      <c r="E18" s="147">
        <v>203</v>
      </c>
      <c r="F18" s="147">
        <v>9720</v>
      </c>
      <c r="G18" s="147">
        <v>2458</v>
      </c>
      <c r="H18" s="147">
        <v>2842</v>
      </c>
      <c r="I18" s="147">
        <v>1023</v>
      </c>
      <c r="J18" s="340">
        <v>61</v>
      </c>
      <c r="K18" s="623">
        <v>46313</v>
      </c>
      <c r="L18" s="624">
        <v>46040</v>
      </c>
      <c r="M18" s="560">
        <v>273</v>
      </c>
    </row>
    <row r="19" spans="2:13" s="142" customFormat="1" ht="24.75" customHeight="1">
      <c r="B19" s="188">
        <v>16</v>
      </c>
      <c r="C19" s="147">
        <v>28385</v>
      </c>
      <c r="D19" s="147">
        <v>28195</v>
      </c>
      <c r="E19" s="147">
        <v>190</v>
      </c>
      <c r="F19" s="147">
        <v>10476</v>
      </c>
      <c r="G19" s="147">
        <v>2713</v>
      </c>
      <c r="H19" s="147">
        <v>3074</v>
      </c>
      <c r="I19" s="147">
        <v>273</v>
      </c>
      <c r="J19" s="340">
        <v>104</v>
      </c>
      <c r="K19" s="623">
        <v>45026</v>
      </c>
      <c r="L19" s="624">
        <v>44942</v>
      </c>
      <c r="M19" s="560">
        <v>84</v>
      </c>
    </row>
    <row r="20" spans="2:13" s="142" customFormat="1" ht="24.75" customHeight="1">
      <c r="B20" s="188">
        <v>17</v>
      </c>
      <c r="C20" s="147">
        <v>26622</v>
      </c>
      <c r="D20" s="147">
        <v>26432</v>
      </c>
      <c r="E20" s="147">
        <v>190</v>
      </c>
      <c r="F20" s="147">
        <v>11805</v>
      </c>
      <c r="G20" s="147">
        <v>2990</v>
      </c>
      <c r="H20" s="147">
        <v>3464</v>
      </c>
      <c r="I20" s="147">
        <v>84</v>
      </c>
      <c r="J20" s="340">
        <v>73</v>
      </c>
      <c r="K20" s="623">
        <v>45038</v>
      </c>
      <c r="L20" s="624">
        <v>44957</v>
      </c>
      <c r="M20" s="560">
        <v>81</v>
      </c>
    </row>
    <row r="21" spans="2:13" s="142" customFormat="1" ht="24.75" customHeight="1">
      <c r="B21" s="188">
        <v>18</v>
      </c>
      <c r="C21" s="147">
        <v>24058</v>
      </c>
      <c r="D21" s="147">
        <v>23874</v>
      </c>
      <c r="E21" s="147">
        <v>184</v>
      </c>
      <c r="F21" s="147">
        <v>12063</v>
      </c>
      <c r="G21" s="147">
        <v>3059</v>
      </c>
      <c r="H21" s="147">
        <v>3336</v>
      </c>
      <c r="I21" s="147">
        <v>81</v>
      </c>
      <c r="J21" s="340">
        <v>80</v>
      </c>
      <c r="K21" s="623">
        <v>42678</v>
      </c>
      <c r="L21" s="624">
        <v>42677</v>
      </c>
      <c r="M21" s="560">
        <v>1</v>
      </c>
    </row>
    <row r="22" spans="2:13" s="142" customFormat="1" ht="24.75" customHeight="1">
      <c r="B22" s="188">
        <v>19</v>
      </c>
      <c r="C22" s="147">
        <v>22521</v>
      </c>
      <c r="D22" s="147">
        <v>22342</v>
      </c>
      <c r="E22" s="147">
        <v>179</v>
      </c>
      <c r="F22" s="147">
        <v>12478</v>
      </c>
      <c r="G22" s="147">
        <v>3167</v>
      </c>
      <c r="H22" s="147">
        <v>3735</v>
      </c>
      <c r="I22" s="240">
        <v>1</v>
      </c>
      <c r="J22" s="340">
        <v>43</v>
      </c>
      <c r="K22" s="623">
        <v>41945</v>
      </c>
      <c r="L22" s="624">
        <v>41941</v>
      </c>
      <c r="M22" s="560">
        <v>4</v>
      </c>
    </row>
    <row r="23" spans="2:13" s="142" customFormat="1" ht="24.75" customHeight="1">
      <c r="B23" s="188">
        <v>20</v>
      </c>
      <c r="C23" s="147">
        <v>2474</v>
      </c>
      <c r="D23" s="147">
        <v>2459</v>
      </c>
      <c r="E23" s="147">
        <v>15</v>
      </c>
      <c r="F23" s="147">
        <v>1510</v>
      </c>
      <c r="G23" s="147">
        <v>306</v>
      </c>
      <c r="H23" s="147">
        <v>305</v>
      </c>
      <c r="I23" s="147">
        <v>5</v>
      </c>
      <c r="J23" s="340">
        <v>26</v>
      </c>
      <c r="K23" s="623">
        <v>4626</v>
      </c>
      <c r="L23" s="624">
        <v>4606</v>
      </c>
      <c r="M23" s="219">
        <v>20</v>
      </c>
    </row>
    <row r="24" spans="1:13" s="142" customFormat="1" ht="24.75" customHeight="1">
      <c r="A24" s="159"/>
      <c r="B24" s="476">
        <v>21</v>
      </c>
      <c r="C24" s="147">
        <v>19</v>
      </c>
      <c r="D24" s="147">
        <v>18</v>
      </c>
      <c r="E24" s="147">
        <v>1</v>
      </c>
      <c r="F24" s="147">
        <v>315</v>
      </c>
      <c r="G24" s="240" t="s">
        <v>189</v>
      </c>
      <c r="H24" s="147">
        <v>22</v>
      </c>
      <c r="I24" s="147">
        <v>20</v>
      </c>
      <c r="J24" s="340">
        <v>33</v>
      </c>
      <c r="K24" s="623">
        <v>409</v>
      </c>
      <c r="L24" s="624">
        <v>377</v>
      </c>
      <c r="M24" s="479">
        <v>32</v>
      </c>
    </row>
    <row r="25" spans="1:13" s="142" customFormat="1" ht="24.75" customHeight="1">
      <c r="A25" s="146"/>
      <c r="B25" s="477">
        <v>22</v>
      </c>
      <c r="C25" s="148">
        <v>2</v>
      </c>
      <c r="D25" s="148">
        <v>2</v>
      </c>
      <c r="E25" s="148">
        <v>0</v>
      </c>
      <c r="F25" s="148">
        <v>1</v>
      </c>
      <c r="G25" s="148">
        <v>1</v>
      </c>
      <c r="H25" s="148">
        <v>0</v>
      </c>
      <c r="I25" s="148">
        <v>31</v>
      </c>
      <c r="J25" s="613">
        <v>12</v>
      </c>
      <c r="K25" s="626">
        <v>47</v>
      </c>
      <c r="L25" s="627">
        <v>47</v>
      </c>
      <c r="M25" s="221">
        <v>0</v>
      </c>
    </row>
    <row r="26" spans="2:13" s="150" customFormat="1" ht="13.5" customHeight="1">
      <c r="B26" s="1521" t="s">
        <v>641</v>
      </c>
      <c r="C26" s="1521"/>
      <c r="D26" s="1521"/>
      <c r="E26" s="1521"/>
      <c r="F26" s="1521"/>
      <c r="G26" s="1521"/>
      <c r="H26" s="1521"/>
      <c r="M26" s="797" t="s">
        <v>253</v>
      </c>
    </row>
    <row r="27" spans="2:13" s="150" customFormat="1" ht="13.5" customHeight="1">
      <c r="B27" s="152"/>
      <c r="M27" s="743" t="s">
        <v>438</v>
      </c>
    </row>
    <row r="28" spans="9:13" s="55" customFormat="1" ht="13.5" customHeight="1">
      <c r="I28" s="798"/>
      <c r="J28" s="798"/>
      <c r="M28" s="799"/>
    </row>
    <row r="30" spans="2:13" s="42" customFormat="1" ht="10.5">
      <c r="B30" s="41"/>
      <c r="M30" s="40"/>
    </row>
    <row r="32" ht="10.5">
      <c r="K32" s="43"/>
    </row>
  </sheetData>
  <sheetProtection/>
  <mergeCells count="10">
    <mergeCell ref="J3:J4"/>
    <mergeCell ref="K3:K4"/>
    <mergeCell ref="L3:L4"/>
    <mergeCell ref="M3:M4"/>
    <mergeCell ref="I3:I4"/>
    <mergeCell ref="B26:H26"/>
    <mergeCell ref="C3:C4"/>
    <mergeCell ref="F3:F4"/>
    <mergeCell ref="G3:G4"/>
    <mergeCell ref="H3:H4"/>
  </mergeCells>
  <printOptions horizontalCentered="1"/>
  <pageMargins left="0.3937007874015748" right="0.3937007874015748" top="0.7874015748031497" bottom="0.7874015748031497"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M46"/>
  <sheetViews>
    <sheetView zoomScalePageLayoutView="0" workbookViewId="0" topLeftCell="A22">
      <selection activeCell="A1" sqref="A1"/>
    </sheetView>
  </sheetViews>
  <sheetFormatPr defaultColWidth="9" defaultRowHeight="14.25"/>
  <cols>
    <col min="1" max="1" width="4.19921875" style="30" customWidth="1"/>
    <col min="2" max="2" width="4.19921875" style="31" customWidth="1"/>
    <col min="3" max="7" width="7.296875" style="30" customWidth="1"/>
    <col min="8" max="9" width="9.09765625" style="30" customWidth="1"/>
    <col min="10" max="12" width="7.296875" style="30" customWidth="1"/>
    <col min="13" max="13" width="7.296875" style="40" customWidth="1"/>
    <col min="14" max="14" width="7.3984375" style="30" bestFit="1" customWidth="1"/>
    <col min="15" max="15" width="6.796875" style="30" bestFit="1" customWidth="1"/>
    <col min="16" max="16384" width="9" style="30" customWidth="1"/>
  </cols>
  <sheetData>
    <row r="1" spans="1:13" s="34" customFormat="1" ht="12.75">
      <c r="A1" s="34" t="s">
        <v>620</v>
      </c>
      <c r="M1" s="102"/>
    </row>
    <row r="2" spans="1:13" s="34" customFormat="1" ht="12.75">
      <c r="A2" s="36"/>
      <c r="B2" s="35"/>
      <c r="C2" s="36"/>
      <c r="D2" s="36"/>
      <c r="E2" s="36"/>
      <c r="F2" s="36"/>
      <c r="G2" s="36"/>
      <c r="H2" s="36"/>
      <c r="I2" s="36"/>
      <c r="J2" s="36"/>
      <c r="K2" s="36"/>
      <c r="L2" s="36"/>
      <c r="M2" s="103"/>
    </row>
    <row r="3" spans="2:13" s="205" customFormat="1" ht="13.5" customHeight="1">
      <c r="B3" s="214" t="s">
        <v>32</v>
      </c>
      <c r="C3" s="1487" t="s">
        <v>48</v>
      </c>
      <c r="D3" s="1493" t="s">
        <v>102</v>
      </c>
      <c r="E3" s="229"/>
      <c r="F3" s="158"/>
      <c r="G3" s="488"/>
      <c r="H3" s="480"/>
      <c r="I3" s="480"/>
      <c r="J3" s="480"/>
      <c r="K3" s="1486" t="s">
        <v>64</v>
      </c>
      <c r="L3" s="1513" t="s">
        <v>353</v>
      </c>
      <c r="M3" s="1504" t="s">
        <v>66</v>
      </c>
    </row>
    <row r="4" spans="1:13" s="168" customFormat="1" ht="30.75" customHeight="1" thickBot="1">
      <c r="A4" s="206" t="s">
        <v>37</v>
      </c>
      <c r="B4" s="206"/>
      <c r="C4" s="1492"/>
      <c r="D4" s="1492"/>
      <c r="E4" s="483" t="s">
        <v>354</v>
      </c>
      <c r="F4" s="483" t="s">
        <v>355</v>
      </c>
      <c r="G4" s="483" t="s">
        <v>103</v>
      </c>
      <c r="H4" s="483" t="s">
        <v>336</v>
      </c>
      <c r="I4" s="483" t="s">
        <v>446</v>
      </c>
      <c r="J4" s="484" t="s">
        <v>376</v>
      </c>
      <c r="K4" s="1492"/>
      <c r="L4" s="1489"/>
      <c r="M4" s="1505"/>
    </row>
    <row r="5" spans="1:13" s="142" customFormat="1" ht="24.75" customHeight="1" thickTop="1">
      <c r="A5" s="187" t="s">
        <v>192</v>
      </c>
      <c r="B5" s="713" t="s">
        <v>426</v>
      </c>
      <c r="C5" s="144">
        <v>55</v>
      </c>
      <c r="D5" s="147">
        <v>23207</v>
      </c>
      <c r="E5" s="144">
        <v>21343</v>
      </c>
      <c r="F5" s="145" t="s">
        <v>189</v>
      </c>
      <c r="G5" s="144">
        <v>1797</v>
      </c>
      <c r="H5" s="145" t="s">
        <v>189</v>
      </c>
      <c r="I5" s="145" t="s">
        <v>189</v>
      </c>
      <c r="J5" s="144">
        <v>67</v>
      </c>
      <c r="K5" s="144">
        <v>236</v>
      </c>
      <c r="L5" s="160">
        <v>6</v>
      </c>
      <c r="M5" s="614">
        <v>23505</v>
      </c>
    </row>
    <row r="6" spans="2:13" s="142" customFormat="1" ht="24.75" customHeight="1">
      <c r="B6" s="713" t="s">
        <v>410</v>
      </c>
      <c r="C6" s="144">
        <v>57</v>
      </c>
      <c r="D6" s="147">
        <v>25445</v>
      </c>
      <c r="E6" s="144">
        <v>23308</v>
      </c>
      <c r="F6" s="145" t="s">
        <v>189</v>
      </c>
      <c r="G6" s="144">
        <v>2003</v>
      </c>
      <c r="H6" s="144">
        <v>62</v>
      </c>
      <c r="I6" s="145" t="s">
        <v>189</v>
      </c>
      <c r="J6" s="144">
        <v>72</v>
      </c>
      <c r="K6" s="144">
        <v>495</v>
      </c>
      <c r="L6" s="160">
        <v>171</v>
      </c>
      <c r="M6" s="614">
        <v>26168</v>
      </c>
    </row>
    <row r="7" spans="2:13" s="142" customFormat="1" ht="24.75" customHeight="1">
      <c r="B7" s="713" t="s">
        <v>411</v>
      </c>
      <c r="C7" s="144">
        <v>68</v>
      </c>
      <c r="D7" s="147">
        <v>27143</v>
      </c>
      <c r="E7" s="144">
        <v>24939</v>
      </c>
      <c r="F7" s="145" t="s">
        <v>189</v>
      </c>
      <c r="G7" s="144">
        <v>2004</v>
      </c>
      <c r="H7" s="144">
        <v>113</v>
      </c>
      <c r="I7" s="144">
        <v>10</v>
      </c>
      <c r="J7" s="144">
        <v>77</v>
      </c>
      <c r="K7" s="144">
        <v>186</v>
      </c>
      <c r="L7" s="337" t="s">
        <v>189</v>
      </c>
      <c r="M7" s="614">
        <v>27397</v>
      </c>
    </row>
    <row r="8" spans="2:13" s="142" customFormat="1" ht="24.75" customHeight="1">
      <c r="B8" s="713" t="s">
        <v>412</v>
      </c>
      <c r="C8" s="144">
        <v>68</v>
      </c>
      <c r="D8" s="147">
        <v>28419</v>
      </c>
      <c r="E8" s="144">
        <v>26391</v>
      </c>
      <c r="F8" s="145" t="s">
        <v>189</v>
      </c>
      <c r="G8" s="144">
        <v>1758</v>
      </c>
      <c r="H8" s="144">
        <v>148</v>
      </c>
      <c r="I8" s="144">
        <v>39</v>
      </c>
      <c r="J8" s="144">
        <v>83</v>
      </c>
      <c r="K8" s="144">
        <v>528</v>
      </c>
      <c r="L8" s="160">
        <v>173</v>
      </c>
      <c r="M8" s="614">
        <v>29188</v>
      </c>
    </row>
    <row r="9" spans="2:13" s="142" customFormat="1" ht="24.75" customHeight="1">
      <c r="B9" s="713" t="s">
        <v>413</v>
      </c>
      <c r="C9" s="144">
        <v>64</v>
      </c>
      <c r="D9" s="147">
        <v>31010</v>
      </c>
      <c r="E9" s="144">
        <v>28823</v>
      </c>
      <c r="F9" s="145" t="s">
        <v>189</v>
      </c>
      <c r="G9" s="144">
        <v>1707</v>
      </c>
      <c r="H9" s="144">
        <v>267</v>
      </c>
      <c r="I9" s="144">
        <v>117</v>
      </c>
      <c r="J9" s="144">
        <v>96</v>
      </c>
      <c r="K9" s="144">
        <v>321</v>
      </c>
      <c r="L9" s="160">
        <v>137</v>
      </c>
      <c r="M9" s="614">
        <v>31532</v>
      </c>
    </row>
    <row r="10" spans="2:13" s="142" customFormat="1" ht="24.75" customHeight="1">
      <c r="B10" s="713" t="s">
        <v>414</v>
      </c>
      <c r="C10" s="144">
        <v>65</v>
      </c>
      <c r="D10" s="147">
        <v>33916</v>
      </c>
      <c r="E10" s="144">
        <v>31860</v>
      </c>
      <c r="F10" s="145" t="s">
        <v>189</v>
      </c>
      <c r="G10" s="144">
        <v>1428</v>
      </c>
      <c r="H10" s="144">
        <v>343</v>
      </c>
      <c r="I10" s="144">
        <v>177</v>
      </c>
      <c r="J10" s="144">
        <v>108</v>
      </c>
      <c r="K10" s="144">
        <v>239</v>
      </c>
      <c r="L10" s="337" t="s">
        <v>189</v>
      </c>
      <c r="M10" s="614">
        <v>34220</v>
      </c>
    </row>
    <row r="11" spans="2:13" s="142" customFormat="1" ht="24.75" customHeight="1">
      <c r="B11" s="713" t="s">
        <v>415</v>
      </c>
      <c r="C11" s="144">
        <v>67</v>
      </c>
      <c r="D11" s="147">
        <v>37270</v>
      </c>
      <c r="E11" s="144">
        <v>34951</v>
      </c>
      <c r="F11" s="145" t="s">
        <v>189</v>
      </c>
      <c r="G11" s="144">
        <v>1086</v>
      </c>
      <c r="H11" s="144">
        <v>755</v>
      </c>
      <c r="I11" s="144">
        <v>356</v>
      </c>
      <c r="J11" s="144">
        <v>122</v>
      </c>
      <c r="K11" s="144">
        <v>361</v>
      </c>
      <c r="L11" s="160">
        <v>16</v>
      </c>
      <c r="M11" s="614">
        <v>37714</v>
      </c>
    </row>
    <row r="12" spans="2:13" s="142" customFormat="1" ht="24.75" customHeight="1">
      <c r="B12" s="713" t="s">
        <v>416</v>
      </c>
      <c r="C12" s="144">
        <v>67</v>
      </c>
      <c r="D12" s="147">
        <v>39260</v>
      </c>
      <c r="E12" s="144">
        <v>36664</v>
      </c>
      <c r="F12" s="145" t="s">
        <v>189</v>
      </c>
      <c r="G12" s="144">
        <v>892</v>
      </c>
      <c r="H12" s="144">
        <v>1139</v>
      </c>
      <c r="I12" s="144">
        <v>428</v>
      </c>
      <c r="J12" s="144">
        <v>137</v>
      </c>
      <c r="K12" s="144">
        <v>409</v>
      </c>
      <c r="L12" s="160">
        <v>36</v>
      </c>
      <c r="M12" s="614">
        <v>39772</v>
      </c>
    </row>
    <row r="13" spans="2:13" s="142" customFormat="1" ht="24.75" customHeight="1">
      <c r="B13" s="188">
        <v>10</v>
      </c>
      <c r="C13" s="144">
        <v>68</v>
      </c>
      <c r="D13" s="147">
        <v>41640</v>
      </c>
      <c r="E13" s="144">
        <v>38593</v>
      </c>
      <c r="F13" s="145" t="s">
        <v>189</v>
      </c>
      <c r="G13" s="144">
        <v>805</v>
      </c>
      <c r="H13" s="144">
        <v>1490</v>
      </c>
      <c r="I13" s="144">
        <v>599</v>
      </c>
      <c r="J13" s="144">
        <v>153</v>
      </c>
      <c r="K13" s="144">
        <v>425</v>
      </c>
      <c r="L13" s="160">
        <v>12</v>
      </c>
      <c r="M13" s="615">
        <v>42144</v>
      </c>
    </row>
    <row r="14" spans="2:13" s="142" customFormat="1" ht="24.75" customHeight="1">
      <c r="B14" s="188">
        <v>11</v>
      </c>
      <c r="C14" s="147">
        <v>106</v>
      </c>
      <c r="D14" s="147">
        <v>44907</v>
      </c>
      <c r="E14" s="147">
        <v>41363</v>
      </c>
      <c r="F14" s="240" t="s">
        <v>189</v>
      </c>
      <c r="G14" s="147">
        <v>861</v>
      </c>
      <c r="H14" s="147">
        <v>1776</v>
      </c>
      <c r="I14" s="147">
        <v>737</v>
      </c>
      <c r="J14" s="147">
        <v>170</v>
      </c>
      <c r="K14" s="147">
        <v>690</v>
      </c>
      <c r="L14" s="340">
        <v>4</v>
      </c>
      <c r="M14" s="614">
        <v>45707</v>
      </c>
    </row>
    <row r="15" spans="2:13" s="142" customFormat="1" ht="24.75" customHeight="1">
      <c r="B15" s="188">
        <v>12</v>
      </c>
      <c r="C15" s="147">
        <v>84</v>
      </c>
      <c r="D15" s="147">
        <v>44488</v>
      </c>
      <c r="E15" s="147">
        <v>43001</v>
      </c>
      <c r="F15" s="240" t="s">
        <v>189</v>
      </c>
      <c r="G15" s="147">
        <v>914</v>
      </c>
      <c r="H15" s="147">
        <v>163</v>
      </c>
      <c r="I15" s="147">
        <v>229</v>
      </c>
      <c r="J15" s="147">
        <v>181</v>
      </c>
      <c r="K15" s="147">
        <v>580</v>
      </c>
      <c r="L15" s="340">
        <v>112</v>
      </c>
      <c r="M15" s="614">
        <v>45264</v>
      </c>
    </row>
    <row r="16" spans="2:13" s="142" customFormat="1" ht="24.75" customHeight="1">
      <c r="B16" s="188">
        <v>13</v>
      </c>
      <c r="C16" s="147">
        <v>85</v>
      </c>
      <c r="D16" s="147">
        <v>46424</v>
      </c>
      <c r="E16" s="147">
        <v>45079</v>
      </c>
      <c r="F16" s="240" t="s">
        <v>189</v>
      </c>
      <c r="G16" s="147">
        <v>966</v>
      </c>
      <c r="H16" s="147">
        <v>0</v>
      </c>
      <c r="I16" s="147">
        <v>185</v>
      </c>
      <c r="J16" s="147">
        <v>194</v>
      </c>
      <c r="K16" s="147">
        <v>781</v>
      </c>
      <c r="L16" s="340">
        <v>365</v>
      </c>
      <c r="M16" s="614">
        <v>47656</v>
      </c>
    </row>
    <row r="17" spans="2:13" s="142" customFormat="1" ht="24.75" customHeight="1">
      <c r="B17" s="188">
        <v>14</v>
      </c>
      <c r="C17" s="147">
        <v>77</v>
      </c>
      <c r="D17" s="147">
        <v>45967</v>
      </c>
      <c r="E17" s="147">
        <v>44446</v>
      </c>
      <c r="F17" s="240" t="s">
        <v>189</v>
      </c>
      <c r="G17" s="147">
        <v>1163</v>
      </c>
      <c r="H17" s="240" t="s">
        <v>189</v>
      </c>
      <c r="I17" s="147">
        <v>156</v>
      </c>
      <c r="J17" s="147">
        <v>202</v>
      </c>
      <c r="K17" s="147">
        <v>504</v>
      </c>
      <c r="L17" s="340">
        <v>270</v>
      </c>
      <c r="M17" s="615">
        <v>46817</v>
      </c>
    </row>
    <row r="18" spans="2:13" s="142" customFormat="1" ht="24.75" customHeight="1">
      <c r="B18" s="188">
        <v>15</v>
      </c>
      <c r="C18" s="147">
        <v>88</v>
      </c>
      <c r="D18" s="147">
        <v>44929</v>
      </c>
      <c r="E18" s="147">
        <v>43214</v>
      </c>
      <c r="F18" s="240" t="s">
        <v>189</v>
      </c>
      <c r="G18" s="147">
        <v>1384</v>
      </c>
      <c r="H18" s="240" t="s">
        <v>189</v>
      </c>
      <c r="I18" s="147">
        <v>133</v>
      </c>
      <c r="J18" s="147">
        <v>197</v>
      </c>
      <c r="K18" s="147">
        <v>355</v>
      </c>
      <c r="L18" s="340">
        <v>668</v>
      </c>
      <c r="M18" s="614">
        <v>46040</v>
      </c>
    </row>
    <row r="19" spans="2:13" s="142" customFormat="1" ht="24.75" customHeight="1">
      <c r="B19" s="188">
        <v>16</v>
      </c>
      <c r="C19" s="147">
        <v>105</v>
      </c>
      <c r="D19" s="147">
        <v>44494</v>
      </c>
      <c r="E19" s="147">
        <v>42754</v>
      </c>
      <c r="F19" s="240" t="s">
        <v>189</v>
      </c>
      <c r="G19" s="147">
        <v>1416</v>
      </c>
      <c r="H19" s="240" t="s">
        <v>189</v>
      </c>
      <c r="I19" s="147">
        <v>132</v>
      </c>
      <c r="J19" s="147">
        <v>193</v>
      </c>
      <c r="K19" s="147">
        <v>316</v>
      </c>
      <c r="L19" s="340">
        <v>26</v>
      </c>
      <c r="M19" s="614">
        <v>44942</v>
      </c>
    </row>
    <row r="20" spans="2:13" s="142" customFormat="1" ht="24.75" customHeight="1">
      <c r="B20" s="188">
        <v>17</v>
      </c>
      <c r="C20" s="147">
        <v>162</v>
      </c>
      <c r="D20" s="147">
        <v>44424</v>
      </c>
      <c r="E20" s="147">
        <v>42727</v>
      </c>
      <c r="F20" s="240" t="s">
        <v>189</v>
      </c>
      <c r="G20" s="147">
        <v>1385</v>
      </c>
      <c r="H20" s="240" t="s">
        <v>189</v>
      </c>
      <c r="I20" s="147">
        <v>125</v>
      </c>
      <c r="J20" s="147">
        <v>188</v>
      </c>
      <c r="K20" s="147">
        <v>287</v>
      </c>
      <c r="L20" s="340">
        <v>84</v>
      </c>
      <c r="M20" s="614">
        <v>44957</v>
      </c>
    </row>
    <row r="21" spans="2:13" s="142" customFormat="1" ht="24.75" customHeight="1">
      <c r="B21" s="188">
        <v>18</v>
      </c>
      <c r="C21" s="147">
        <v>146</v>
      </c>
      <c r="D21" s="147">
        <v>42331</v>
      </c>
      <c r="E21" s="147">
        <v>40656</v>
      </c>
      <c r="F21" s="147">
        <v>770</v>
      </c>
      <c r="G21" s="147">
        <v>1370</v>
      </c>
      <c r="H21" s="240" t="s">
        <v>189</v>
      </c>
      <c r="I21" s="147">
        <v>122</v>
      </c>
      <c r="J21" s="147">
        <v>183</v>
      </c>
      <c r="K21" s="147">
        <v>92</v>
      </c>
      <c r="L21" s="340">
        <v>108</v>
      </c>
      <c r="M21" s="614">
        <v>42677</v>
      </c>
    </row>
    <row r="22" spans="2:13" s="142" customFormat="1" ht="24.75" customHeight="1">
      <c r="B22" s="188">
        <v>19</v>
      </c>
      <c r="C22" s="147">
        <v>153</v>
      </c>
      <c r="D22" s="147">
        <v>41657</v>
      </c>
      <c r="E22" s="147">
        <v>39944</v>
      </c>
      <c r="F22" s="240" t="s">
        <v>189</v>
      </c>
      <c r="G22" s="147">
        <v>1425</v>
      </c>
      <c r="H22" s="240" t="s">
        <v>189</v>
      </c>
      <c r="I22" s="240">
        <v>111</v>
      </c>
      <c r="J22" s="147">
        <v>178</v>
      </c>
      <c r="K22" s="240" t="s">
        <v>189</v>
      </c>
      <c r="L22" s="340">
        <v>130</v>
      </c>
      <c r="M22" s="614">
        <v>41941</v>
      </c>
    </row>
    <row r="23" spans="2:13" s="142" customFormat="1" ht="24.75" customHeight="1">
      <c r="B23" s="188">
        <v>20</v>
      </c>
      <c r="C23" s="147">
        <v>15</v>
      </c>
      <c r="D23" s="147">
        <v>4100</v>
      </c>
      <c r="E23" s="147">
        <v>3690</v>
      </c>
      <c r="F23" s="240" t="s">
        <v>189</v>
      </c>
      <c r="G23" s="147">
        <v>384</v>
      </c>
      <c r="H23" s="240" t="s">
        <v>189</v>
      </c>
      <c r="I23" s="147">
        <v>10</v>
      </c>
      <c r="J23" s="147">
        <v>16</v>
      </c>
      <c r="K23" s="147">
        <v>468</v>
      </c>
      <c r="L23" s="340">
        <v>23</v>
      </c>
      <c r="M23" s="614">
        <v>4606</v>
      </c>
    </row>
    <row r="24" spans="1:13" s="142" customFormat="1" ht="24.75" customHeight="1">
      <c r="A24" s="159"/>
      <c r="B24" s="476">
        <v>21</v>
      </c>
      <c r="C24" s="147">
        <v>1</v>
      </c>
      <c r="D24" s="147">
        <v>45</v>
      </c>
      <c r="E24" s="147">
        <v>42</v>
      </c>
      <c r="F24" s="240" t="s">
        <v>189</v>
      </c>
      <c r="G24" s="147">
        <v>1</v>
      </c>
      <c r="H24" s="240" t="s">
        <v>189</v>
      </c>
      <c r="I24" s="147">
        <v>1</v>
      </c>
      <c r="J24" s="147">
        <v>1</v>
      </c>
      <c r="K24" s="147">
        <v>315</v>
      </c>
      <c r="L24" s="342">
        <v>16</v>
      </c>
      <c r="M24" s="614">
        <v>377</v>
      </c>
    </row>
    <row r="25" spans="1:13" s="142" customFormat="1" ht="24.75" customHeight="1">
      <c r="A25" s="146"/>
      <c r="B25" s="477">
        <v>22</v>
      </c>
      <c r="C25" s="148">
        <v>1</v>
      </c>
      <c r="D25" s="148">
        <v>17</v>
      </c>
      <c r="E25" s="148">
        <v>17</v>
      </c>
      <c r="F25" s="344" t="s">
        <v>189</v>
      </c>
      <c r="G25" s="148">
        <v>0</v>
      </c>
      <c r="H25" s="344" t="s">
        <v>189</v>
      </c>
      <c r="I25" s="344" t="s">
        <v>189</v>
      </c>
      <c r="J25" s="148">
        <v>0</v>
      </c>
      <c r="K25" s="148">
        <v>21</v>
      </c>
      <c r="L25" s="345">
        <v>8</v>
      </c>
      <c r="M25" s="616">
        <v>47</v>
      </c>
    </row>
    <row r="26" spans="2:13" s="150" customFormat="1" ht="13.5" customHeight="1">
      <c r="B26" s="1521" t="s">
        <v>641</v>
      </c>
      <c r="C26" s="1521"/>
      <c r="D26" s="1521"/>
      <c r="E26" s="1521"/>
      <c r="F26" s="1521"/>
      <c r="G26" s="1521"/>
      <c r="H26" s="1521"/>
      <c r="M26" s="797" t="s">
        <v>253</v>
      </c>
    </row>
    <row r="27" spans="2:13" s="150" customFormat="1" ht="13.5" customHeight="1">
      <c r="B27" s="152"/>
      <c r="M27" s="743" t="s">
        <v>438</v>
      </c>
    </row>
    <row r="28" spans="9:13" s="150" customFormat="1" ht="13.5" customHeight="1">
      <c r="I28" s="789"/>
      <c r="J28" s="789"/>
      <c r="M28" s="788"/>
    </row>
    <row r="29" spans="2:13" s="782" customFormat="1" ht="13.5" customHeight="1">
      <c r="B29" s="783"/>
      <c r="M29" s="800"/>
    </row>
    <row r="30" spans="2:13" s="801" customFormat="1" ht="13.5" customHeight="1">
      <c r="B30" s="802"/>
      <c r="M30" s="800"/>
    </row>
    <row r="31" spans="2:13" s="782" customFormat="1" ht="13.5" customHeight="1">
      <c r="B31" s="783"/>
      <c r="M31" s="800"/>
    </row>
    <row r="32" spans="2:13" s="782" customFormat="1" ht="13.5" customHeight="1">
      <c r="B32" s="783"/>
      <c r="K32" s="803"/>
      <c r="M32" s="800"/>
    </row>
    <row r="33" spans="2:13" s="782" customFormat="1" ht="13.5" customHeight="1">
      <c r="B33" s="783"/>
      <c r="M33" s="800"/>
    </row>
    <row r="34" spans="2:13" s="782" customFormat="1" ht="13.5" customHeight="1">
      <c r="B34" s="783"/>
      <c r="M34" s="800"/>
    </row>
    <row r="35" spans="2:13" s="782" customFormat="1" ht="13.5" customHeight="1">
      <c r="B35" s="783"/>
      <c r="M35" s="800"/>
    </row>
    <row r="36" spans="2:13" s="782" customFormat="1" ht="13.5" customHeight="1">
      <c r="B36" s="783"/>
      <c r="M36" s="800"/>
    </row>
    <row r="37" spans="2:13" s="782" customFormat="1" ht="13.5" customHeight="1">
      <c r="B37" s="783"/>
      <c r="M37" s="800"/>
    </row>
    <row r="38" spans="2:13" s="782" customFormat="1" ht="13.5" customHeight="1">
      <c r="B38" s="783"/>
      <c r="M38" s="800"/>
    </row>
    <row r="39" spans="2:13" s="782" customFormat="1" ht="13.5" customHeight="1">
      <c r="B39" s="783"/>
      <c r="M39" s="800"/>
    </row>
    <row r="40" spans="2:13" s="782" customFormat="1" ht="13.5" customHeight="1">
      <c r="B40" s="783"/>
      <c r="M40" s="800"/>
    </row>
    <row r="41" spans="2:13" s="782" customFormat="1" ht="13.5" customHeight="1">
      <c r="B41" s="783"/>
      <c r="M41" s="800"/>
    </row>
    <row r="42" spans="2:13" s="782" customFormat="1" ht="13.5" customHeight="1">
      <c r="B42" s="783"/>
      <c r="M42" s="800"/>
    </row>
    <row r="43" spans="2:13" s="782" customFormat="1" ht="13.5" customHeight="1">
      <c r="B43" s="783"/>
      <c r="M43" s="800"/>
    </row>
    <row r="44" spans="2:13" s="782" customFormat="1" ht="13.5" customHeight="1">
      <c r="B44" s="783"/>
      <c r="M44" s="800"/>
    </row>
    <row r="45" spans="2:13" s="782" customFormat="1" ht="13.5" customHeight="1">
      <c r="B45" s="783"/>
      <c r="M45" s="800"/>
    </row>
    <row r="46" spans="2:13" s="782" customFormat="1" ht="13.5" customHeight="1">
      <c r="B46" s="783"/>
      <c r="M46" s="800"/>
    </row>
  </sheetData>
  <sheetProtection/>
  <mergeCells count="6">
    <mergeCell ref="B26:H26"/>
    <mergeCell ref="C3:C4"/>
    <mergeCell ref="M3:M4"/>
    <mergeCell ref="D3:D4"/>
    <mergeCell ref="K3:K4"/>
    <mergeCell ref="L3:L4"/>
  </mergeCells>
  <printOptions horizontalCentered="1"/>
  <pageMargins left="0.3937007874015748" right="0.3937007874015748" top="0.7874015748031497" bottom="0.7874015748031497"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DW58"/>
  <sheetViews>
    <sheetView zoomScale="120" zoomScaleNormal="120" zoomScalePageLayoutView="0" workbookViewId="0" topLeftCell="D1">
      <pane ySplit="4" topLeftCell="A44" activePane="bottomLeft" state="frozen"/>
      <selection pane="topLeft" activeCell="A1" sqref="A1"/>
      <selection pane="bottomLeft" activeCell="K54" sqref="K54"/>
    </sheetView>
  </sheetViews>
  <sheetFormatPr defaultColWidth="8.796875" defaultRowHeight="14.25"/>
  <cols>
    <col min="1" max="1" width="3.3984375" style="111" customWidth="1"/>
    <col min="2" max="2" width="2.3984375" style="111" customWidth="1"/>
    <col min="3" max="3" width="11.09765625" style="111" customWidth="1"/>
    <col min="4" max="4" width="10.3984375" style="111" customWidth="1"/>
    <col min="5" max="5" width="11.09765625" style="111" customWidth="1"/>
    <col min="6" max="11" width="10.3984375" style="111" customWidth="1"/>
    <col min="12" max="12" width="12" style="196" customWidth="1"/>
    <col min="13" max="97" width="9.69921875" style="5" customWidth="1"/>
    <col min="98" max="126" width="8.8984375" style="5" customWidth="1"/>
    <col min="127" max="16384" width="8.8984375" style="111" customWidth="1"/>
  </cols>
  <sheetData>
    <row r="1" spans="1:126" s="57" customFormat="1" ht="19.5" customHeight="1">
      <c r="A1" s="586" t="s">
        <v>621</v>
      </c>
      <c r="C1" s="109"/>
      <c r="D1" s="109"/>
      <c r="E1" s="109"/>
      <c r="L1" s="196"/>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row>
    <row r="2" spans="3:126" s="135" customFormat="1" ht="19.5" customHeight="1">
      <c r="C2" s="241"/>
      <c r="D2" s="6"/>
      <c r="E2" s="194"/>
      <c r="F2" s="6"/>
      <c r="G2" s="6"/>
      <c r="H2" s="242"/>
      <c r="I2" s="6"/>
      <c r="K2" s="6"/>
      <c r="L2" s="196"/>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row>
    <row r="3" spans="1:127" s="135" customFormat="1" ht="19.5" customHeight="1">
      <c r="A3" s="1542" t="s">
        <v>7</v>
      </c>
      <c r="B3" s="1543"/>
      <c r="C3" s="1536" t="s">
        <v>6</v>
      </c>
      <c r="D3" s="1536" t="s">
        <v>106</v>
      </c>
      <c r="E3" s="1536" t="s">
        <v>107</v>
      </c>
      <c r="F3" s="1540" t="s">
        <v>70</v>
      </c>
      <c r="G3" s="1540" t="s">
        <v>229</v>
      </c>
      <c r="H3" s="1540" t="s">
        <v>73</v>
      </c>
      <c r="I3" s="1540" t="s">
        <v>74</v>
      </c>
      <c r="J3" s="1540" t="s">
        <v>230</v>
      </c>
      <c r="K3" s="1538" t="s">
        <v>231</v>
      </c>
      <c r="L3" s="196"/>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row>
    <row r="4" spans="1:127" s="135" customFormat="1" ht="19.5" customHeight="1" thickBot="1">
      <c r="A4" s="1544" t="s">
        <v>14</v>
      </c>
      <c r="B4" s="1545"/>
      <c r="C4" s="1546"/>
      <c r="D4" s="1537"/>
      <c r="E4" s="1537"/>
      <c r="F4" s="1541"/>
      <c r="G4" s="1541"/>
      <c r="H4" s="1541"/>
      <c r="I4" s="1541"/>
      <c r="J4" s="1541"/>
      <c r="K4" s="1539"/>
      <c r="L4" s="196"/>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row>
    <row r="5" spans="1:126" s="243" customFormat="1" ht="19.5" customHeight="1" thickTop="1">
      <c r="A5" s="490" t="s">
        <v>119</v>
      </c>
      <c r="B5" s="491">
        <v>48</v>
      </c>
      <c r="C5" s="371">
        <v>33403006474</v>
      </c>
      <c r="D5" s="372">
        <v>7262431408</v>
      </c>
      <c r="E5" s="372">
        <v>13900498000</v>
      </c>
      <c r="F5" s="372">
        <v>5042181829</v>
      </c>
      <c r="G5" s="372">
        <v>1249314705</v>
      </c>
      <c r="H5" s="372">
        <v>594676435</v>
      </c>
      <c r="I5" s="372">
        <v>950110642</v>
      </c>
      <c r="J5" s="373">
        <v>1234865000</v>
      </c>
      <c r="K5" s="373">
        <v>3168928455</v>
      </c>
      <c r="L5" s="325"/>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row>
    <row r="6" spans="1:126" s="135" customFormat="1" ht="19.5" customHeight="1">
      <c r="A6" s="492"/>
      <c r="B6" s="491">
        <v>49</v>
      </c>
      <c r="C6" s="371">
        <v>45394953399</v>
      </c>
      <c r="D6" s="372">
        <v>9469695437</v>
      </c>
      <c r="E6" s="372">
        <v>17934752000</v>
      </c>
      <c r="F6" s="372">
        <v>6816712716</v>
      </c>
      <c r="G6" s="372">
        <v>1980597894</v>
      </c>
      <c r="H6" s="372">
        <v>500289556</v>
      </c>
      <c r="I6" s="372">
        <v>1545949403</v>
      </c>
      <c r="J6" s="373">
        <v>2695805000</v>
      </c>
      <c r="K6" s="373">
        <v>4451151393</v>
      </c>
      <c r="L6" s="196"/>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row>
    <row r="7" spans="1:126" s="135" customFormat="1" ht="19.5" customHeight="1">
      <c r="A7" s="492"/>
      <c r="B7" s="491">
        <v>50</v>
      </c>
      <c r="C7" s="371">
        <v>52633918903</v>
      </c>
      <c r="D7" s="372">
        <v>9629421988</v>
      </c>
      <c r="E7" s="372">
        <v>20934722000</v>
      </c>
      <c r="F7" s="372">
        <v>9169729913</v>
      </c>
      <c r="G7" s="374">
        <v>2664899999</v>
      </c>
      <c r="H7" s="372">
        <v>560406618</v>
      </c>
      <c r="I7" s="373">
        <v>1846136177</v>
      </c>
      <c r="J7" s="373">
        <v>3047992500</v>
      </c>
      <c r="K7" s="373">
        <v>4780609708</v>
      </c>
      <c r="L7" s="196"/>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row>
    <row r="8" spans="1:126" s="135" customFormat="1" ht="19.5" customHeight="1">
      <c r="A8" s="492"/>
      <c r="B8" s="491">
        <v>51</v>
      </c>
      <c r="C8" s="371">
        <v>58753359863</v>
      </c>
      <c r="D8" s="372">
        <v>11688095845</v>
      </c>
      <c r="E8" s="372">
        <v>22403466000</v>
      </c>
      <c r="F8" s="372">
        <v>11112390016</v>
      </c>
      <c r="G8" s="374">
        <v>2800461989</v>
      </c>
      <c r="H8" s="372">
        <v>1319235501</v>
      </c>
      <c r="I8" s="373">
        <v>1357156598</v>
      </c>
      <c r="J8" s="373">
        <v>1804177500</v>
      </c>
      <c r="K8" s="373">
        <v>6268376414</v>
      </c>
      <c r="L8" s="196"/>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row>
    <row r="9" spans="1:126" s="135" customFormat="1" ht="19.5" customHeight="1">
      <c r="A9" s="492"/>
      <c r="B9" s="491">
        <v>52</v>
      </c>
      <c r="C9" s="371">
        <v>71681607830</v>
      </c>
      <c r="D9" s="372">
        <v>13368582440</v>
      </c>
      <c r="E9" s="372">
        <v>25918222000</v>
      </c>
      <c r="F9" s="372">
        <v>13417989421</v>
      </c>
      <c r="G9" s="374">
        <v>3962036023</v>
      </c>
      <c r="H9" s="372">
        <v>1018317379</v>
      </c>
      <c r="I9" s="373">
        <v>1144841218</v>
      </c>
      <c r="J9" s="373">
        <v>4612635000</v>
      </c>
      <c r="K9" s="373">
        <v>8238984349</v>
      </c>
      <c r="L9" s="196"/>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row>
    <row r="10" spans="1:126" s="135" customFormat="1" ht="19.5" customHeight="1">
      <c r="A10" s="492"/>
      <c r="B10" s="491">
        <v>53</v>
      </c>
      <c r="C10" s="371">
        <v>82163614542</v>
      </c>
      <c r="D10" s="372">
        <v>15413975192</v>
      </c>
      <c r="E10" s="372">
        <v>25274132000</v>
      </c>
      <c r="F10" s="372">
        <v>14698088087</v>
      </c>
      <c r="G10" s="375">
        <v>6951140246</v>
      </c>
      <c r="H10" s="372">
        <v>2396388391</v>
      </c>
      <c r="I10" s="373">
        <v>2038522830</v>
      </c>
      <c r="J10" s="373">
        <v>5555094000</v>
      </c>
      <c r="K10" s="373">
        <v>9836273796</v>
      </c>
      <c r="L10" s="196"/>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row>
    <row r="11" spans="1:126" s="135" customFormat="1" ht="19.5" customHeight="1">
      <c r="A11" s="492"/>
      <c r="B11" s="491">
        <v>54</v>
      </c>
      <c r="C11" s="371">
        <v>85100105477</v>
      </c>
      <c r="D11" s="372">
        <v>17287724375</v>
      </c>
      <c r="E11" s="372">
        <v>27968652000</v>
      </c>
      <c r="F11" s="372">
        <v>15436401085</v>
      </c>
      <c r="G11" s="374">
        <v>2931259397</v>
      </c>
      <c r="H11" s="372">
        <v>1302687474</v>
      </c>
      <c r="I11" s="373">
        <v>1286395608</v>
      </c>
      <c r="J11" s="373">
        <v>6549218750</v>
      </c>
      <c r="K11" s="373">
        <v>12337766788</v>
      </c>
      <c r="L11" s="196"/>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row>
    <row r="12" spans="1:126" s="135" customFormat="1" ht="19.5" customHeight="1">
      <c r="A12" s="492"/>
      <c r="B12" s="491">
        <v>55</v>
      </c>
      <c r="C12" s="371">
        <v>90691681622</v>
      </c>
      <c r="D12" s="372">
        <v>20301873560</v>
      </c>
      <c r="E12" s="372">
        <v>32240454000</v>
      </c>
      <c r="F12" s="372">
        <v>15847059868</v>
      </c>
      <c r="G12" s="374">
        <v>2333329119</v>
      </c>
      <c r="H12" s="372">
        <v>204171980</v>
      </c>
      <c r="I12" s="373">
        <v>1705977498</v>
      </c>
      <c r="J12" s="373">
        <v>3966827750</v>
      </c>
      <c r="K12" s="373">
        <v>14091987847</v>
      </c>
      <c r="L12" s="196"/>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row>
    <row r="13" spans="1:126" s="135" customFormat="1" ht="19.5" customHeight="1">
      <c r="A13" s="492"/>
      <c r="B13" s="491">
        <v>56</v>
      </c>
      <c r="C13" s="371">
        <v>103119485494</v>
      </c>
      <c r="D13" s="372">
        <v>22687965525</v>
      </c>
      <c r="E13" s="372">
        <v>35983321000</v>
      </c>
      <c r="F13" s="372">
        <v>17323244930</v>
      </c>
      <c r="G13" s="374">
        <v>2548191618</v>
      </c>
      <c r="H13" s="372">
        <v>1855357871</v>
      </c>
      <c r="I13" s="373">
        <v>1364392894</v>
      </c>
      <c r="J13" s="373">
        <v>5340318750</v>
      </c>
      <c r="K13" s="373">
        <v>16016692906</v>
      </c>
      <c r="L13" s="196"/>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row>
    <row r="14" spans="1:126" s="135" customFormat="1" ht="19.5" customHeight="1">
      <c r="A14" s="492"/>
      <c r="B14" s="491">
        <v>57</v>
      </c>
      <c r="C14" s="371">
        <v>110485604407</v>
      </c>
      <c r="D14" s="372">
        <v>24701771422</v>
      </c>
      <c r="E14" s="372">
        <v>38070662000</v>
      </c>
      <c r="F14" s="372">
        <v>17101760006</v>
      </c>
      <c r="G14" s="374">
        <v>2186609283</v>
      </c>
      <c r="H14" s="372">
        <v>300019145</v>
      </c>
      <c r="I14" s="373">
        <v>2051615221</v>
      </c>
      <c r="J14" s="373">
        <v>7614113000</v>
      </c>
      <c r="K14" s="373">
        <v>18459054330</v>
      </c>
      <c r="L14" s="196"/>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row>
    <row r="15" spans="1:126" s="135" customFormat="1" ht="19.5" customHeight="1">
      <c r="A15" s="492"/>
      <c r="B15" s="491">
        <v>58</v>
      </c>
      <c r="C15" s="371">
        <v>122834677254</v>
      </c>
      <c r="D15" s="372">
        <v>26338733635</v>
      </c>
      <c r="E15" s="372">
        <v>40354524000</v>
      </c>
      <c r="F15" s="372">
        <v>16672319093</v>
      </c>
      <c r="G15" s="374">
        <v>2568978480</v>
      </c>
      <c r="H15" s="372">
        <v>1358087964</v>
      </c>
      <c r="I15" s="373">
        <v>2367216506</v>
      </c>
      <c r="J15" s="373">
        <v>11382134000</v>
      </c>
      <c r="K15" s="373">
        <v>21792683576</v>
      </c>
      <c r="L15" s="196"/>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row>
    <row r="16" spans="1:126" s="135" customFormat="1" ht="19.5" customHeight="1">
      <c r="A16" s="492"/>
      <c r="B16" s="491">
        <v>59</v>
      </c>
      <c r="C16" s="371">
        <v>126058238779</v>
      </c>
      <c r="D16" s="372">
        <v>27272598073</v>
      </c>
      <c r="E16" s="372">
        <v>43265223000</v>
      </c>
      <c r="F16" s="372">
        <v>16507899107</v>
      </c>
      <c r="G16" s="374">
        <v>2211741999</v>
      </c>
      <c r="H16" s="372">
        <v>2574618523</v>
      </c>
      <c r="I16" s="373">
        <v>2142125492</v>
      </c>
      <c r="J16" s="373">
        <v>8200705000</v>
      </c>
      <c r="K16" s="373">
        <v>23883327585</v>
      </c>
      <c r="L16" s="196"/>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row>
    <row r="17" spans="1:126" s="135" customFormat="1" ht="19.5" customHeight="1">
      <c r="A17" s="492"/>
      <c r="B17" s="491">
        <v>60</v>
      </c>
      <c r="C17" s="371">
        <v>140737473005</v>
      </c>
      <c r="D17" s="372">
        <v>30107228223</v>
      </c>
      <c r="E17" s="372">
        <v>48790241000</v>
      </c>
      <c r="F17" s="372">
        <v>15496592070</v>
      </c>
      <c r="G17" s="374">
        <v>2812450482</v>
      </c>
      <c r="H17" s="372">
        <v>6227506571</v>
      </c>
      <c r="I17" s="373">
        <v>3394542850</v>
      </c>
      <c r="J17" s="373">
        <v>7263215500</v>
      </c>
      <c r="K17" s="373">
        <v>26645696309</v>
      </c>
      <c r="L17" s="196"/>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row>
    <row r="18" spans="1:126" s="135" customFormat="1" ht="19.5" customHeight="1">
      <c r="A18" s="492"/>
      <c r="B18" s="491">
        <v>61</v>
      </c>
      <c r="C18" s="371">
        <v>152243375515</v>
      </c>
      <c r="D18" s="372">
        <v>32365838054</v>
      </c>
      <c r="E18" s="372">
        <v>52474421000</v>
      </c>
      <c r="F18" s="372">
        <v>15863630933</v>
      </c>
      <c r="G18" s="374">
        <v>4309996959</v>
      </c>
      <c r="H18" s="372">
        <v>3089955114</v>
      </c>
      <c r="I18" s="373">
        <v>4899658515</v>
      </c>
      <c r="J18" s="373">
        <v>12780860000</v>
      </c>
      <c r="K18" s="373">
        <v>26459014940</v>
      </c>
      <c r="L18" s="196"/>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row>
    <row r="19" spans="1:126" s="135" customFormat="1" ht="19.5" customHeight="1">
      <c r="A19" s="492"/>
      <c r="B19" s="491">
        <v>62</v>
      </c>
      <c r="C19" s="371">
        <v>153839738420</v>
      </c>
      <c r="D19" s="372">
        <v>35325707137</v>
      </c>
      <c r="E19" s="372">
        <v>59437943000</v>
      </c>
      <c r="F19" s="372">
        <v>16062975734</v>
      </c>
      <c r="G19" s="374">
        <v>4236346858</v>
      </c>
      <c r="H19" s="372">
        <v>1918129962</v>
      </c>
      <c r="I19" s="373">
        <v>4819249569</v>
      </c>
      <c r="J19" s="373">
        <v>4648000000</v>
      </c>
      <c r="K19" s="373">
        <v>27391386160</v>
      </c>
      <c r="L19" s="196"/>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row>
    <row r="20" spans="1:126" s="135" customFormat="1" ht="19.5" customHeight="1">
      <c r="A20" s="492"/>
      <c r="B20" s="491">
        <v>63</v>
      </c>
      <c r="C20" s="371">
        <v>163851451020</v>
      </c>
      <c r="D20" s="372">
        <v>37807547954</v>
      </c>
      <c r="E20" s="372">
        <v>63815115000</v>
      </c>
      <c r="F20" s="372">
        <v>15139751656</v>
      </c>
      <c r="G20" s="374">
        <v>4542511909</v>
      </c>
      <c r="H20" s="372">
        <v>4164188000</v>
      </c>
      <c r="I20" s="373">
        <v>5137138629</v>
      </c>
      <c r="J20" s="373">
        <v>596000000</v>
      </c>
      <c r="K20" s="373">
        <v>32649197872</v>
      </c>
      <c r="L20" s="196"/>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row>
    <row r="21" spans="1:126" s="135" customFormat="1" ht="19.5" customHeight="1">
      <c r="A21" s="490" t="s">
        <v>75</v>
      </c>
      <c r="B21" s="492" t="s">
        <v>190</v>
      </c>
      <c r="C21" s="371">
        <v>179929478221</v>
      </c>
      <c r="D21" s="372">
        <v>39227532163</v>
      </c>
      <c r="E21" s="372">
        <v>67587090000</v>
      </c>
      <c r="F21" s="372">
        <v>16728265059</v>
      </c>
      <c r="G21" s="374">
        <v>5070676322</v>
      </c>
      <c r="H21" s="372">
        <v>5382469888</v>
      </c>
      <c r="I21" s="373">
        <v>7047298219</v>
      </c>
      <c r="J21" s="373">
        <v>2732000000</v>
      </c>
      <c r="K21" s="373">
        <v>36154146570</v>
      </c>
      <c r="L21" s="196"/>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row>
    <row r="22" spans="1:126" s="135" customFormat="1" ht="19.5" customHeight="1">
      <c r="A22" s="492"/>
      <c r="B22" s="717" t="s">
        <v>429</v>
      </c>
      <c r="C22" s="371">
        <v>194804204370</v>
      </c>
      <c r="D22" s="372">
        <v>42614921167</v>
      </c>
      <c r="E22" s="372">
        <v>68122421000</v>
      </c>
      <c r="F22" s="372">
        <v>15498235287</v>
      </c>
      <c r="G22" s="374">
        <v>6086720699</v>
      </c>
      <c r="H22" s="372">
        <v>4487195298</v>
      </c>
      <c r="I22" s="373">
        <v>6627905042</v>
      </c>
      <c r="J22" s="373">
        <v>7540447500</v>
      </c>
      <c r="K22" s="373">
        <v>43826358377</v>
      </c>
      <c r="L22" s="196"/>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row>
    <row r="23" spans="1:126" s="135" customFormat="1" ht="19.5" customHeight="1">
      <c r="A23" s="492"/>
      <c r="B23" s="717" t="s">
        <v>430</v>
      </c>
      <c r="C23" s="371">
        <v>205726007028</v>
      </c>
      <c r="D23" s="372">
        <v>45171084088</v>
      </c>
      <c r="E23" s="372">
        <v>71237656000</v>
      </c>
      <c r="F23" s="372">
        <v>15498502855</v>
      </c>
      <c r="G23" s="374">
        <v>5281522207</v>
      </c>
      <c r="H23" s="372">
        <v>8696193299</v>
      </c>
      <c r="I23" s="373">
        <v>10396395055</v>
      </c>
      <c r="J23" s="373">
        <v>6012316250</v>
      </c>
      <c r="K23" s="373">
        <v>43432337274</v>
      </c>
      <c r="L23" s="196"/>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row>
    <row r="24" spans="1:126" s="258" customFormat="1" ht="19.5" customHeight="1">
      <c r="A24" s="400"/>
      <c r="B24" s="717" t="s">
        <v>411</v>
      </c>
      <c r="C24" s="371">
        <v>225930892844</v>
      </c>
      <c r="D24" s="376">
        <v>48811417486</v>
      </c>
      <c r="E24" s="372">
        <v>68591558000</v>
      </c>
      <c r="F24" s="376">
        <v>15752190185</v>
      </c>
      <c r="G24" s="377">
        <v>5603741869</v>
      </c>
      <c r="H24" s="376">
        <v>12878657887</v>
      </c>
      <c r="I24" s="378">
        <v>7935612983</v>
      </c>
      <c r="J24" s="378">
        <v>17869980000</v>
      </c>
      <c r="K24" s="378">
        <v>48487734434</v>
      </c>
      <c r="L24" s="275"/>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4"/>
      <c r="BX24" s="244"/>
      <c r="BY24" s="244"/>
      <c r="BZ24" s="244"/>
      <c r="CA24" s="244"/>
      <c r="CB24" s="244"/>
      <c r="CC24" s="244"/>
      <c r="CD24" s="244"/>
      <c r="CE24" s="244"/>
      <c r="CF24" s="244"/>
      <c r="CG24" s="244"/>
      <c r="CH24" s="244"/>
      <c r="CI24" s="244"/>
      <c r="CJ24" s="244"/>
      <c r="CK24" s="244"/>
      <c r="CL24" s="244"/>
      <c r="CM24" s="244"/>
      <c r="CN24" s="244"/>
      <c r="CO24" s="244"/>
      <c r="CP24" s="244"/>
      <c r="CQ24" s="244"/>
      <c r="CR24" s="244"/>
      <c r="CS24" s="244"/>
      <c r="CT24" s="244"/>
      <c r="CU24" s="244"/>
      <c r="CV24" s="244"/>
      <c r="CW24" s="244"/>
      <c r="CX24" s="244"/>
      <c r="CY24" s="244"/>
      <c r="CZ24" s="244"/>
      <c r="DA24" s="244"/>
      <c r="DB24" s="244"/>
      <c r="DC24" s="244"/>
      <c r="DD24" s="244"/>
      <c r="DE24" s="244"/>
      <c r="DF24" s="244"/>
      <c r="DG24" s="244"/>
      <c r="DH24" s="244"/>
      <c r="DI24" s="244"/>
      <c r="DJ24" s="244"/>
      <c r="DK24" s="244"/>
      <c r="DL24" s="244"/>
      <c r="DM24" s="244"/>
      <c r="DN24" s="244"/>
      <c r="DO24" s="244"/>
      <c r="DP24" s="244"/>
      <c r="DQ24" s="244"/>
      <c r="DR24" s="244"/>
      <c r="DS24" s="244"/>
      <c r="DT24" s="244"/>
      <c r="DU24" s="244"/>
      <c r="DV24" s="244"/>
    </row>
    <row r="25" spans="1:126" s="135" customFormat="1" ht="19.5" customHeight="1">
      <c r="A25" s="492"/>
      <c r="B25" s="717" t="s">
        <v>412</v>
      </c>
      <c r="C25" s="371">
        <v>231972378178</v>
      </c>
      <c r="D25" s="372">
        <v>47769951136</v>
      </c>
      <c r="E25" s="372">
        <v>68791562000</v>
      </c>
      <c r="F25" s="372">
        <v>16433789018</v>
      </c>
      <c r="G25" s="374">
        <v>5722134214</v>
      </c>
      <c r="H25" s="372">
        <v>21851621483</v>
      </c>
      <c r="I25" s="373">
        <v>6394906325</v>
      </c>
      <c r="J25" s="373">
        <v>18005176000</v>
      </c>
      <c r="K25" s="373">
        <v>47003238002</v>
      </c>
      <c r="L25" s="196"/>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row>
    <row r="26" spans="1:126" s="135" customFormat="1" ht="19.5" customHeight="1">
      <c r="A26" s="492"/>
      <c r="B26" s="717" t="s">
        <v>413</v>
      </c>
      <c r="C26" s="371">
        <v>225355612410</v>
      </c>
      <c r="D26" s="372">
        <v>41387886165</v>
      </c>
      <c r="E26" s="372">
        <v>66280778000</v>
      </c>
      <c r="F26" s="372">
        <v>17217586758</v>
      </c>
      <c r="G26" s="374">
        <v>6689448140</v>
      </c>
      <c r="H26" s="372">
        <v>15742293243</v>
      </c>
      <c r="I26" s="373">
        <v>5744051913</v>
      </c>
      <c r="J26" s="373">
        <v>22320394000</v>
      </c>
      <c r="K26" s="373">
        <v>49973174191</v>
      </c>
      <c r="L26" s="196"/>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row>
    <row r="27" spans="1:126" s="135" customFormat="1" ht="19.5" customHeight="1">
      <c r="A27" s="492"/>
      <c r="B27" s="717" t="s">
        <v>414</v>
      </c>
      <c r="C27" s="371">
        <v>225250045533</v>
      </c>
      <c r="D27" s="372">
        <v>41581077526</v>
      </c>
      <c r="E27" s="372">
        <v>71911524000</v>
      </c>
      <c r="F27" s="372">
        <v>18524168158</v>
      </c>
      <c r="G27" s="374">
        <v>9912849705</v>
      </c>
      <c r="H27" s="372">
        <v>17995370000</v>
      </c>
      <c r="I27" s="373">
        <v>3966795542</v>
      </c>
      <c r="J27" s="373">
        <v>23631829600</v>
      </c>
      <c r="K27" s="373">
        <v>37726431002</v>
      </c>
      <c r="L27" s="196"/>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row>
    <row r="28" spans="1:126" s="135" customFormat="1" ht="19.5" customHeight="1">
      <c r="A28" s="492"/>
      <c r="B28" s="717" t="s">
        <v>415</v>
      </c>
      <c r="C28" s="371">
        <v>204073351425</v>
      </c>
      <c r="D28" s="372">
        <v>39346495072</v>
      </c>
      <c r="E28" s="372">
        <v>74385476000</v>
      </c>
      <c r="F28" s="372">
        <v>20148272732</v>
      </c>
      <c r="G28" s="374">
        <v>6983434680</v>
      </c>
      <c r="H28" s="372">
        <v>9695059022</v>
      </c>
      <c r="I28" s="373">
        <v>5368268804</v>
      </c>
      <c r="J28" s="373">
        <v>11313788000</v>
      </c>
      <c r="K28" s="373">
        <v>36832557115</v>
      </c>
      <c r="L28" s="196"/>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row>
    <row r="29" spans="1:126" s="258" customFormat="1" ht="19.5" customHeight="1">
      <c r="A29" s="400"/>
      <c r="B29" s="717" t="s">
        <v>416</v>
      </c>
      <c r="C29" s="371">
        <v>200787823509</v>
      </c>
      <c r="D29" s="376">
        <v>43440304614</v>
      </c>
      <c r="E29" s="372">
        <v>76976422000</v>
      </c>
      <c r="F29" s="376">
        <v>22269365437</v>
      </c>
      <c r="G29" s="377">
        <v>7392330554</v>
      </c>
      <c r="H29" s="376">
        <v>6129412885</v>
      </c>
      <c r="I29" s="378">
        <v>2795506670</v>
      </c>
      <c r="J29" s="378">
        <v>9637477500</v>
      </c>
      <c r="K29" s="378">
        <v>32147003849</v>
      </c>
      <c r="L29" s="275"/>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c r="DK29" s="244"/>
      <c r="DL29" s="244"/>
      <c r="DM29" s="244"/>
      <c r="DN29" s="244"/>
      <c r="DO29" s="244"/>
      <c r="DP29" s="244"/>
      <c r="DQ29" s="244"/>
      <c r="DR29" s="244"/>
      <c r="DS29" s="244"/>
      <c r="DT29" s="244"/>
      <c r="DU29" s="244"/>
      <c r="DV29" s="244"/>
    </row>
    <row r="30" spans="1:126" s="258" customFormat="1" ht="19.5" customHeight="1">
      <c r="A30" s="400"/>
      <c r="B30" s="491">
        <v>10</v>
      </c>
      <c r="C30" s="371">
        <v>207666587983</v>
      </c>
      <c r="D30" s="376">
        <v>39340658474</v>
      </c>
      <c r="E30" s="372">
        <v>78830845000</v>
      </c>
      <c r="F30" s="376">
        <v>26328287791</v>
      </c>
      <c r="G30" s="377">
        <v>7733285538</v>
      </c>
      <c r="H30" s="376">
        <v>6897169000</v>
      </c>
      <c r="I30" s="378">
        <v>1664826365</v>
      </c>
      <c r="J30" s="378">
        <v>11416952500</v>
      </c>
      <c r="K30" s="378">
        <v>35454563315</v>
      </c>
      <c r="L30" s="275"/>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c r="DB30" s="244"/>
      <c r="DC30" s="244"/>
      <c r="DD30" s="244"/>
      <c r="DE30" s="244"/>
      <c r="DF30" s="244"/>
      <c r="DG30" s="244"/>
      <c r="DH30" s="244"/>
      <c r="DI30" s="244"/>
      <c r="DJ30" s="244"/>
      <c r="DK30" s="244"/>
      <c r="DL30" s="244"/>
      <c r="DM30" s="244"/>
      <c r="DN30" s="244"/>
      <c r="DO30" s="244"/>
      <c r="DP30" s="244"/>
      <c r="DQ30" s="244"/>
      <c r="DR30" s="244"/>
      <c r="DS30" s="244"/>
      <c r="DT30" s="244"/>
      <c r="DU30" s="244"/>
      <c r="DV30" s="244"/>
    </row>
    <row r="31" spans="1:126" s="258" customFormat="1" ht="19.5" customHeight="1">
      <c r="A31" s="400"/>
      <c r="B31" s="491">
        <v>11</v>
      </c>
      <c r="C31" s="371">
        <v>212906474087</v>
      </c>
      <c r="D31" s="376">
        <v>38164037330</v>
      </c>
      <c r="E31" s="372">
        <v>74226953000</v>
      </c>
      <c r="F31" s="376">
        <v>32629984369</v>
      </c>
      <c r="G31" s="377">
        <v>7753689208</v>
      </c>
      <c r="H31" s="376">
        <v>8596007000</v>
      </c>
      <c r="I31" s="378">
        <v>3801255296</v>
      </c>
      <c r="J31" s="378">
        <v>10814624000</v>
      </c>
      <c r="K31" s="378">
        <v>36919923884</v>
      </c>
      <c r="L31" s="275"/>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4"/>
      <c r="BX31" s="244"/>
      <c r="BY31" s="244"/>
      <c r="BZ31" s="244"/>
      <c r="CA31" s="244"/>
      <c r="CB31" s="244"/>
      <c r="CC31" s="244"/>
      <c r="CD31" s="244"/>
      <c r="CE31" s="244"/>
      <c r="CF31" s="244"/>
      <c r="CG31" s="244"/>
      <c r="CH31" s="244"/>
      <c r="CI31" s="244"/>
      <c r="CJ31" s="244"/>
      <c r="CK31" s="244"/>
      <c r="CL31" s="244"/>
      <c r="CM31" s="244"/>
      <c r="CN31" s="244"/>
      <c r="CO31" s="244"/>
      <c r="CP31" s="244"/>
      <c r="CQ31" s="244"/>
      <c r="CR31" s="244"/>
      <c r="CS31" s="244"/>
      <c r="CT31" s="244"/>
      <c r="CU31" s="244"/>
      <c r="CV31" s="244"/>
      <c r="CW31" s="244"/>
      <c r="CX31" s="244"/>
      <c r="CY31" s="244"/>
      <c r="CZ31" s="244"/>
      <c r="DA31" s="244"/>
      <c r="DB31" s="244"/>
      <c r="DC31" s="244"/>
      <c r="DD31" s="244"/>
      <c r="DE31" s="244"/>
      <c r="DF31" s="244"/>
      <c r="DG31" s="244"/>
      <c r="DH31" s="244"/>
      <c r="DI31" s="244"/>
      <c r="DJ31" s="244"/>
      <c r="DK31" s="244"/>
      <c r="DL31" s="244"/>
      <c r="DM31" s="244"/>
      <c r="DN31" s="244"/>
      <c r="DO31" s="244"/>
      <c r="DP31" s="244"/>
      <c r="DQ31" s="244"/>
      <c r="DR31" s="244"/>
      <c r="DS31" s="244"/>
      <c r="DT31" s="244"/>
      <c r="DU31" s="244"/>
      <c r="DV31" s="244"/>
    </row>
    <row r="32" spans="1:126" s="258" customFormat="1" ht="19.5" customHeight="1">
      <c r="A32" s="400"/>
      <c r="B32" s="491">
        <v>12</v>
      </c>
      <c r="C32" s="371">
        <v>215125720547</v>
      </c>
      <c r="D32" s="376">
        <v>36288681502</v>
      </c>
      <c r="E32" s="372">
        <v>84974107000</v>
      </c>
      <c r="F32" s="376">
        <v>28727960928</v>
      </c>
      <c r="G32" s="377">
        <v>8708213115</v>
      </c>
      <c r="H32" s="376">
        <v>4600256600</v>
      </c>
      <c r="I32" s="378">
        <v>659533092</v>
      </c>
      <c r="J32" s="378">
        <v>8376114500</v>
      </c>
      <c r="K32" s="378">
        <v>42790853810</v>
      </c>
      <c r="L32" s="275"/>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c r="DK32" s="244"/>
      <c r="DL32" s="244"/>
      <c r="DM32" s="244"/>
      <c r="DN32" s="244"/>
      <c r="DO32" s="244"/>
      <c r="DP32" s="244"/>
      <c r="DQ32" s="244"/>
      <c r="DR32" s="244"/>
      <c r="DS32" s="244"/>
      <c r="DT32" s="244"/>
      <c r="DU32" s="244"/>
      <c r="DV32" s="244"/>
    </row>
    <row r="33" spans="1:126" s="135" customFormat="1" ht="19.5" customHeight="1">
      <c r="A33" s="492"/>
      <c r="B33" s="491">
        <v>13</v>
      </c>
      <c r="C33" s="371">
        <v>226339617547</v>
      </c>
      <c r="D33" s="372">
        <v>36099765359</v>
      </c>
      <c r="E33" s="372">
        <v>87858579000</v>
      </c>
      <c r="F33" s="372">
        <v>29286384638</v>
      </c>
      <c r="G33" s="374">
        <v>9518790324</v>
      </c>
      <c r="H33" s="372">
        <v>6437705444</v>
      </c>
      <c r="I33" s="373">
        <v>1923233086</v>
      </c>
      <c r="J33" s="373">
        <v>11395835300</v>
      </c>
      <c r="K33" s="373">
        <v>43819324396</v>
      </c>
      <c r="L33" s="196"/>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row>
    <row r="34" spans="1:126" s="135" customFormat="1" ht="19.5" customHeight="1">
      <c r="A34" s="492"/>
      <c r="B34" s="491">
        <v>14</v>
      </c>
      <c r="C34" s="371">
        <v>201394550478</v>
      </c>
      <c r="D34" s="372">
        <v>35422361159</v>
      </c>
      <c r="E34" s="372">
        <v>83026304000</v>
      </c>
      <c r="F34" s="372">
        <v>31066914777</v>
      </c>
      <c r="G34" s="374">
        <v>9217065738</v>
      </c>
      <c r="H34" s="372">
        <v>3820897253</v>
      </c>
      <c r="I34" s="373">
        <v>3793212863</v>
      </c>
      <c r="J34" s="373">
        <v>3083256000</v>
      </c>
      <c r="K34" s="373">
        <v>31964538688</v>
      </c>
      <c r="L34" s="196"/>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row>
    <row r="35" spans="1:126" s="135" customFormat="1" ht="19.5" customHeight="1">
      <c r="A35" s="492"/>
      <c r="B35" s="491">
        <v>15</v>
      </c>
      <c r="C35" s="371">
        <v>224914682703</v>
      </c>
      <c r="D35" s="372">
        <v>34832762079</v>
      </c>
      <c r="E35" s="372">
        <v>85902790000</v>
      </c>
      <c r="F35" s="372">
        <v>39252627516</v>
      </c>
      <c r="G35" s="374">
        <v>9614132868</v>
      </c>
      <c r="H35" s="372">
        <v>10914438092</v>
      </c>
      <c r="I35" s="373">
        <v>4743934406</v>
      </c>
      <c r="J35" s="373">
        <v>10124163000</v>
      </c>
      <c r="K35" s="373">
        <v>29529834742</v>
      </c>
      <c r="L35" s="196"/>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row>
    <row r="36" spans="1:126" s="258" customFormat="1" ht="19.5" customHeight="1">
      <c r="A36" s="400"/>
      <c r="B36" s="491">
        <v>16</v>
      </c>
      <c r="C36" s="371">
        <v>224319145173</v>
      </c>
      <c r="D36" s="376">
        <v>33864927418</v>
      </c>
      <c r="E36" s="372">
        <v>92246752000</v>
      </c>
      <c r="F36" s="376">
        <v>36454888068</v>
      </c>
      <c r="G36" s="377">
        <v>9726883739</v>
      </c>
      <c r="H36" s="376">
        <v>2680729173</v>
      </c>
      <c r="I36" s="378">
        <v>3123949501</v>
      </c>
      <c r="J36" s="378">
        <v>17579992500</v>
      </c>
      <c r="K36" s="378">
        <v>28641022774</v>
      </c>
      <c r="L36" s="275"/>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E36" s="244"/>
      <c r="DF36" s="244"/>
      <c r="DG36" s="244"/>
      <c r="DH36" s="244"/>
      <c r="DI36" s="244"/>
      <c r="DJ36" s="244"/>
      <c r="DK36" s="244"/>
      <c r="DL36" s="244"/>
      <c r="DM36" s="244"/>
      <c r="DN36" s="244"/>
      <c r="DO36" s="244"/>
      <c r="DP36" s="244"/>
      <c r="DQ36" s="244"/>
      <c r="DR36" s="244"/>
      <c r="DS36" s="244"/>
      <c r="DT36" s="244"/>
      <c r="DU36" s="244"/>
      <c r="DV36" s="244"/>
    </row>
    <row r="37" spans="1:126" s="135" customFormat="1" ht="19.5" customHeight="1">
      <c r="A37" s="492"/>
      <c r="B37" s="491">
        <v>17</v>
      </c>
      <c r="C37" s="371">
        <v>228251110129</v>
      </c>
      <c r="D37" s="372">
        <v>35065693275</v>
      </c>
      <c r="E37" s="372">
        <v>91859559000</v>
      </c>
      <c r="F37" s="372">
        <v>35162915093</v>
      </c>
      <c r="G37" s="374">
        <v>9879705800</v>
      </c>
      <c r="H37" s="372">
        <v>7002833920</v>
      </c>
      <c r="I37" s="373">
        <v>2557583754</v>
      </c>
      <c r="J37" s="373">
        <v>10925007000</v>
      </c>
      <c r="K37" s="373">
        <v>35797812287</v>
      </c>
      <c r="L37" s="196"/>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row>
    <row r="38" spans="1:126" s="135" customFormat="1" ht="19.5" customHeight="1">
      <c r="A38" s="492"/>
      <c r="B38" s="491">
        <v>18</v>
      </c>
      <c r="C38" s="371">
        <v>233684854019</v>
      </c>
      <c r="D38" s="372">
        <v>37603969811</v>
      </c>
      <c r="E38" s="372">
        <v>101054935000</v>
      </c>
      <c r="F38" s="372">
        <v>35421723059</v>
      </c>
      <c r="G38" s="374">
        <v>12563968455</v>
      </c>
      <c r="H38" s="372">
        <v>1588486361</v>
      </c>
      <c r="I38" s="373">
        <v>2782787294</v>
      </c>
      <c r="J38" s="373">
        <v>9735672700</v>
      </c>
      <c r="K38" s="373">
        <v>32933311339</v>
      </c>
      <c r="L38" s="196"/>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row>
    <row r="39" spans="1:126" s="258" customFormat="1" ht="19.5" customHeight="1">
      <c r="A39" s="400"/>
      <c r="B39" s="491">
        <v>19</v>
      </c>
      <c r="C39" s="371">
        <v>235973837474</v>
      </c>
      <c r="D39" s="376">
        <v>43463192369</v>
      </c>
      <c r="E39" s="372">
        <v>103884346000</v>
      </c>
      <c r="F39" s="376">
        <v>36541051382</v>
      </c>
      <c r="G39" s="377">
        <v>11489540990</v>
      </c>
      <c r="H39" s="376">
        <v>2160930515</v>
      </c>
      <c r="I39" s="378">
        <v>4371949564</v>
      </c>
      <c r="J39" s="378">
        <v>1402319000</v>
      </c>
      <c r="K39" s="378">
        <v>32660507654</v>
      </c>
      <c r="L39" s="275"/>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44"/>
      <c r="CX39" s="244"/>
      <c r="CY39" s="244"/>
      <c r="CZ39" s="244"/>
      <c r="DA39" s="244"/>
      <c r="DB39" s="244"/>
      <c r="DC39" s="244"/>
      <c r="DD39" s="244"/>
      <c r="DE39" s="244"/>
      <c r="DF39" s="244"/>
      <c r="DG39" s="244"/>
      <c r="DH39" s="244"/>
      <c r="DI39" s="244"/>
      <c r="DJ39" s="244"/>
      <c r="DK39" s="244"/>
      <c r="DL39" s="244"/>
      <c r="DM39" s="244"/>
      <c r="DN39" s="244"/>
      <c r="DO39" s="244"/>
      <c r="DP39" s="244"/>
      <c r="DQ39" s="244"/>
      <c r="DR39" s="244"/>
      <c r="DS39" s="244"/>
      <c r="DT39" s="244"/>
      <c r="DU39" s="244"/>
      <c r="DV39" s="244"/>
    </row>
    <row r="40" spans="1:126" s="135" customFormat="1" ht="19.5" customHeight="1">
      <c r="A40" s="492"/>
      <c r="B40" s="491">
        <v>20</v>
      </c>
      <c r="C40" s="371">
        <v>239307499836</v>
      </c>
      <c r="D40" s="372">
        <v>44596699012</v>
      </c>
      <c r="E40" s="372">
        <v>105028104000</v>
      </c>
      <c r="F40" s="372">
        <v>46647542351</v>
      </c>
      <c r="G40" s="374">
        <v>10795867738</v>
      </c>
      <c r="H40" s="372">
        <v>1854352564</v>
      </c>
      <c r="I40" s="373">
        <v>4341741614</v>
      </c>
      <c r="J40" s="373">
        <v>2415000000</v>
      </c>
      <c r="K40" s="373">
        <v>23628192557</v>
      </c>
      <c r="L40" s="196"/>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row>
    <row r="41" spans="1:126" s="135" customFormat="1" ht="19.5" customHeight="1">
      <c r="A41" s="495"/>
      <c r="B41" s="496">
        <v>21</v>
      </c>
      <c r="C41" s="371">
        <v>247938930514</v>
      </c>
      <c r="D41" s="372">
        <v>44033246073</v>
      </c>
      <c r="E41" s="372">
        <v>94588562000</v>
      </c>
      <c r="F41" s="372">
        <v>46301130903</v>
      </c>
      <c r="G41" s="374">
        <v>12388735195</v>
      </c>
      <c r="H41" s="372">
        <v>9443092741</v>
      </c>
      <c r="I41" s="373">
        <v>12929851400</v>
      </c>
      <c r="J41" s="373">
        <v>5803975200</v>
      </c>
      <c r="K41" s="373">
        <v>22450337002</v>
      </c>
      <c r="L41" s="196"/>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row>
    <row r="42" spans="1:126" s="135" customFormat="1" ht="19.5" customHeight="1">
      <c r="A42" s="495"/>
      <c r="B42" s="496">
        <v>22</v>
      </c>
      <c r="C42" s="371">
        <v>245951396940</v>
      </c>
      <c r="D42" s="372">
        <v>42053202851</v>
      </c>
      <c r="E42" s="372">
        <v>92229063000</v>
      </c>
      <c r="F42" s="372">
        <v>50538697384</v>
      </c>
      <c r="G42" s="374">
        <v>14077706843</v>
      </c>
      <c r="H42" s="372">
        <v>14405497094</v>
      </c>
      <c r="I42" s="373">
        <v>4515527596</v>
      </c>
      <c r="J42" s="373">
        <v>4815999400</v>
      </c>
      <c r="K42" s="373">
        <v>23315702772</v>
      </c>
      <c r="L42" s="196"/>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row>
    <row r="43" spans="1:126" s="384" customFormat="1" ht="19.5" customHeight="1">
      <c r="A43" s="495"/>
      <c r="B43" s="496">
        <v>23</v>
      </c>
      <c r="C43" s="371">
        <f>SUM(D43:K43)</f>
        <v>247976614209</v>
      </c>
      <c r="D43" s="372">
        <v>42145553970</v>
      </c>
      <c r="E43" s="372">
        <v>93843575000</v>
      </c>
      <c r="F43" s="372">
        <v>53217069379</v>
      </c>
      <c r="G43" s="374">
        <v>15331849166</v>
      </c>
      <c r="H43" s="372">
        <v>13148049045</v>
      </c>
      <c r="I43" s="373">
        <v>4262314470</v>
      </c>
      <c r="J43" s="373">
        <v>4312159400</v>
      </c>
      <c r="K43" s="373">
        <v>21716043779</v>
      </c>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c r="CA43" s="196"/>
      <c r="CB43" s="196"/>
      <c r="CC43" s="196"/>
      <c r="CD43" s="196"/>
      <c r="CE43" s="196"/>
      <c r="CF43" s="196"/>
      <c r="CG43" s="196"/>
      <c r="CH43" s="196"/>
      <c r="CI43" s="196"/>
      <c r="CJ43" s="196"/>
      <c r="CK43" s="196"/>
      <c r="CL43" s="196"/>
      <c r="CM43" s="196"/>
      <c r="CN43" s="196"/>
      <c r="CO43" s="196"/>
      <c r="CP43" s="196"/>
      <c r="CQ43" s="196"/>
      <c r="CR43" s="196"/>
      <c r="CS43" s="196"/>
      <c r="CT43" s="196"/>
      <c r="CU43" s="196"/>
      <c r="CV43" s="196"/>
      <c r="CW43" s="196"/>
      <c r="CX43" s="196"/>
      <c r="CY43" s="196"/>
      <c r="CZ43" s="196"/>
      <c r="DA43" s="196"/>
      <c r="DB43" s="196"/>
      <c r="DC43" s="196"/>
      <c r="DD43" s="196"/>
      <c r="DE43" s="196"/>
      <c r="DF43" s="196"/>
      <c r="DG43" s="196"/>
      <c r="DH43" s="196"/>
      <c r="DI43" s="196"/>
      <c r="DJ43" s="196"/>
      <c r="DK43" s="196"/>
      <c r="DL43" s="196"/>
      <c r="DM43" s="196"/>
      <c r="DN43" s="196"/>
      <c r="DO43" s="196"/>
      <c r="DP43" s="196"/>
      <c r="DQ43" s="196"/>
      <c r="DR43" s="196"/>
      <c r="DS43" s="196"/>
      <c r="DT43" s="196"/>
      <c r="DU43" s="196"/>
      <c r="DV43" s="196"/>
    </row>
    <row r="44" spans="1:126" s="384" customFormat="1" ht="19.5" customHeight="1">
      <c r="A44" s="495"/>
      <c r="B44" s="496">
        <v>24</v>
      </c>
      <c r="C44" s="371">
        <f>SUM(D44:K44)</f>
        <v>248871272080</v>
      </c>
      <c r="D44" s="372">
        <v>43036824630</v>
      </c>
      <c r="E44" s="372">
        <v>89674039000</v>
      </c>
      <c r="F44" s="372">
        <v>53513486607</v>
      </c>
      <c r="G44" s="374">
        <v>15134055679</v>
      </c>
      <c r="H44" s="372">
        <v>17466871262</v>
      </c>
      <c r="I44" s="373">
        <v>3273653923</v>
      </c>
      <c r="J44" s="373">
        <v>3899732200</v>
      </c>
      <c r="K44" s="373">
        <v>22872608779</v>
      </c>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row>
    <row r="45" spans="1:126" s="135" customFormat="1" ht="19.5" customHeight="1">
      <c r="A45" s="495"/>
      <c r="B45" s="496">
        <v>25</v>
      </c>
      <c r="C45" s="371">
        <v>263140709467</v>
      </c>
      <c r="D45" s="372">
        <v>44189272759</v>
      </c>
      <c r="E45" s="372">
        <v>97416466000</v>
      </c>
      <c r="F45" s="372">
        <v>57259192656</v>
      </c>
      <c r="G45" s="374">
        <v>16105262050</v>
      </c>
      <c r="H45" s="372">
        <v>15329144420</v>
      </c>
      <c r="I45" s="373">
        <v>3728400179</v>
      </c>
      <c r="J45" s="373">
        <v>4289200000</v>
      </c>
      <c r="K45" s="373">
        <v>24823771403</v>
      </c>
      <c r="L45" s="196"/>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row>
    <row r="46" spans="1:126" s="384" customFormat="1" ht="19.5" customHeight="1">
      <c r="A46" s="495"/>
      <c r="B46" s="496">
        <v>26</v>
      </c>
      <c r="C46" s="371">
        <v>272202780062</v>
      </c>
      <c r="D46" s="372">
        <v>45299468856</v>
      </c>
      <c r="E46" s="372">
        <v>101926107000</v>
      </c>
      <c r="F46" s="372">
        <v>59075086611</v>
      </c>
      <c r="G46" s="374">
        <v>16872453410</v>
      </c>
      <c r="H46" s="372">
        <v>10313173212</v>
      </c>
      <c r="I46" s="373">
        <v>4830194088</v>
      </c>
      <c r="J46" s="373">
        <v>1992000000</v>
      </c>
      <c r="K46" s="373">
        <v>31894296885</v>
      </c>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6"/>
      <c r="BR46" s="196"/>
      <c r="BS46" s="196"/>
      <c r="BT46" s="196"/>
      <c r="BU46" s="196"/>
      <c r="BV46" s="196"/>
      <c r="BW46" s="196"/>
      <c r="BX46" s="196"/>
      <c r="BY46" s="196"/>
      <c r="BZ46" s="196"/>
      <c r="CA46" s="196"/>
      <c r="CB46" s="196"/>
      <c r="CC46" s="196"/>
      <c r="CD46" s="196"/>
      <c r="CE46" s="196"/>
      <c r="CF46" s="196"/>
      <c r="CG46" s="196"/>
      <c r="CH46" s="196"/>
      <c r="CI46" s="196"/>
      <c r="CJ46" s="196"/>
      <c r="CK46" s="196"/>
      <c r="CL46" s="196"/>
      <c r="CM46" s="196"/>
      <c r="CN46" s="196"/>
      <c r="CO46" s="196"/>
      <c r="CP46" s="196"/>
      <c r="CQ46" s="196"/>
      <c r="CR46" s="196"/>
      <c r="CS46" s="196"/>
      <c r="CT46" s="196"/>
      <c r="CU46" s="196"/>
      <c r="CV46" s="196"/>
      <c r="CW46" s="196"/>
      <c r="CX46" s="196"/>
      <c r="CY46" s="196"/>
      <c r="CZ46" s="196"/>
      <c r="DA46" s="196"/>
      <c r="DB46" s="196"/>
      <c r="DC46" s="196"/>
      <c r="DD46" s="196"/>
      <c r="DE46" s="196"/>
      <c r="DF46" s="196"/>
      <c r="DG46" s="196"/>
      <c r="DH46" s="196"/>
      <c r="DI46" s="196"/>
      <c r="DJ46" s="196"/>
      <c r="DK46" s="196"/>
      <c r="DL46" s="196"/>
      <c r="DM46" s="196"/>
      <c r="DN46" s="196"/>
      <c r="DO46" s="196"/>
      <c r="DP46" s="196"/>
      <c r="DQ46" s="196"/>
      <c r="DR46" s="196"/>
      <c r="DS46" s="196"/>
      <c r="DT46" s="196"/>
      <c r="DU46" s="196"/>
      <c r="DV46" s="196"/>
    </row>
    <row r="47" spans="1:126" s="384" customFormat="1" ht="19.5" customHeight="1">
      <c r="A47" s="495"/>
      <c r="B47" s="496">
        <v>27</v>
      </c>
      <c r="C47" s="371">
        <v>281631979982</v>
      </c>
      <c r="D47" s="372">
        <v>46467405249</v>
      </c>
      <c r="E47" s="372">
        <v>101781655000</v>
      </c>
      <c r="F47" s="372">
        <v>62353181780</v>
      </c>
      <c r="G47" s="374">
        <v>19403661377</v>
      </c>
      <c r="H47" s="372">
        <v>9532527554</v>
      </c>
      <c r="I47" s="373">
        <v>3503007691</v>
      </c>
      <c r="J47" s="373">
        <v>2014000000</v>
      </c>
      <c r="K47" s="373">
        <v>36576541331</v>
      </c>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6"/>
      <c r="BZ47" s="196"/>
      <c r="CA47" s="196"/>
      <c r="CB47" s="196"/>
      <c r="CC47" s="196"/>
      <c r="CD47" s="196"/>
      <c r="CE47" s="196"/>
      <c r="CF47" s="196"/>
      <c r="CG47" s="196"/>
      <c r="CH47" s="196"/>
      <c r="CI47" s="196"/>
      <c r="CJ47" s="196"/>
      <c r="CK47" s="196"/>
      <c r="CL47" s="196"/>
      <c r="CM47" s="196"/>
      <c r="CN47" s="196"/>
      <c r="CO47" s="196"/>
      <c r="CP47" s="196"/>
      <c r="CQ47" s="196"/>
      <c r="CR47" s="196"/>
      <c r="CS47" s="196"/>
      <c r="CT47" s="196"/>
      <c r="CU47" s="196"/>
      <c r="CV47" s="196"/>
      <c r="CW47" s="196"/>
      <c r="CX47" s="196"/>
      <c r="CY47" s="196"/>
      <c r="CZ47" s="196"/>
      <c r="DA47" s="196"/>
      <c r="DB47" s="196"/>
      <c r="DC47" s="196"/>
      <c r="DD47" s="196"/>
      <c r="DE47" s="196"/>
      <c r="DF47" s="196"/>
      <c r="DG47" s="196"/>
      <c r="DH47" s="196"/>
      <c r="DI47" s="196"/>
      <c r="DJ47" s="196"/>
      <c r="DK47" s="196"/>
      <c r="DL47" s="196"/>
      <c r="DM47" s="196"/>
      <c r="DN47" s="196"/>
      <c r="DO47" s="196"/>
      <c r="DP47" s="196"/>
      <c r="DQ47" s="196"/>
      <c r="DR47" s="196"/>
      <c r="DS47" s="196"/>
      <c r="DT47" s="196"/>
      <c r="DU47" s="196"/>
      <c r="DV47" s="196"/>
    </row>
    <row r="48" spans="1:126" s="384" customFormat="1" ht="19.5" customHeight="1">
      <c r="A48" s="495"/>
      <c r="B48" s="496">
        <v>28</v>
      </c>
      <c r="C48" s="371">
        <v>287596046182</v>
      </c>
      <c r="D48" s="372">
        <v>47203111637</v>
      </c>
      <c r="E48" s="372">
        <v>103665811000</v>
      </c>
      <c r="F48" s="372">
        <v>64867037157</v>
      </c>
      <c r="G48" s="372">
        <v>19101916147</v>
      </c>
      <c r="H48" s="372">
        <v>17991398509</v>
      </c>
      <c r="I48" s="372">
        <v>4349702325</v>
      </c>
      <c r="J48" s="372">
        <v>1980000000</v>
      </c>
      <c r="K48" s="808">
        <v>28437069407</v>
      </c>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6"/>
      <c r="BX48" s="196"/>
      <c r="BY48" s="196"/>
      <c r="BZ48" s="196"/>
      <c r="CA48" s="196"/>
      <c r="CB48" s="196"/>
      <c r="CC48" s="196"/>
      <c r="CD48" s="196"/>
      <c r="CE48" s="196"/>
      <c r="CF48" s="196"/>
      <c r="CG48" s="196"/>
      <c r="CH48" s="196"/>
      <c r="CI48" s="196"/>
      <c r="CJ48" s="196"/>
      <c r="CK48" s="196"/>
      <c r="CL48" s="196"/>
      <c r="CM48" s="196"/>
      <c r="CN48" s="196"/>
      <c r="CO48" s="196"/>
      <c r="CP48" s="196"/>
      <c r="CQ48" s="196"/>
      <c r="CR48" s="196"/>
      <c r="CS48" s="196"/>
      <c r="CT48" s="196"/>
      <c r="CU48" s="196"/>
      <c r="CV48" s="196"/>
      <c r="CW48" s="196"/>
      <c r="CX48" s="196"/>
      <c r="CY48" s="196"/>
      <c r="CZ48" s="196"/>
      <c r="DA48" s="196"/>
      <c r="DB48" s="196"/>
      <c r="DC48" s="196"/>
      <c r="DD48" s="196"/>
      <c r="DE48" s="196"/>
      <c r="DF48" s="196"/>
      <c r="DG48" s="196"/>
      <c r="DH48" s="196"/>
      <c r="DI48" s="196"/>
      <c r="DJ48" s="196"/>
      <c r="DK48" s="196"/>
      <c r="DL48" s="196"/>
      <c r="DM48" s="196"/>
      <c r="DN48" s="196"/>
      <c r="DO48" s="196"/>
      <c r="DP48" s="196"/>
      <c r="DQ48" s="196"/>
      <c r="DR48" s="196"/>
      <c r="DS48" s="196"/>
      <c r="DT48" s="196"/>
      <c r="DU48" s="196"/>
      <c r="DV48" s="196"/>
    </row>
    <row r="49" spans="1:126" s="384" customFormat="1" ht="19.5" customHeight="1">
      <c r="A49" s="495"/>
      <c r="B49" s="496">
        <v>29</v>
      </c>
      <c r="C49" s="371">
        <v>279663777998</v>
      </c>
      <c r="D49" s="372">
        <v>47924343433</v>
      </c>
      <c r="E49" s="372">
        <v>100404438000</v>
      </c>
      <c r="F49" s="372">
        <v>64544843189</v>
      </c>
      <c r="G49" s="372">
        <v>20106568870</v>
      </c>
      <c r="H49" s="372">
        <v>11568758556</v>
      </c>
      <c r="I49" s="372">
        <v>4142698643</v>
      </c>
      <c r="J49" s="372">
        <v>1989000000</v>
      </c>
      <c r="K49" s="808">
        <v>28983127307</v>
      </c>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c r="BT49" s="196"/>
      <c r="BU49" s="196"/>
      <c r="BV49" s="196"/>
      <c r="BW49" s="196"/>
      <c r="BX49" s="196"/>
      <c r="BY49" s="196"/>
      <c r="BZ49" s="196"/>
      <c r="CA49" s="196"/>
      <c r="CB49" s="196"/>
      <c r="CC49" s="196"/>
      <c r="CD49" s="196"/>
      <c r="CE49" s="196"/>
      <c r="CF49" s="196"/>
      <c r="CG49" s="196"/>
      <c r="CH49" s="196"/>
      <c r="CI49" s="196"/>
      <c r="CJ49" s="196"/>
      <c r="CK49" s="196"/>
      <c r="CL49" s="196"/>
      <c r="CM49" s="196"/>
      <c r="CN49" s="196"/>
      <c r="CO49" s="196"/>
      <c r="CP49" s="196"/>
      <c r="CQ49" s="196"/>
      <c r="CR49" s="196"/>
      <c r="CS49" s="196"/>
      <c r="CT49" s="196"/>
      <c r="CU49" s="196"/>
      <c r="CV49" s="196"/>
      <c r="CW49" s="196"/>
      <c r="CX49" s="196"/>
      <c r="CY49" s="196"/>
      <c r="CZ49" s="196"/>
      <c r="DA49" s="196"/>
      <c r="DB49" s="196"/>
      <c r="DC49" s="196"/>
      <c r="DD49" s="196"/>
      <c r="DE49" s="196"/>
      <c r="DF49" s="196"/>
      <c r="DG49" s="196"/>
      <c r="DH49" s="196"/>
      <c r="DI49" s="196"/>
      <c r="DJ49" s="196"/>
      <c r="DK49" s="196"/>
      <c r="DL49" s="196"/>
      <c r="DM49" s="196"/>
      <c r="DN49" s="196"/>
      <c r="DO49" s="196"/>
      <c r="DP49" s="196"/>
      <c r="DQ49" s="196"/>
      <c r="DR49" s="196"/>
      <c r="DS49" s="196"/>
      <c r="DT49" s="196"/>
      <c r="DU49" s="196"/>
      <c r="DV49" s="196"/>
    </row>
    <row r="50" spans="1:126" s="384" customFormat="1" ht="19.5" customHeight="1">
      <c r="A50" s="495"/>
      <c r="B50" s="496">
        <v>30</v>
      </c>
      <c r="C50" s="371">
        <v>291449314108</v>
      </c>
      <c r="D50" s="372">
        <v>49217015193</v>
      </c>
      <c r="E50" s="372">
        <v>110791773000</v>
      </c>
      <c r="F50" s="372">
        <v>62045177840</v>
      </c>
      <c r="G50" s="372">
        <v>19611934571</v>
      </c>
      <c r="H50" s="372">
        <v>17652125728</v>
      </c>
      <c r="I50" s="372">
        <v>3640789054</v>
      </c>
      <c r="J50" s="372">
        <v>1579000000</v>
      </c>
      <c r="K50" s="808">
        <f>C50-(D50+E50+F50+G50+H50+I50+J50)</f>
        <v>26911498722</v>
      </c>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6"/>
      <c r="BT50" s="196"/>
      <c r="BU50" s="196"/>
      <c r="BV50" s="196"/>
      <c r="BW50" s="196"/>
      <c r="BX50" s="196"/>
      <c r="BY50" s="196"/>
      <c r="BZ50" s="196"/>
      <c r="CA50" s="196"/>
      <c r="CB50" s="196"/>
      <c r="CC50" s="196"/>
      <c r="CD50" s="196"/>
      <c r="CE50" s="196"/>
      <c r="CF50" s="196"/>
      <c r="CG50" s="196"/>
      <c r="CH50" s="196"/>
      <c r="CI50" s="196"/>
      <c r="CJ50" s="196"/>
      <c r="CK50" s="196"/>
      <c r="CL50" s="196"/>
      <c r="CM50" s="196"/>
      <c r="CN50" s="196"/>
      <c r="CO50" s="196"/>
      <c r="CP50" s="196"/>
      <c r="CQ50" s="196"/>
      <c r="CR50" s="196"/>
      <c r="CS50" s="196"/>
      <c r="CT50" s="196"/>
      <c r="CU50" s="196"/>
      <c r="CV50" s="196"/>
      <c r="CW50" s="196"/>
      <c r="CX50" s="196"/>
      <c r="CY50" s="196"/>
      <c r="CZ50" s="196"/>
      <c r="DA50" s="196"/>
      <c r="DB50" s="196"/>
      <c r="DC50" s="196"/>
      <c r="DD50" s="196"/>
      <c r="DE50" s="196"/>
      <c r="DF50" s="196"/>
      <c r="DG50" s="196"/>
      <c r="DH50" s="196"/>
      <c r="DI50" s="196"/>
      <c r="DJ50" s="196"/>
      <c r="DK50" s="196"/>
      <c r="DL50" s="196"/>
      <c r="DM50" s="196"/>
      <c r="DN50" s="196"/>
      <c r="DO50" s="196"/>
      <c r="DP50" s="196"/>
      <c r="DQ50" s="196"/>
      <c r="DR50" s="196"/>
      <c r="DS50" s="196"/>
      <c r="DT50" s="196"/>
      <c r="DU50" s="196"/>
      <c r="DV50" s="196"/>
    </row>
    <row r="51" spans="1:126" s="384" customFormat="1" ht="19.5" customHeight="1">
      <c r="A51" s="495" t="s">
        <v>682</v>
      </c>
      <c r="B51" s="496" t="s">
        <v>683</v>
      </c>
      <c r="C51" s="371">
        <v>295079011199</v>
      </c>
      <c r="D51" s="372">
        <v>50554584986</v>
      </c>
      <c r="E51" s="372">
        <v>112850652000</v>
      </c>
      <c r="F51" s="372">
        <v>66634014657</v>
      </c>
      <c r="G51" s="372">
        <v>23006189624</v>
      </c>
      <c r="H51" s="372">
        <v>10021650122</v>
      </c>
      <c r="I51" s="372">
        <v>5192399373</v>
      </c>
      <c r="J51" s="372">
        <v>222600000</v>
      </c>
      <c r="K51" s="808">
        <f>C51-(D51+E51+F51+G51+H51+I51+J51)</f>
        <v>26596920437</v>
      </c>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c r="BT51" s="196"/>
      <c r="BU51" s="196"/>
      <c r="BV51" s="196"/>
      <c r="BW51" s="196"/>
      <c r="BX51" s="196"/>
      <c r="BY51" s="196"/>
      <c r="BZ51" s="196"/>
      <c r="CA51" s="196"/>
      <c r="CB51" s="196"/>
      <c r="CC51" s="196"/>
      <c r="CD51" s="196"/>
      <c r="CE51" s="196"/>
      <c r="CF51" s="196"/>
      <c r="CG51" s="196"/>
      <c r="CH51" s="196"/>
      <c r="CI51" s="196"/>
      <c r="CJ51" s="196"/>
      <c r="CK51" s="196"/>
      <c r="CL51" s="196"/>
      <c r="CM51" s="196"/>
      <c r="CN51" s="196"/>
      <c r="CO51" s="196"/>
      <c r="CP51" s="196"/>
      <c r="CQ51" s="196"/>
      <c r="CR51" s="196"/>
      <c r="CS51" s="196"/>
      <c r="CT51" s="196"/>
      <c r="CU51" s="196"/>
      <c r="CV51" s="196"/>
      <c r="CW51" s="196"/>
      <c r="CX51" s="196"/>
      <c r="CY51" s="196"/>
      <c r="CZ51" s="196"/>
      <c r="DA51" s="196"/>
      <c r="DB51" s="196"/>
      <c r="DC51" s="196"/>
      <c r="DD51" s="196"/>
      <c r="DE51" s="196"/>
      <c r="DF51" s="196"/>
      <c r="DG51" s="196"/>
      <c r="DH51" s="196"/>
      <c r="DI51" s="196"/>
      <c r="DJ51" s="196"/>
      <c r="DK51" s="196"/>
      <c r="DL51" s="196"/>
      <c r="DM51" s="196"/>
      <c r="DN51" s="196"/>
      <c r="DO51" s="196"/>
      <c r="DP51" s="196"/>
      <c r="DQ51" s="196"/>
      <c r="DR51" s="196"/>
      <c r="DS51" s="196"/>
      <c r="DT51" s="196"/>
      <c r="DU51" s="196"/>
      <c r="DV51" s="196"/>
    </row>
    <row r="52" spans="1:126" s="384" customFormat="1" ht="19.5" customHeight="1">
      <c r="A52" s="495"/>
      <c r="B52" s="496">
        <v>2</v>
      </c>
      <c r="C52" s="371">
        <v>370789328648</v>
      </c>
      <c r="D52" s="372">
        <v>51515302896</v>
      </c>
      <c r="E52" s="372">
        <v>99287029000</v>
      </c>
      <c r="F52" s="372">
        <v>139896165615</v>
      </c>
      <c r="G52" s="372">
        <v>28232219326</v>
      </c>
      <c r="H52" s="372">
        <v>16640145273</v>
      </c>
      <c r="I52" s="372">
        <v>5464234232</v>
      </c>
      <c r="J52" s="372">
        <v>1293300000</v>
      </c>
      <c r="K52" s="808">
        <f>C52-(D52+E52+F52+G52+H52+I52+J52)</f>
        <v>28460932306</v>
      </c>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c r="BW52" s="196"/>
      <c r="BX52" s="196"/>
      <c r="BY52" s="196"/>
      <c r="BZ52" s="196"/>
      <c r="CA52" s="196"/>
      <c r="CB52" s="196"/>
      <c r="CC52" s="196"/>
      <c r="CD52" s="196"/>
      <c r="CE52" s="196"/>
      <c r="CF52" s="196"/>
      <c r="CG52" s="196"/>
      <c r="CH52" s="196"/>
      <c r="CI52" s="196"/>
      <c r="CJ52" s="196"/>
      <c r="CK52" s="196"/>
      <c r="CL52" s="196"/>
      <c r="CM52" s="196"/>
      <c r="CN52" s="196"/>
      <c r="CO52" s="196"/>
      <c r="CP52" s="196"/>
      <c r="CQ52" s="196"/>
      <c r="CR52" s="196"/>
      <c r="CS52" s="196"/>
      <c r="CT52" s="196"/>
      <c r="CU52" s="196"/>
      <c r="CV52" s="196"/>
      <c r="CW52" s="196"/>
      <c r="CX52" s="196"/>
      <c r="CY52" s="196"/>
      <c r="CZ52" s="196"/>
      <c r="DA52" s="196"/>
      <c r="DB52" s="196"/>
      <c r="DC52" s="196"/>
      <c r="DD52" s="196"/>
      <c r="DE52" s="196"/>
      <c r="DF52" s="196"/>
      <c r="DG52" s="196"/>
      <c r="DH52" s="196"/>
      <c r="DI52" s="196"/>
      <c r="DJ52" s="196"/>
      <c r="DK52" s="196"/>
      <c r="DL52" s="196"/>
      <c r="DM52" s="196"/>
      <c r="DN52" s="196"/>
      <c r="DO52" s="196"/>
      <c r="DP52" s="196"/>
      <c r="DQ52" s="196"/>
      <c r="DR52" s="196"/>
      <c r="DS52" s="196"/>
      <c r="DT52" s="196"/>
      <c r="DU52" s="196"/>
      <c r="DV52" s="196"/>
    </row>
    <row r="53" spans="1:126" s="384" customFormat="1" ht="19.5" customHeight="1">
      <c r="A53" s="495"/>
      <c r="B53" s="496">
        <v>3</v>
      </c>
      <c r="C53" s="371">
        <v>352137016641</v>
      </c>
      <c r="D53" s="372">
        <v>51669587174</v>
      </c>
      <c r="E53" s="372">
        <v>104235049000</v>
      </c>
      <c r="F53" s="372">
        <v>101759913193</v>
      </c>
      <c r="G53" s="372">
        <v>26945631077</v>
      </c>
      <c r="H53" s="372">
        <v>30457624742</v>
      </c>
      <c r="I53" s="372">
        <v>5571798868</v>
      </c>
      <c r="J53" s="372">
        <v>188000000</v>
      </c>
      <c r="K53" s="373">
        <f>C53-(D53+E53+F53+G53+H53+I53+J53)</f>
        <v>31309412587</v>
      </c>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6"/>
      <c r="BX53" s="196"/>
      <c r="BY53" s="196"/>
      <c r="BZ53" s="196"/>
      <c r="CA53" s="196"/>
      <c r="CB53" s="196"/>
      <c r="CC53" s="196"/>
      <c r="CD53" s="196"/>
      <c r="CE53" s="196"/>
      <c r="CF53" s="196"/>
      <c r="CG53" s="196"/>
      <c r="CH53" s="196"/>
      <c r="CI53" s="196"/>
      <c r="CJ53" s="196"/>
      <c r="CK53" s="196"/>
      <c r="CL53" s="196"/>
      <c r="CM53" s="196"/>
      <c r="CN53" s="196"/>
      <c r="CO53" s="196"/>
      <c r="CP53" s="196"/>
      <c r="CQ53" s="196"/>
      <c r="CR53" s="196"/>
      <c r="CS53" s="196"/>
      <c r="CT53" s="196"/>
      <c r="CU53" s="196"/>
      <c r="CV53" s="196"/>
      <c r="CW53" s="196"/>
      <c r="CX53" s="196"/>
      <c r="CY53" s="196"/>
      <c r="CZ53" s="196"/>
      <c r="DA53" s="196"/>
      <c r="DB53" s="196"/>
      <c r="DC53" s="196"/>
      <c r="DD53" s="196"/>
      <c r="DE53" s="196"/>
      <c r="DF53" s="196"/>
      <c r="DG53" s="196"/>
      <c r="DH53" s="196"/>
      <c r="DI53" s="196"/>
      <c r="DJ53" s="196"/>
      <c r="DK53" s="196"/>
      <c r="DL53" s="196"/>
      <c r="DM53" s="196"/>
      <c r="DN53" s="196"/>
      <c r="DO53" s="196"/>
      <c r="DP53" s="196"/>
      <c r="DQ53" s="196"/>
      <c r="DR53" s="196"/>
      <c r="DS53" s="196"/>
      <c r="DT53" s="196"/>
      <c r="DU53" s="196"/>
      <c r="DV53" s="196"/>
    </row>
    <row r="54" spans="1:126" s="384" customFormat="1" ht="19.5" customHeight="1">
      <c r="A54" s="493"/>
      <c r="B54" s="489">
        <v>4</v>
      </c>
      <c r="C54" s="1240">
        <v>341282151251</v>
      </c>
      <c r="D54" s="1084">
        <v>53545141219</v>
      </c>
      <c r="E54" s="1084">
        <v>111610532000</v>
      </c>
      <c r="F54" s="1084">
        <v>85694266927</v>
      </c>
      <c r="G54" s="1084">
        <v>29335616392</v>
      </c>
      <c r="H54" s="1084">
        <v>22168811269</v>
      </c>
      <c r="I54" s="381">
        <v>6952557596</v>
      </c>
      <c r="J54" s="381" t="s">
        <v>187</v>
      </c>
      <c r="K54" s="1007">
        <f>C54-(D54+E54+F54+G54+H54+I54)</f>
        <v>31975225848</v>
      </c>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96"/>
      <c r="CC54" s="196"/>
      <c r="CD54" s="196"/>
      <c r="CE54" s="196"/>
      <c r="CF54" s="196"/>
      <c r="CG54" s="196"/>
      <c r="CH54" s="196"/>
      <c r="CI54" s="196"/>
      <c r="CJ54" s="196"/>
      <c r="CK54" s="196"/>
      <c r="CL54" s="196"/>
      <c r="CM54" s="196"/>
      <c r="CN54" s="196"/>
      <c r="CO54" s="196"/>
      <c r="CP54" s="196"/>
      <c r="CQ54" s="196"/>
      <c r="CR54" s="196"/>
      <c r="CS54" s="196"/>
      <c r="CT54" s="196"/>
      <c r="CU54" s="196"/>
      <c r="CV54" s="196"/>
      <c r="CW54" s="196"/>
      <c r="CX54" s="196"/>
      <c r="CY54" s="196"/>
      <c r="CZ54" s="196"/>
      <c r="DA54" s="196"/>
      <c r="DB54" s="196"/>
      <c r="DC54" s="196"/>
      <c r="DD54" s="196"/>
      <c r="DE54" s="196"/>
      <c r="DF54" s="196"/>
      <c r="DG54" s="196"/>
      <c r="DH54" s="196"/>
      <c r="DI54" s="196"/>
      <c r="DJ54" s="196"/>
      <c r="DK54" s="196"/>
      <c r="DL54" s="196"/>
      <c r="DM54" s="196"/>
      <c r="DN54" s="196"/>
      <c r="DO54" s="196"/>
      <c r="DP54" s="196"/>
      <c r="DQ54" s="196"/>
      <c r="DR54" s="196"/>
      <c r="DS54" s="196"/>
      <c r="DT54" s="196"/>
      <c r="DU54" s="196"/>
      <c r="DV54" s="196"/>
    </row>
    <row r="55" spans="1:12" s="5" customFormat="1" ht="13.5" customHeight="1">
      <c r="A55" s="5" t="s">
        <v>16</v>
      </c>
      <c r="K55" s="804" t="s">
        <v>30</v>
      </c>
      <c r="L55" s="196"/>
    </row>
    <row r="56" spans="11:12" s="5" customFormat="1" ht="13.5" customHeight="1">
      <c r="K56" s="797"/>
      <c r="L56" s="196"/>
    </row>
    <row r="57" ht="13.5" customHeight="1">
      <c r="F57" s="194"/>
    </row>
    <row r="58" ht="13.5" customHeight="1">
      <c r="K58" s="1066"/>
    </row>
    <row r="59" ht="13.5" customHeight="1"/>
    <row r="60" ht="13.5" customHeight="1"/>
    <row r="61" ht="13.5" customHeight="1"/>
    <row r="62" ht="13.5" customHeight="1"/>
  </sheetData>
  <sheetProtection/>
  <mergeCells count="11">
    <mergeCell ref="A3:B3"/>
    <mergeCell ref="A4:B4"/>
    <mergeCell ref="J3:J4"/>
    <mergeCell ref="C3:C4"/>
    <mergeCell ref="D3:D4"/>
    <mergeCell ref="E3:E4"/>
    <mergeCell ref="K3:K4"/>
    <mergeCell ref="H3:H4"/>
    <mergeCell ref="I3:I4"/>
    <mergeCell ref="G3:G4"/>
    <mergeCell ref="F3:F4"/>
  </mergeCells>
  <conditionalFormatting sqref="C5:C9">
    <cfRule type="expression" priority="1" dxfId="1" stopIfTrue="1">
      <formula>"sum($C$5:$J$5)&lt;&gt;$B$5"</formula>
    </cfRule>
  </conditionalFormatting>
  <printOptions horizontalCentered="1"/>
  <pageMargins left="0.1968503937007874" right="0.1968503937007874" top="0.7874015748031497" bottom="0.7874015748031497" header="0.5118110236220472" footer="0.5118110236220472"/>
  <pageSetup horizontalDpi="600" verticalDpi="600" orientation="portrait" paperSize="9" r:id="rId2"/>
  <headerFooter alignWithMargins="0">
    <oddHeader>&amp;R&amp;6&amp;P/&amp;Nページ</oddHeader>
  </headerFooter>
  <drawing r:id="rId1"/>
</worksheet>
</file>

<file path=xl/worksheets/sheet27.xml><?xml version="1.0" encoding="utf-8"?>
<worksheet xmlns="http://schemas.openxmlformats.org/spreadsheetml/2006/main" xmlns:r="http://schemas.openxmlformats.org/officeDocument/2006/relationships">
  <dimension ref="A1:L57"/>
  <sheetViews>
    <sheetView zoomScale="115" zoomScaleNormal="115" zoomScaleSheetLayoutView="100" zoomScalePageLayoutView="0" workbookViewId="0" topLeftCell="A1">
      <pane ySplit="4" topLeftCell="A50" activePane="bottomLeft" state="frozen"/>
      <selection pane="topLeft" activeCell="A1" sqref="A1"/>
      <selection pane="bottomLeft" activeCell="K54" sqref="K54"/>
    </sheetView>
  </sheetViews>
  <sheetFormatPr defaultColWidth="8.796875" defaultRowHeight="14.25"/>
  <cols>
    <col min="1" max="1" width="3.19921875" style="111" customWidth="1"/>
    <col min="2" max="2" width="3.69921875" style="111" customWidth="1"/>
    <col min="3" max="3" width="11.296875" style="111" customWidth="1"/>
    <col min="4" max="4" width="9.8984375" style="111" customWidth="1"/>
    <col min="5" max="5" width="10.3984375" style="111" customWidth="1"/>
    <col min="6" max="6" width="11.09765625" style="111" customWidth="1"/>
    <col min="7" max="11" width="10.3984375" style="111" customWidth="1"/>
    <col min="12" max="12" width="16.3984375" style="388" customWidth="1"/>
    <col min="13" max="16384" width="8.8984375" style="111" customWidth="1"/>
  </cols>
  <sheetData>
    <row r="1" spans="1:12" s="57" customFormat="1" ht="19.5" customHeight="1">
      <c r="A1" s="586" t="s">
        <v>622</v>
      </c>
      <c r="C1" s="109"/>
      <c r="D1" s="109"/>
      <c r="E1" s="109"/>
      <c r="L1" s="383"/>
    </row>
    <row r="2" spans="3:12" s="135" customFormat="1" ht="19.5" customHeight="1">
      <c r="C2" s="241"/>
      <c r="D2" s="6"/>
      <c r="E2" s="194"/>
      <c r="F2" s="6"/>
      <c r="G2" s="6"/>
      <c r="H2" s="242"/>
      <c r="I2" s="6"/>
      <c r="K2" s="6"/>
      <c r="L2" s="384"/>
    </row>
    <row r="3" spans="1:12" s="135" customFormat="1" ht="19.5" customHeight="1">
      <c r="A3" s="1542" t="s">
        <v>7</v>
      </c>
      <c r="B3" s="1549"/>
      <c r="C3" s="1536" t="s">
        <v>6</v>
      </c>
      <c r="D3" s="1536" t="s">
        <v>182</v>
      </c>
      <c r="E3" s="1555" t="s">
        <v>17</v>
      </c>
      <c r="F3" s="1547" t="s">
        <v>183</v>
      </c>
      <c r="G3" s="1547" t="s">
        <v>116</v>
      </c>
      <c r="H3" s="1547" t="s">
        <v>117</v>
      </c>
      <c r="I3" s="1536" t="s">
        <v>184</v>
      </c>
      <c r="J3" s="1552" t="s">
        <v>185</v>
      </c>
      <c r="K3" s="1554" t="s">
        <v>231</v>
      </c>
      <c r="L3" s="384"/>
    </row>
    <row r="4" spans="1:12" s="135" customFormat="1" ht="19.5" customHeight="1" thickBot="1">
      <c r="A4" s="1550" t="s">
        <v>14</v>
      </c>
      <c r="B4" s="1551"/>
      <c r="C4" s="1537"/>
      <c r="D4" s="1537"/>
      <c r="E4" s="1556"/>
      <c r="F4" s="1548"/>
      <c r="G4" s="1548"/>
      <c r="H4" s="1548"/>
      <c r="I4" s="1537"/>
      <c r="J4" s="1553"/>
      <c r="K4" s="1539"/>
      <c r="L4" s="384"/>
    </row>
    <row r="5" spans="1:12" s="243" customFormat="1" ht="19.5" customHeight="1" thickTop="1">
      <c r="A5" s="498" t="s">
        <v>119</v>
      </c>
      <c r="B5" s="491">
        <v>48</v>
      </c>
      <c r="C5" s="371">
        <v>31857057071</v>
      </c>
      <c r="D5" s="372">
        <v>285986262</v>
      </c>
      <c r="E5" s="372">
        <v>4201864583</v>
      </c>
      <c r="F5" s="372">
        <v>10812606788</v>
      </c>
      <c r="G5" s="372">
        <v>107226088</v>
      </c>
      <c r="H5" s="372" t="s">
        <v>189</v>
      </c>
      <c r="I5" s="372">
        <v>5363149877</v>
      </c>
      <c r="J5" s="373">
        <v>9646376978</v>
      </c>
      <c r="K5" s="373">
        <v>1439846495</v>
      </c>
      <c r="L5" s="385"/>
    </row>
    <row r="6" spans="1:12" s="135" customFormat="1" ht="19.5" customHeight="1">
      <c r="A6" s="498"/>
      <c r="B6" s="491">
        <v>49</v>
      </c>
      <c r="C6" s="371">
        <v>43548817222</v>
      </c>
      <c r="D6" s="372">
        <v>345905962</v>
      </c>
      <c r="E6" s="372">
        <v>7060503163</v>
      </c>
      <c r="F6" s="372">
        <v>13452481096</v>
      </c>
      <c r="G6" s="372">
        <v>230176894</v>
      </c>
      <c r="H6" s="372">
        <v>1079324654</v>
      </c>
      <c r="I6" s="372">
        <v>6573684221</v>
      </c>
      <c r="J6" s="373">
        <v>12978210481</v>
      </c>
      <c r="K6" s="373">
        <v>1828530751</v>
      </c>
      <c r="L6" s="384"/>
    </row>
    <row r="7" spans="1:12" s="135" customFormat="1" ht="19.5" customHeight="1">
      <c r="A7" s="498"/>
      <c r="B7" s="491">
        <v>50</v>
      </c>
      <c r="C7" s="371">
        <v>51276761885</v>
      </c>
      <c r="D7" s="372">
        <v>420632453</v>
      </c>
      <c r="E7" s="372">
        <v>8628814294</v>
      </c>
      <c r="F7" s="372">
        <v>16187854574</v>
      </c>
      <c r="G7" s="374">
        <v>252008209</v>
      </c>
      <c r="H7" s="372">
        <v>2632202989</v>
      </c>
      <c r="I7" s="373">
        <v>7237250169</v>
      </c>
      <c r="J7" s="373">
        <v>13927459429</v>
      </c>
      <c r="K7" s="373">
        <v>1990539768</v>
      </c>
      <c r="L7" s="384"/>
    </row>
    <row r="8" spans="1:12" s="135" customFormat="1" ht="19.5" customHeight="1">
      <c r="A8" s="498"/>
      <c r="B8" s="491">
        <v>51</v>
      </c>
      <c r="C8" s="371">
        <v>57608518645</v>
      </c>
      <c r="D8" s="372">
        <v>444301889</v>
      </c>
      <c r="E8" s="372">
        <v>8084546041</v>
      </c>
      <c r="F8" s="372">
        <v>19963564885</v>
      </c>
      <c r="G8" s="374">
        <v>224995155</v>
      </c>
      <c r="H8" s="372">
        <v>3135627445</v>
      </c>
      <c r="I8" s="373">
        <v>7988900994</v>
      </c>
      <c r="J8" s="373">
        <v>15448026047</v>
      </c>
      <c r="K8" s="373">
        <v>2318556189</v>
      </c>
      <c r="L8" s="384"/>
    </row>
    <row r="9" spans="1:12" s="135" customFormat="1" ht="19.5" customHeight="1">
      <c r="A9" s="498"/>
      <c r="B9" s="491">
        <v>52</v>
      </c>
      <c r="C9" s="371">
        <v>69643085000</v>
      </c>
      <c r="D9" s="372">
        <v>464733677</v>
      </c>
      <c r="E9" s="372">
        <v>9693781734</v>
      </c>
      <c r="F9" s="372">
        <v>23843181819</v>
      </c>
      <c r="G9" s="374">
        <v>249522971</v>
      </c>
      <c r="H9" s="372">
        <v>3729180261</v>
      </c>
      <c r="I9" s="373">
        <v>8711489131</v>
      </c>
      <c r="J9" s="373">
        <v>20383806676</v>
      </c>
      <c r="K9" s="373">
        <v>2567388731</v>
      </c>
      <c r="L9" s="384"/>
    </row>
    <row r="10" spans="1:12" s="135" customFormat="1" ht="19.5" customHeight="1">
      <c r="A10" s="498"/>
      <c r="B10" s="491">
        <v>53</v>
      </c>
      <c r="C10" s="371">
        <v>80877218934</v>
      </c>
      <c r="D10" s="372">
        <v>477624137</v>
      </c>
      <c r="E10" s="372">
        <v>9806624800</v>
      </c>
      <c r="F10" s="372">
        <v>28834343313</v>
      </c>
      <c r="G10" s="375">
        <v>340225162</v>
      </c>
      <c r="H10" s="372">
        <v>4746196720</v>
      </c>
      <c r="I10" s="373">
        <v>10703183272</v>
      </c>
      <c r="J10" s="373">
        <v>23276102771</v>
      </c>
      <c r="K10" s="373">
        <v>2692918759</v>
      </c>
      <c r="L10" s="384"/>
    </row>
    <row r="11" spans="1:12" s="135" customFormat="1" ht="19.5" customHeight="1">
      <c r="A11" s="498"/>
      <c r="B11" s="491">
        <v>54</v>
      </c>
      <c r="C11" s="371">
        <v>83394127979</v>
      </c>
      <c r="D11" s="372">
        <v>534523390</v>
      </c>
      <c r="E11" s="372">
        <v>10093878832</v>
      </c>
      <c r="F11" s="372">
        <v>31057023570</v>
      </c>
      <c r="G11" s="374">
        <v>342085295</v>
      </c>
      <c r="H11" s="372">
        <v>4791800607</v>
      </c>
      <c r="I11" s="373">
        <v>11846498829</v>
      </c>
      <c r="J11" s="373">
        <v>21551216593</v>
      </c>
      <c r="K11" s="373">
        <v>3177100863</v>
      </c>
      <c r="L11" s="384"/>
    </row>
    <row r="12" spans="1:12" s="135" customFormat="1" ht="19.5" customHeight="1">
      <c r="A12" s="498"/>
      <c r="B12" s="491">
        <v>55</v>
      </c>
      <c r="C12" s="371">
        <v>89327288728</v>
      </c>
      <c r="D12" s="372">
        <v>568093113</v>
      </c>
      <c r="E12" s="372">
        <v>11413135269</v>
      </c>
      <c r="F12" s="372">
        <v>33757445876</v>
      </c>
      <c r="G12" s="374">
        <v>531191623</v>
      </c>
      <c r="H12" s="372">
        <v>5229885888</v>
      </c>
      <c r="I12" s="373">
        <v>11770980039</v>
      </c>
      <c r="J12" s="373">
        <v>21148672272</v>
      </c>
      <c r="K12" s="373">
        <v>4907884648</v>
      </c>
      <c r="L12" s="384"/>
    </row>
    <row r="13" spans="1:12" s="135" customFormat="1" ht="19.5" customHeight="1">
      <c r="A13" s="498"/>
      <c r="B13" s="491">
        <v>56</v>
      </c>
      <c r="C13" s="371">
        <v>101067870273</v>
      </c>
      <c r="D13" s="372">
        <v>603299662</v>
      </c>
      <c r="E13" s="372">
        <v>13446158184</v>
      </c>
      <c r="F13" s="372">
        <v>37397274546</v>
      </c>
      <c r="G13" s="374">
        <v>629647748</v>
      </c>
      <c r="H13" s="372">
        <v>5463190894</v>
      </c>
      <c r="I13" s="373">
        <v>13585842273</v>
      </c>
      <c r="J13" s="373">
        <v>24601530843</v>
      </c>
      <c r="K13" s="373">
        <v>5340926123</v>
      </c>
      <c r="L13" s="384"/>
    </row>
    <row r="14" spans="1:12" s="135" customFormat="1" ht="19.5" customHeight="1">
      <c r="A14" s="498"/>
      <c r="B14" s="491">
        <v>57</v>
      </c>
      <c r="C14" s="371">
        <v>108118387901</v>
      </c>
      <c r="D14" s="372">
        <v>654762768</v>
      </c>
      <c r="E14" s="372">
        <v>12517699118</v>
      </c>
      <c r="F14" s="372">
        <v>41812384422</v>
      </c>
      <c r="G14" s="374">
        <v>606592275</v>
      </c>
      <c r="H14" s="372">
        <v>6533221245</v>
      </c>
      <c r="I14" s="373">
        <v>17737912716</v>
      </c>
      <c r="J14" s="373">
        <v>22426018306</v>
      </c>
      <c r="K14" s="373">
        <v>5829797051</v>
      </c>
      <c r="L14" s="384"/>
    </row>
    <row r="15" spans="1:12" s="135" customFormat="1" ht="19.5" customHeight="1">
      <c r="A15" s="498"/>
      <c r="B15" s="491">
        <v>58</v>
      </c>
      <c r="C15" s="371">
        <v>120692551762</v>
      </c>
      <c r="D15" s="372">
        <v>627709971</v>
      </c>
      <c r="E15" s="372">
        <v>16057921811</v>
      </c>
      <c r="F15" s="372">
        <v>41539611926</v>
      </c>
      <c r="G15" s="374">
        <v>622839171</v>
      </c>
      <c r="H15" s="372">
        <v>6731754275</v>
      </c>
      <c r="I15" s="373">
        <v>20310177682</v>
      </c>
      <c r="J15" s="373">
        <v>27544168509</v>
      </c>
      <c r="K15" s="373">
        <v>7258368417</v>
      </c>
      <c r="L15" s="384"/>
    </row>
    <row r="16" spans="1:12" s="135" customFormat="1" ht="19.5" customHeight="1">
      <c r="A16" s="498"/>
      <c r="B16" s="491">
        <v>59</v>
      </c>
      <c r="C16" s="371">
        <v>122663695929</v>
      </c>
      <c r="D16" s="372">
        <v>659716293</v>
      </c>
      <c r="E16" s="372">
        <v>21160243311</v>
      </c>
      <c r="F16" s="372">
        <v>42385340596</v>
      </c>
      <c r="G16" s="374">
        <v>848954495</v>
      </c>
      <c r="H16" s="372">
        <v>6364105577</v>
      </c>
      <c r="I16" s="373">
        <v>22772186246</v>
      </c>
      <c r="J16" s="373">
        <v>20343292487</v>
      </c>
      <c r="K16" s="373">
        <v>8129856924</v>
      </c>
      <c r="L16" s="384"/>
    </row>
    <row r="17" spans="1:12" s="135" customFormat="1" ht="19.5" customHeight="1">
      <c r="A17" s="498"/>
      <c r="B17" s="491">
        <v>60</v>
      </c>
      <c r="C17" s="371">
        <v>135837814490</v>
      </c>
      <c r="D17" s="372">
        <v>644580359</v>
      </c>
      <c r="E17" s="372">
        <v>24502122696</v>
      </c>
      <c r="F17" s="372">
        <v>44119505000</v>
      </c>
      <c r="G17" s="374">
        <v>976202100</v>
      </c>
      <c r="H17" s="372">
        <v>7083308500</v>
      </c>
      <c r="I17" s="373">
        <v>21118575051</v>
      </c>
      <c r="J17" s="373">
        <v>27840737473</v>
      </c>
      <c r="K17" s="373">
        <v>9552783311</v>
      </c>
      <c r="L17" s="384"/>
    </row>
    <row r="18" spans="1:12" s="135" customFormat="1" ht="19.5" customHeight="1">
      <c r="A18" s="498"/>
      <c r="B18" s="491">
        <v>61</v>
      </c>
      <c r="C18" s="371">
        <v>147454962946</v>
      </c>
      <c r="D18" s="372">
        <v>661707257</v>
      </c>
      <c r="E18" s="372">
        <v>19660332983</v>
      </c>
      <c r="F18" s="372">
        <v>42826650358</v>
      </c>
      <c r="G18" s="374">
        <v>1113247773</v>
      </c>
      <c r="H18" s="372">
        <v>9142083979</v>
      </c>
      <c r="I18" s="373">
        <v>23780930190</v>
      </c>
      <c r="J18" s="373">
        <v>37618411702</v>
      </c>
      <c r="K18" s="373">
        <v>12651598704</v>
      </c>
      <c r="L18" s="384"/>
    </row>
    <row r="19" spans="1:12" s="135" customFormat="1" ht="19.5" customHeight="1">
      <c r="A19" s="498"/>
      <c r="B19" s="491">
        <v>62</v>
      </c>
      <c r="C19" s="371">
        <v>148702599791</v>
      </c>
      <c r="D19" s="372">
        <v>662431101</v>
      </c>
      <c r="E19" s="372">
        <v>31940382241</v>
      </c>
      <c r="F19" s="372">
        <v>45843933698</v>
      </c>
      <c r="G19" s="374">
        <v>924397278</v>
      </c>
      <c r="H19" s="372">
        <v>7690718333</v>
      </c>
      <c r="I19" s="373">
        <v>23522915880</v>
      </c>
      <c r="J19" s="373">
        <v>24329346237</v>
      </c>
      <c r="K19" s="373">
        <v>13788475023</v>
      </c>
      <c r="L19" s="384"/>
    </row>
    <row r="20" spans="1:12" s="135" customFormat="1" ht="19.5" customHeight="1">
      <c r="A20" s="498"/>
      <c r="B20" s="491">
        <v>63</v>
      </c>
      <c r="C20" s="371">
        <v>156804152801</v>
      </c>
      <c r="D20" s="372">
        <v>701535452</v>
      </c>
      <c r="E20" s="372">
        <v>25515311134</v>
      </c>
      <c r="F20" s="372">
        <v>49522156639</v>
      </c>
      <c r="G20" s="374">
        <v>1334935181</v>
      </c>
      <c r="H20" s="372">
        <v>7954288816</v>
      </c>
      <c r="I20" s="373">
        <v>33460373981</v>
      </c>
      <c r="J20" s="373">
        <v>23371348528</v>
      </c>
      <c r="K20" s="373">
        <v>14944203070</v>
      </c>
      <c r="L20" s="384"/>
    </row>
    <row r="21" spans="1:12" s="135" customFormat="1" ht="19.5" customHeight="1">
      <c r="A21" s="498" t="s">
        <v>75</v>
      </c>
      <c r="B21" s="492" t="s">
        <v>190</v>
      </c>
      <c r="C21" s="371">
        <v>173301573179</v>
      </c>
      <c r="D21" s="372">
        <v>744677225</v>
      </c>
      <c r="E21" s="372">
        <v>33608394759</v>
      </c>
      <c r="F21" s="372">
        <v>48421921022</v>
      </c>
      <c r="G21" s="374">
        <v>1447576006</v>
      </c>
      <c r="H21" s="372">
        <v>9934609621</v>
      </c>
      <c r="I21" s="373">
        <v>32587645839</v>
      </c>
      <c r="J21" s="373">
        <v>31487800576</v>
      </c>
      <c r="K21" s="373">
        <v>15068948131</v>
      </c>
      <c r="L21" s="384"/>
    </row>
    <row r="22" spans="1:12" s="135" customFormat="1" ht="19.5" customHeight="1">
      <c r="A22" s="500"/>
      <c r="B22" s="717" t="s">
        <v>417</v>
      </c>
      <c r="C22" s="371">
        <v>184407809315</v>
      </c>
      <c r="D22" s="372">
        <v>793714682</v>
      </c>
      <c r="E22" s="372">
        <v>31125817541</v>
      </c>
      <c r="F22" s="372">
        <v>55367368908</v>
      </c>
      <c r="G22" s="374">
        <v>2356354766</v>
      </c>
      <c r="H22" s="372">
        <v>9896772763</v>
      </c>
      <c r="I22" s="373">
        <v>32853527579</v>
      </c>
      <c r="J22" s="373">
        <v>35122910936</v>
      </c>
      <c r="K22" s="373">
        <v>16891342140</v>
      </c>
      <c r="L22" s="384"/>
    </row>
    <row r="23" spans="1:12" s="135" customFormat="1" ht="19.5" customHeight="1">
      <c r="A23" s="500"/>
      <c r="B23" s="717" t="s">
        <v>418</v>
      </c>
      <c r="C23" s="371">
        <v>197790394045</v>
      </c>
      <c r="D23" s="372">
        <v>848006405</v>
      </c>
      <c r="E23" s="372">
        <v>36721485908</v>
      </c>
      <c r="F23" s="372">
        <v>55402383234</v>
      </c>
      <c r="G23" s="374">
        <v>2972430884</v>
      </c>
      <c r="H23" s="372">
        <v>12426638071</v>
      </c>
      <c r="I23" s="373">
        <v>35602293714</v>
      </c>
      <c r="J23" s="373">
        <v>36053703154</v>
      </c>
      <c r="K23" s="373">
        <v>17763452675</v>
      </c>
      <c r="L23" s="384"/>
    </row>
    <row r="24" spans="1:12" s="258" customFormat="1" ht="19.5" customHeight="1">
      <c r="A24" s="501"/>
      <c r="B24" s="717" t="s">
        <v>411</v>
      </c>
      <c r="C24" s="371">
        <v>219535986519</v>
      </c>
      <c r="D24" s="376">
        <v>899315613</v>
      </c>
      <c r="E24" s="376">
        <v>40945957150</v>
      </c>
      <c r="F24" s="376">
        <v>60121659595</v>
      </c>
      <c r="G24" s="377">
        <v>3484273248</v>
      </c>
      <c r="H24" s="376">
        <v>12771669006</v>
      </c>
      <c r="I24" s="378">
        <v>41055445969</v>
      </c>
      <c r="J24" s="378">
        <v>42910429571</v>
      </c>
      <c r="K24" s="378">
        <v>17347236367</v>
      </c>
      <c r="L24" s="386"/>
    </row>
    <row r="25" spans="1:11" s="384" customFormat="1" ht="19.5" customHeight="1">
      <c r="A25" s="500"/>
      <c r="B25" s="717" t="s">
        <v>412</v>
      </c>
      <c r="C25" s="371">
        <v>226228326265</v>
      </c>
      <c r="D25" s="372">
        <v>870742070</v>
      </c>
      <c r="E25" s="372">
        <v>44136808974</v>
      </c>
      <c r="F25" s="372">
        <v>61892819630</v>
      </c>
      <c r="G25" s="374">
        <v>2608771384</v>
      </c>
      <c r="H25" s="372">
        <v>11630293834</v>
      </c>
      <c r="I25" s="373">
        <v>42598903238</v>
      </c>
      <c r="J25" s="373">
        <v>44036529680</v>
      </c>
      <c r="K25" s="373">
        <v>18453457455</v>
      </c>
    </row>
    <row r="26" spans="1:12" s="135" customFormat="1" ht="19.5" customHeight="1">
      <c r="A26" s="500"/>
      <c r="B26" s="717" t="s">
        <v>413</v>
      </c>
      <c r="C26" s="371">
        <v>221388816868</v>
      </c>
      <c r="D26" s="372">
        <v>842516122</v>
      </c>
      <c r="E26" s="372">
        <v>47494173924</v>
      </c>
      <c r="F26" s="372">
        <v>67150021874</v>
      </c>
      <c r="G26" s="374">
        <v>2893542165</v>
      </c>
      <c r="H26" s="372">
        <v>12368934672</v>
      </c>
      <c r="I26" s="373">
        <v>38134910767</v>
      </c>
      <c r="J26" s="373">
        <v>31921990804</v>
      </c>
      <c r="K26" s="373">
        <v>20582726540</v>
      </c>
      <c r="L26" s="384"/>
    </row>
    <row r="27" spans="1:12" s="135" customFormat="1" ht="19.5" customHeight="1">
      <c r="A27" s="500"/>
      <c r="B27" s="717" t="s">
        <v>414</v>
      </c>
      <c r="C27" s="371">
        <v>219881776729</v>
      </c>
      <c r="D27" s="372">
        <v>894015425</v>
      </c>
      <c r="E27" s="372">
        <v>49984749074</v>
      </c>
      <c r="F27" s="372">
        <v>67094254014</v>
      </c>
      <c r="G27" s="374">
        <v>2556026279</v>
      </c>
      <c r="H27" s="372">
        <v>11510314025</v>
      </c>
      <c r="I27" s="373">
        <v>30476223711</v>
      </c>
      <c r="J27" s="373">
        <v>34941060084</v>
      </c>
      <c r="K27" s="373">
        <v>22425134117</v>
      </c>
      <c r="L27" s="384"/>
    </row>
    <row r="28" spans="1:12" s="135" customFormat="1" ht="19.5" customHeight="1">
      <c r="A28" s="500"/>
      <c r="B28" s="717" t="s">
        <v>415</v>
      </c>
      <c r="C28" s="371">
        <v>198377844755</v>
      </c>
      <c r="D28" s="372">
        <v>906609874</v>
      </c>
      <c r="E28" s="372">
        <v>42009179675</v>
      </c>
      <c r="F28" s="372">
        <v>68503132989</v>
      </c>
      <c r="G28" s="374">
        <v>2397543337</v>
      </c>
      <c r="H28" s="372">
        <v>10607709436</v>
      </c>
      <c r="I28" s="373">
        <v>25830015207</v>
      </c>
      <c r="J28" s="373">
        <v>23590542486</v>
      </c>
      <c r="K28" s="373">
        <v>24533111751</v>
      </c>
      <c r="L28" s="384"/>
    </row>
    <row r="29" spans="1:12" s="258" customFormat="1" ht="19.5" customHeight="1">
      <c r="A29" s="501"/>
      <c r="B29" s="717" t="s">
        <v>416</v>
      </c>
      <c r="C29" s="371">
        <v>197422997144</v>
      </c>
      <c r="D29" s="376">
        <v>920867486</v>
      </c>
      <c r="E29" s="376">
        <v>31628430431</v>
      </c>
      <c r="F29" s="376">
        <v>74418048130</v>
      </c>
      <c r="G29" s="377">
        <v>2548433502</v>
      </c>
      <c r="H29" s="376">
        <v>12307142673</v>
      </c>
      <c r="I29" s="378">
        <v>26502405019</v>
      </c>
      <c r="J29" s="378">
        <v>24270325931</v>
      </c>
      <c r="K29" s="378">
        <v>24827343972</v>
      </c>
      <c r="L29" s="386"/>
    </row>
    <row r="30" spans="1:12" s="258" customFormat="1" ht="19.5" customHeight="1">
      <c r="A30" s="501"/>
      <c r="B30" s="491">
        <v>10</v>
      </c>
      <c r="C30" s="371">
        <v>202265332687</v>
      </c>
      <c r="D30" s="376">
        <v>923110579</v>
      </c>
      <c r="E30" s="376">
        <v>30015382598</v>
      </c>
      <c r="F30" s="376">
        <v>78691480558</v>
      </c>
      <c r="G30" s="377">
        <v>3585477384</v>
      </c>
      <c r="H30" s="376">
        <v>12348029069</v>
      </c>
      <c r="I30" s="378">
        <v>23757953350</v>
      </c>
      <c r="J30" s="378">
        <v>23508204151</v>
      </c>
      <c r="K30" s="378">
        <v>29435694998</v>
      </c>
      <c r="L30" s="386"/>
    </row>
    <row r="31" spans="1:12" s="258" customFormat="1" ht="19.5" customHeight="1">
      <c r="A31" s="501"/>
      <c r="B31" s="491">
        <v>11</v>
      </c>
      <c r="C31" s="371">
        <v>211896940995</v>
      </c>
      <c r="D31" s="376">
        <v>892639861</v>
      </c>
      <c r="E31" s="376">
        <v>28516481818</v>
      </c>
      <c r="F31" s="376">
        <v>87154264135</v>
      </c>
      <c r="G31" s="377">
        <v>5003553443</v>
      </c>
      <c r="H31" s="376">
        <v>12281253146</v>
      </c>
      <c r="I31" s="378">
        <v>19846854608</v>
      </c>
      <c r="J31" s="378">
        <v>29399832487</v>
      </c>
      <c r="K31" s="378">
        <v>28802061497</v>
      </c>
      <c r="L31" s="386"/>
    </row>
    <row r="32" spans="1:12" s="258" customFormat="1" ht="19.5" customHeight="1">
      <c r="A32" s="501"/>
      <c r="B32" s="491">
        <v>12</v>
      </c>
      <c r="C32" s="371">
        <v>212502487461</v>
      </c>
      <c r="D32" s="376">
        <v>891367577</v>
      </c>
      <c r="E32" s="376">
        <v>23297764807</v>
      </c>
      <c r="F32" s="376">
        <v>77494898091</v>
      </c>
      <c r="G32" s="377">
        <v>2716989191</v>
      </c>
      <c r="H32" s="376">
        <v>22461483775</v>
      </c>
      <c r="I32" s="378">
        <v>21260709513</v>
      </c>
      <c r="J32" s="378">
        <v>28685760339</v>
      </c>
      <c r="K32" s="378">
        <v>35693514168</v>
      </c>
      <c r="L32" s="386"/>
    </row>
    <row r="33" spans="1:12" s="135" customFormat="1" ht="19.5" customHeight="1">
      <c r="A33" s="500"/>
      <c r="B33" s="491">
        <v>13</v>
      </c>
      <c r="C33" s="371">
        <v>220846404684</v>
      </c>
      <c r="D33" s="372">
        <v>986974562</v>
      </c>
      <c r="E33" s="372">
        <v>21628206242</v>
      </c>
      <c r="F33" s="372">
        <v>80388440238</v>
      </c>
      <c r="G33" s="374">
        <v>2554073521</v>
      </c>
      <c r="H33" s="372">
        <v>23816687052</v>
      </c>
      <c r="I33" s="373">
        <v>30349556180</v>
      </c>
      <c r="J33" s="373">
        <v>31274825073</v>
      </c>
      <c r="K33" s="373">
        <v>29847641816</v>
      </c>
      <c r="L33" s="384"/>
    </row>
    <row r="34" spans="1:12" s="135" customFormat="1" ht="19.5" customHeight="1">
      <c r="A34" s="500"/>
      <c r="B34" s="491">
        <v>14</v>
      </c>
      <c r="C34" s="371">
        <v>194900616072</v>
      </c>
      <c r="D34" s="372">
        <v>976843832</v>
      </c>
      <c r="E34" s="372">
        <v>19054750917</v>
      </c>
      <c r="F34" s="372">
        <v>71140495974</v>
      </c>
      <c r="G34" s="374">
        <v>4642697131</v>
      </c>
      <c r="H34" s="372">
        <v>18613107522</v>
      </c>
      <c r="I34" s="373">
        <v>21333002506</v>
      </c>
      <c r="J34" s="373">
        <v>25072529048</v>
      </c>
      <c r="K34" s="373">
        <v>34067189142</v>
      </c>
      <c r="L34" s="384"/>
    </row>
    <row r="35" spans="1:12" s="135" customFormat="1" ht="19.5" customHeight="1">
      <c r="A35" s="500"/>
      <c r="B35" s="491">
        <v>15</v>
      </c>
      <c r="C35" s="371">
        <v>219090733202</v>
      </c>
      <c r="D35" s="372">
        <v>880905689</v>
      </c>
      <c r="E35" s="372">
        <v>29458107617</v>
      </c>
      <c r="F35" s="372">
        <v>73260782696</v>
      </c>
      <c r="G35" s="374">
        <v>4063027281</v>
      </c>
      <c r="H35" s="372">
        <v>17651576042</v>
      </c>
      <c r="I35" s="373">
        <v>30455739931</v>
      </c>
      <c r="J35" s="373">
        <v>29971831359</v>
      </c>
      <c r="K35" s="373">
        <v>33348762587</v>
      </c>
      <c r="L35" s="384"/>
    </row>
    <row r="36" spans="1:12" s="258" customFormat="1" ht="19.5" customHeight="1">
      <c r="A36" s="501"/>
      <c r="B36" s="491">
        <v>16</v>
      </c>
      <c r="C36" s="371">
        <v>219061561419</v>
      </c>
      <c r="D36" s="376">
        <v>907640446</v>
      </c>
      <c r="E36" s="376">
        <v>21577815871</v>
      </c>
      <c r="F36" s="376">
        <v>80171002953</v>
      </c>
      <c r="G36" s="377">
        <v>3709593290</v>
      </c>
      <c r="H36" s="376">
        <v>19256653514</v>
      </c>
      <c r="I36" s="378">
        <v>17345555305</v>
      </c>
      <c r="J36" s="378">
        <v>29855311958</v>
      </c>
      <c r="K36" s="378">
        <v>46237988082</v>
      </c>
      <c r="L36" s="386"/>
    </row>
    <row r="37" spans="1:12" s="135" customFormat="1" ht="19.5" customHeight="1">
      <c r="A37" s="500"/>
      <c r="B37" s="491">
        <v>17</v>
      </c>
      <c r="C37" s="371">
        <v>223068322835</v>
      </c>
      <c r="D37" s="372">
        <v>885210257</v>
      </c>
      <c r="E37" s="372">
        <v>30217807466</v>
      </c>
      <c r="F37" s="372">
        <v>80146938059</v>
      </c>
      <c r="G37" s="374">
        <v>2655303669</v>
      </c>
      <c r="H37" s="372">
        <v>16588953213</v>
      </c>
      <c r="I37" s="373">
        <v>22691232817</v>
      </c>
      <c r="J37" s="373">
        <v>32156893135</v>
      </c>
      <c r="K37" s="373">
        <v>37725984219</v>
      </c>
      <c r="L37" s="384"/>
    </row>
    <row r="38" spans="1:12" s="135" customFormat="1" ht="19.5" customHeight="1">
      <c r="A38" s="500"/>
      <c r="B38" s="491">
        <v>18</v>
      </c>
      <c r="C38" s="371">
        <v>225412904455</v>
      </c>
      <c r="D38" s="372">
        <v>916232472</v>
      </c>
      <c r="E38" s="372">
        <v>33696938153</v>
      </c>
      <c r="F38" s="372">
        <v>80283827917</v>
      </c>
      <c r="G38" s="374">
        <v>2134284996</v>
      </c>
      <c r="H38" s="372">
        <v>15615601795</v>
      </c>
      <c r="I38" s="373">
        <v>21163504361</v>
      </c>
      <c r="J38" s="373">
        <v>35043897697</v>
      </c>
      <c r="K38" s="373">
        <v>36558617064</v>
      </c>
      <c r="L38" s="384"/>
    </row>
    <row r="39" spans="1:12" s="258" customFormat="1" ht="19.5" customHeight="1">
      <c r="A39" s="501"/>
      <c r="B39" s="491">
        <v>19</v>
      </c>
      <c r="C39" s="371">
        <v>227732095860</v>
      </c>
      <c r="D39" s="376">
        <v>931378804</v>
      </c>
      <c r="E39" s="376">
        <v>29902656916</v>
      </c>
      <c r="F39" s="376">
        <v>85990288614</v>
      </c>
      <c r="G39" s="377">
        <v>2108676249</v>
      </c>
      <c r="H39" s="376">
        <v>16216752700</v>
      </c>
      <c r="I39" s="378">
        <v>27375398759</v>
      </c>
      <c r="J39" s="378">
        <v>30178706021</v>
      </c>
      <c r="K39" s="378">
        <v>35028237797</v>
      </c>
      <c r="L39" s="386"/>
    </row>
    <row r="40" spans="1:12" s="135" customFormat="1" ht="19.5" customHeight="1">
      <c r="A40" s="500"/>
      <c r="B40" s="491">
        <v>20</v>
      </c>
      <c r="C40" s="371">
        <v>221377648436</v>
      </c>
      <c r="D40" s="372">
        <v>914563791</v>
      </c>
      <c r="E40" s="372">
        <v>24566969845</v>
      </c>
      <c r="F40" s="372">
        <v>87580846816</v>
      </c>
      <c r="G40" s="374">
        <v>2321371922</v>
      </c>
      <c r="H40" s="372">
        <v>16382864029</v>
      </c>
      <c r="I40" s="373">
        <v>24212924175</v>
      </c>
      <c r="J40" s="373">
        <v>28854945570</v>
      </c>
      <c r="K40" s="373">
        <v>36543162288</v>
      </c>
      <c r="L40" s="384"/>
    </row>
    <row r="41" spans="1:12" s="135" customFormat="1" ht="19.5" customHeight="1">
      <c r="A41" s="503"/>
      <c r="B41" s="496">
        <v>21</v>
      </c>
      <c r="C41" s="371">
        <v>238423402918</v>
      </c>
      <c r="D41" s="372">
        <v>883969053</v>
      </c>
      <c r="E41" s="372">
        <v>36610967996</v>
      </c>
      <c r="F41" s="372">
        <v>91080266038</v>
      </c>
      <c r="G41" s="374">
        <v>3076872969</v>
      </c>
      <c r="H41" s="372">
        <v>16942268898</v>
      </c>
      <c r="I41" s="373">
        <v>20496702194</v>
      </c>
      <c r="J41" s="373">
        <v>32142009343</v>
      </c>
      <c r="K41" s="373">
        <v>37190346427</v>
      </c>
      <c r="L41" s="384"/>
    </row>
    <row r="42" spans="1:12" s="135" customFormat="1" ht="19.5" customHeight="1">
      <c r="A42" s="503"/>
      <c r="B42" s="496">
        <v>22</v>
      </c>
      <c r="C42" s="371">
        <v>237689082470</v>
      </c>
      <c r="D42" s="372">
        <v>880485917</v>
      </c>
      <c r="E42" s="372">
        <v>28330548640</v>
      </c>
      <c r="F42" s="372">
        <v>106669017753</v>
      </c>
      <c r="G42" s="374">
        <v>3167942493</v>
      </c>
      <c r="H42" s="372">
        <v>17284383277</v>
      </c>
      <c r="I42" s="373">
        <v>16237009352</v>
      </c>
      <c r="J42" s="373">
        <v>31419783021</v>
      </c>
      <c r="K42" s="373">
        <v>33699912017</v>
      </c>
      <c r="L42" s="384"/>
    </row>
    <row r="43" spans="1:11" s="384" customFormat="1" ht="19.5" customHeight="1">
      <c r="A43" s="503"/>
      <c r="B43" s="496">
        <v>23</v>
      </c>
      <c r="C43" s="371">
        <f>SUM(D43:K43)</f>
        <v>239702960286</v>
      </c>
      <c r="D43" s="372">
        <v>1249868401</v>
      </c>
      <c r="E43" s="372">
        <v>25289704702</v>
      </c>
      <c r="F43" s="372">
        <v>109714802691</v>
      </c>
      <c r="G43" s="374">
        <v>3363728574</v>
      </c>
      <c r="H43" s="372">
        <v>16999278387</v>
      </c>
      <c r="I43" s="373">
        <v>17706080888</v>
      </c>
      <c r="J43" s="373">
        <v>25115205381</v>
      </c>
      <c r="K43" s="373">
        <v>40264291262</v>
      </c>
    </row>
    <row r="44" spans="1:11" s="384" customFormat="1" ht="19.5" customHeight="1">
      <c r="A44" s="503"/>
      <c r="B44" s="496">
        <v>24</v>
      </c>
      <c r="C44" s="371">
        <f>SUM(D44:K44)</f>
        <v>242142871901</v>
      </c>
      <c r="D44" s="372">
        <v>965922767</v>
      </c>
      <c r="E44" s="372">
        <v>31277082935</v>
      </c>
      <c r="F44" s="372">
        <v>112917862452</v>
      </c>
      <c r="G44" s="374">
        <v>2992403572</v>
      </c>
      <c r="H44" s="372">
        <v>16879039353</v>
      </c>
      <c r="I44" s="373">
        <v>16115037086</v>
      </c>
      <c r="J44" s="373">
        <v>28088143617</v>
      </c>
      <c r="K44" s="373">
        <v>32907380119</v>
      </c>
    </row>
    <row r="45" spans="1:12" s="135" customFormat="1" ht="19.5" customHeight="1">
      <c r="A45" s="503"/>
      <c r="B45" s="496">
        <v>25</v>
      </c>
      <c r="C45" s="371">
        <v>254310515379</v>
      </c>
      <c r="D45" s="372">
        <v>936209860</v>
      </c>
      <c r="E45" s="372">
        <v>28547469361</v>
      </c>
      <c r="F45" s="372">
        <v>115862148243</v>
      </c>
      <c r="G45" s="374">
        <v>2734729347</v>
      </c>
      <c r="H45" s="372">
        <v>17125448953</v>
      </c>
      <c r="I45" s="373">
        <v>20309759069</v>
      </c>
      <c r="J45" s="373">
        <v>36851562581</v>
      </c>
      <c r="K45" s="373">
        <v>31943187965</v>
      </c>
      <c r="L45" s="384"/>
    </row>
    <row r="46" spans="1:11" s="384" customFormat="1" ht="19.5" customHeight="1">
      <c r="A46" s="503"/>
      <c r="B46" s="496">
        <v>26</v>
      </c>
      <c r="C46" s="371">
        <v>265699772371</v>
      </c>
      <c r="D46" s="372">
        <v>933499827</v>
      </c>
      <c r="E46" s="372">
        <v>33096989387</v>
      </c>
      <c r="F46" s="372">
        <v>120900703952</v>
      </c>
      <c r="G46" s="374">
        <v>2453870545</v>
      </c>
      <c r="H46" s="372">
        <v>15350771846</v>
      </c>
      <c r="I46" s="373">
        <v>24962724741</v>
      </c>
      <c r="J46" s="373">
        <v>37512267205</v>
      </c>
      <c r="K46" s="373">
        <v>30488944868</v>
      </c>
    </row>
    <row r="47" spans="1:11" s="384" customFormat="1" ht="19.5" customHeight="1">
      <c r="A47" s="503"/>
      <c r="B47" s="496">
        <v>27</v>
      </c>
      <c r="C47" s="371">
        <v>273782277657</v>
      </c>
      <c r="D47" s="372">
        <v>1005626300</v>
      </c>
      <c r="E47" s="372">
        <v>28766984448</v>
      </c>
      <c r="F47" s="372">
        <v>123293552395</v>
      </c>
      <c r="G47" s="374">
        <v>2307861666</v>
      </c>
      <c r="H47" s="372">
        <v>21395293574</v>
      </c>
      <c r="I47" s="373">
        <v>28867750469</v>
      </c>
      <c r="J47" s="373">
        <v>35174478152</v>
      </c>
      <c r="K47" s="373">
        <v>32970730653</v>
      </c>
    </row>
    <row r="48" spans="1:11" s="384" customFormat="1" ht="19.5" customHeight="1">
      <c r="A48" s="503"/>
      <c r="B48" s="496">
        <v>28</v>
      </c>
      <c r="C48" s="371">
        <v>279453347539</v>
      </c>
      <c r="D48" s="372">
        <v>912962080</v>
      </c>
      <c r="E48" s="372">
        <v>29484712008</v>
      </c>
      <c r="F48" s="372">
        <v>130945544145</v>
      </c>
      <c r="G48" s="372">
        <v>1936349595</v>
      </c>
      <c r="H48" s="372">
        <v>20443282565</v>
      </c>
      <c r="I48" s="372">
        <v>25516779813</v>
      </c>
      <c r="J48" s="372">
        <v>41210800417</v>
      </c>
      <c r="K48" s="808">
        <v>29002916916</v>
      </c>
    </row>
    <row r="49" spans="1:11" s="384" customFormat="1" ht="19.5" customHeight="1">
      <c r="A49" s="503"/>
      <c r="B49" s="496">
        <v>29</v>
      </c>
      <c r="C49" s="371">
        <v>272022988944</v>
      </c>
      <c r="D49" s="372">
        <v>898158898</v>
      </c>
      <c r="E49" s="372">
        <v>27262334414</v>
      </c>
      <c r="F49" s="372">
        <v>133204229092</v>
      </c>
      <c r="G49" s="372">
        <v>1935046572</v>
      </c>
      <c r="H49" s="372">
        <v>16428530822</v>
      </c>
      <c r="I49" s="372">
        <v>18893057115</v>
      </c>
      <c r="J49" s="372">
        <v>45635563313</v>
      </c>
      <c r="K49" s="808">
        <v>27766068718</v>
      </c>
    </row>
    <row r="50" spans="1:11" s="384" customFormat="1" ht="19.5" customHeight="1">
      <c r="A50" s="503"/>
      <c r="B50" s="496">
        <v>30</v>
      </c>
      <c r="C50" s="371">
        <v>282256914735</v>
      </c>
      <c r="D50" s="372">
        <v>867970865</v>
      </c>
      <c r="E50" s="372">
        <v>30517974739</v>
      </c>
      <c r="F50" s="372">
        <v>133415644802</v>
      </c>
      <c r="G50" s="372">
        <v>1891097054</v>
      </c>
      <c r="H50" s="372">
        <v>21088061737</v>
      </c>
      <c r="I50" s="372">
        <v>21274941970</v>
      </c>
      <c r="J50" s="372">
        <v>45941647358</v>
      </c>
      <c r="K50" s="808">
        <v>27259576210</v>
      </c>
    </row>
    <row r="51" spans="1:11" s="384" customFormat="1" ht="19.5" customHeight="1">
      <c r="A51" s="503" t="s">
        <v>682</v>
      </c>
      <c r="B51" s="496" t="s">
        <v>683</v>
      </c>
      <c r="C51" s="371">
        <v>285614776967</v>
      </c>
      <c r="D51" s="372">
        <v>902412828</v>
      </c>
      <c r="E51" s="372">
        <v>39649714506</v>
      </c>
      <c r="F51" s="372">
        <v>136272242083</v>
      </c>
      <c r="G51" s="372">
        <v>2473682798</v>
      </c>
      <c r="H51" s="372">
        <v>18895456647</v>
      </c>
      <c r="I51" s="372">
        <v>23606276661</v>
      </c>
      <c r="J51" s="372">
        <v>36516147316</v>
      </c>
      <c r="K51" s="808">
        <f>C51-D51-E51-F51-G51-H51-I51-J51</f>
        <v>27298844128</v>
      </c>
    </row>
    <row r="52" spans="1:11" s="384" customFormat="1" ht="19.5" customHeight="1">
      <c r="A52" s="503"/>
      <c r="B52" s="496">
        <v>2</v>
      </c>
      <c r="C52" s="371">
        <v>360917529780</v>
      </c>
      <c r="D52" s="372">
        <v>909201552</v>
      </c>
      <c r="E52" s="372">
        <v>45309299455</v>
      </c>
      <c r="F52" s="372">
        <v>208550050415</v>
      </c>
      <c r="G52" s="372">
        <v>3402616068</v>
      </c>
      <c r="H52" s="372">
        <v>18432563423</v>
      </c>
      <c r="I52" s="372">
        <v>23581983979</v>
      </c>
      <c r="J52" s="372">
        <v>33987976128</v>
      </c>
      <c r="K52" s="808">
        <f>C52-D52-E52-F52-G52-H52-I52-J52</f>
        <v>26743838760</v>
      </c>
    </row>
    <row r="53" spans="1:11" s="384" customFormat="1" ht="19.5" customHeight="1">
      <c r="A53" s="503"/>
      <c r="B53" s="496">
        <v>3</v>
      </c>
      <c r="C53" s="371">
        <v>339184459045</v>
      </c>
      <c r="D53" s="372">
        <v>891042051</v>
      </c>
      <c r="E53" s="372">
        <v>41763601111</v>
      </c>
      <c r="F53" s="372">
        <v>156155675956</v>
      </c>
      <c r="G53" s="372">
        <v>2666763669</v>
      </c>
      <c r="H53" s="372">
        <v>30747067484</v>
      </c>
      <c r="I53" s="372">
        <v>23128180346</v>
      </c>
      <c r="J53" s="372">
        <v>56409828809</v>
      </c>
      <c r="K53" s="808">
        <f>C53-D53-E53-F53-G53-H53-I53-J53</f>
        <v>27422299619</v>
      </c>
    </row>
    <row r="54" spans="1:11" s="384" customFormat="1" ht="19.5" customHeight="1">
      <c r="A54" s="502"/>
      <c r="B54" s="489">
        <v>4</v>
      </c>
      <c r="C54" s="1240">
        <v>327285887560</v>
      </c>
      <c r="D54" s="381">
        <v>911658579</v>
      </c>
      <c r="E54" s="1007">
        <v>40334000382</v>
      </c>
      <c r="F54" s="381">
        <v>156495571579</v>
      </c>
      <c r="G54" s="1007">
        <v>5243423615</v>
      </c>
      <c r="H54" s="1084">
        <v>27053342157</v>
      </c>
      <c r="I54" s="1084">
        <v>26718793518</v>
      </c>
      <c r="J54" s="381">
        <v>43154809961</v>
      </c>
      <c r="K54" s="808">
        <f>C54-D54-E54-F54-G54-H54-I54-J54</f>
        <v>27374287769</v>
      </c>
    </row>
    <row r="55" spans="1:12" s="492" customFormat="1" ht="13.5" customHeight="1">
      <c r="A55" s="492" t="s">
        <v>16</v>
      </c>
      <c r="K55" s="494" t="s">
        <v>30</v>
      </c>
      <c r="L55" s="495"/>
    </row>
    <row r="56" spans="1:12" s="110" customFormat="1" ht="13.5" customHeight="1">
      <c r="A56" s="135"/>
      <c r="B56" s="135"/>
      <c r="I56" s="8"/>
      <c r="K56" s="382"/>
      <c r="L56" s="387"/>
    </row>
    <row r="57" spans="6:11" ht="13.5" customHeight="1">
      <c r="F57" s="194"/>
      <c r="K57" s="8"/>
    </row>
    <row r="58" ht="13.5" customHeight="1"/>
    <row r="59" ht="13.5" customHeight="1"/>
    <row r="60" ht="13.5" customHeight="1"/>
  </sheetData>
  <sheetProtection/>
  <mergeCells count="11">
    <mergeCell ref="K3:K4"/>
    <mergeCell ref="G3:G4"/>
    <mergeCell ref="C3:C4"/>
    <mergeCell ref="D3:D4"/>
    <mergeCell ref="E3:E4"/>
    <mergeCell ref="F3:F4"/>
    <mergeCell ref="A3:B3"/>
    <mergeCell ref="A4:B4"/>
    <mergeCell ref="H3:H4"/>
    <mergeCell ref="I3:I4"/>
    <mergeCell ref="J3:J4"/>
  </mergeCells>
  <printOptions horizontalCentered="1"/>
  <pageMargins left="0.1968503937007874" right="0.1968503937007874" top="0.7874015748031497" bottom="0.7874015748031497" header="0.5118110236220472" footer="0.5118110236220472"/>
  <pageSetup horizontalDpi="600" verticalDpi="600" orientation="portrait" paperSize="9" r:id="rId2"/>
  <headerFooter alignWithMargins="0">
    <oddHeader>&amp;R&amp;6&amp;P/&amp;Nページ</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AE57"/>
  <sheetViews>
    <sheetView zoomScale="115" zoomScaleNormal="115" zoomScalePageLayoutView="0" workbookViewId="0" topLeftCell="A1">
      <pane ySplit="4" topLeftCell="A51" activePane="bottomLeft" state="frozen"/>
      <selection pane="topLeft" activeCell="A1" sqref="A1"/>
      <selection pane="bottomLeft" activeCell="A54" sqref="A54"/>
    </sheetView>
  </sheetViews>
  <sheetFormatPr defaultColWidth="8.796875" defaultRowHeight="14.25"/>
  <cols>
    <col min="1" max="1" width="3.8984375" style="111" customWidth="1"/>
    <col min="2" max="2" width="2.3984375" style="111" customWidth="1"/>
    <col min="3" max="3" width="10.19921875" style="135" bestFit="1" customWidth="1"/>
    <col min="4" max="5" width="10.3984375" style="135" customWidth="1"/>
    <col min="6" max="6" width="10.19921875" style="135" bestFit="1" customWidth="1"/>
    <col min="7" max="7" width="10.296875" style="135" customWidth="1"/>
    <col min="8" max="9" width="10.3984375" style="135" customWidth="1"/>
    <col min="10" max="10" width="10" style="135" customWidth="1"/>
    <col min="11" max="11" width="10.3984375" style="135" customWidth="1"/>
    <col min="12" max="12" width="12.19921875" style="196" bestFit="1" customWidth="1"/>
    <col min="13" max="30" width="8.8984375" style="5" customWidth="1"/>
    <col min="31" max="16384" width="8.8984375" style="135" customWidth="1"/>
  </cols>
  <sheetData>
    <row r="1" spans="1:5" ht="19.5" customHeight="1">
      <c r="A1" s="586" t="s">
        <v>644</v>
      </c>
      <c r="B1" s="57"/>
      <c r="D1" s="134"/>
      <c r="E1" s="134"/>
    </row>
    <row r="2" spans="1:11" ht="19.5" customHeight="1">
      <c r="A2" s="135"/>
      <c r="B2" s="135"/>
      <c r="C2" s="241"/>
      <c r="D2" s="6"/>
      <c r="E2" s="194"/>
      <c r="F2" s="6"/>
      <c r="G2" s="6"/>
      <c r="H2" s="242"/>
      <c r="I2" s="6"/>
      <c r="K2" s="6"/>
    </row>
    <row r="3" spans="1:31" ht="19.5" customHeight="1">
      <c r="A3" s="1542" t="s">
        <v>7</v>
      </c>
      <c r="B3" s="1543"/>
      <c r="C3" s="1536" t="s">
        <v>6</v>
      </c>
      <c r="D3" s="1266" t="s">
        <v>457</v>
      </c>
      <c r="E3" s="1540" t="s">
        <v>70</v>
      </c>
      <c r="F3" s="1540" t="s">
        <v>229</v>
      </c>
      <c r="G3" s="1266" t="s">
        <v>458</v>
      </c>
      <c r="H3" s="1540" t="s">
        <v>73</v>
      </c>
      <c r="I3" s="1540" t="s">
        <v>74</v>
      </c>
      <c r="J3" s="1540" t="s">
        <v>13</v>
      </c>
      <c r="K3" s="1554" t="s">
        <v>231</v>
      </c>
      <c r="AE3" s="5"/>
    </row>
    <row r="4" spans="1:31" ht="19.5" customHeight="1" thickBot="1">
      <c r="A4" s="1544" t="s">
        <v>14</v>
      </c>
      <c r="B4" s="1545"/>
      <c r="C4" s="1537"/>
      <c r="D4" s="1557"/>
      <c r="E4" s="1541"/>
      <c r="F4" s="1541"/>
      <c r="G4" s="1557"/>
      <c r="H4" s="1541"/>
      <c r="I4" s="1541"/>
      <c r="J4" s="1541"/>
      <c r="K4" s="1539"/>
      <c r="AE4" s="5"/>
    </row>
    <row r="5" spans="1:30" s="243" customFormat="1" ht="19.5" customHeight="1" thickTop="1">
      <c r="A5" s="490" t="s">
        <v>119</v>
      </c>
      <c r="B5" s="491">
        <v>48</v>
      </c>
      <c r="C5" s="371">
        <v>4821106613</v>
      </c>
      <c r="D5" s="372">
        <v>1073730425</v>
      </c>
      <c r="E5" s="372">
        <v>2760285953</v>
      </c>
      <c r="F5" s="372">
        <v>949412000</v>
      </c>
      <c r="G5" s="372"/>
      <c r="H5" s="372" t="s">
        <v>189</v>
      </c>
      <c r="I5" s="372" t="s">
        <v>189</v>
      </c>
      <c r="J5" s="373">
        <v>37675355</v>
      </c>
      <c r="K5" s="373">
        <v>2880</v>
      </c>
      <c r="L5" s="325"/>
      <c r="M5" s="7"/>
      <c r="N5" s="7"/>
      <c r="O5" s="7"/>
      <c r="P5" s="7"/>
      <c r="Q5" s="7"/>
      <c r="R5" s="7"/>
      <c r="S5" s="7"/>
      <c r="T5" s="7"/>
      <c r="U5" s="7"/>
      <c r="V5" s="7"/>
      <c r="W5" s="7"/>
      <c r="X5" s="7"/>
      <c r="Y5" s="7"/>
      <c r="Z5" s="7"/>
      <c r="AA5" s="7"/>
      <c r="AB5" s="7"/>
      <c r="AC5" s="7"/>
      <c r="AD5" s="7"/>
    </row>
    <row r="6" spans="1:11" ht="19.5" customHeight="1">
      <c r="A6" s="492"/>
      <c r="B6" s="491">
        <v>49</v>
      </c>
      <c r="C6" s="371">
        <v>6944215150</v>
      </c>
      <c r="D6" s="372">
        <v>1354603990</v>
      </c>
      <c r="E6" s="372">
        <v>3750431000</v>
      </c>
      <c r="F6" s="372">
        <v>1474364000</v>
      </c>
      <c r="G6" s="372"/>
      <c r="H6" s="372" t="s">
        <v>189</v>
      </c>
      <c r="I6" s="372">
        <v>313551750</v>
      </c>
      <c r="J6" s="373">
        <v>51261330</v>
      </c>
      <c r="K6" s="373">
        <v>3080</v>
      </c>
    </row>
    <row r="7" spans="1:11" ht="19.5" customHeight="1">
      <c r="A7" s="492"/>
      <c r="B7" s="491">
        <v>50</v>
      </c>
      <c r="C7" s="371">
        <v>8495030842</v>
      </c>
      <c r="D7" s="372">
        <v>1721196168</v>
      </c>
      <c r="E7" s="372">
        <v>4498282438</v>
      </c>
      <c r="F7" s="372">
        <v>1893769000</v>
      </c>
      <c r="G7" s="372"/>
      <c r="H7" s="372">
        <v>100000000</v>
      </c>
      <c r="I7" s="372">
        <v>231031674</v>
      </c>
      <c r="J7" s="373">
        <v>50748882</v>
      </c>
      <c r="K7" s="373">
        <v>2680</v>
      </c>
    </row>
    <row r="8" spans="1:11" ht="19.5" customHeight="1">
      <c r="A8" s="492"/>
      <c r="B8" s="491">
        <v>51</v>
      </c>
      <c r="C8" s="371">
        <v>10111294257</v>
      </c>
      <c r="D8" s="372">
        <v>2466557360</v>
      </c>
      <c r="E8" s="372">
        <v>5803335608</v>
      </c>
      <c r="F8" s="372">
        <v>1588749000</v>
      </c>
      <c r="G8" s="372"/>
      <c r="H8" s="372" t="s">
        <v>189</v>
      </c>
      <c r="I8" s="372">
        <v>157246797</v>
      </c>
      <c r="J8" s="373">
        <v>81359312</v>
      </c>
      <c r="K8" s="373">
        <v>14046180</v>
      </c>
    </row>
    <row r="9" spans="1:11" ht="19.5" customHeight="1">
      <c r="A9" s="492"/>
      <c r="B9" s="491">
        <v>52</v>
      </c>
      <c r="C9" s="371">
        <v>11876949086</v>
      </c>
      <c r="D9" s="372">
        <v>2771151941</v>
      </c>
      <c r="E9" s="372">
        <v>6448702751</v>
      </c>
      <c r="F9" s="372">
        <v>2212818000</v>
      </c>
      <c r="G9" s="372"/>
      <c r="H9" s="372">
        <v>232474492</v>
      </c>
      <c r="I9" s="372">
        <v>94311633</v>
      </c>
      <c r="J9" s="373">
        <v>97530743</v>
      </c>
      <c r="K9" s="373">
        <v>19959526</v>
      </c>
    </row>
    <row r="10" spans="1:11" ht="19.5" customHeight="1">
      <c r="A10" s="492"/>
      <c r="B10" s="491">
        <v>53</v>
      </c>
      <c r="C10" s="371">
        <v>13971035516</v>
      </c>
      <c r="D10" s="372">
        <v>3835806150</v>
      </c>
      <c r="E10" s="372">
        <v>7628738870</v>
      </c>
      <c r="F10" s="372">
        <v>2259790000</v>
      </c>
      <c r="G10" s="372"/>
      <c r="H10" s="372">
        <v>3000000</v>
      </c>
      <c r="I10" s="372">
        <v>107898108</v>
      </c>
      <c r="J10" s="373">
        <v>123897238</v>
      </c>
      <c r="K10" s="373">
        <v>11905150</v>
      </c>
    </row>
    <row r="11" spans="1:11" ht="19.5" customHeight="1">
      <c r="A11" s="492"/>
      <c r="B11" s="491">
        <v>54</v>
      </c>
      <c r="C11" s="371">
        <v>15513960670</v>
      </c>
      <c r="D11" s="372">
        <v>4387202015</v>
      </c>
      <c r="E11" s="372">
        <v>8439385779</v>
      </c>
      <c r="F11" s="372">
        <v>2321434000</v>
      </c>
      <c r="G11" s="372"/>
      <c r="H11" s="372" t="s">
        <v>189</v>
      </c>
      <c r="I11" s="372">
        <v>199367443</v>
      </c>
      <c r="J11" s="373">
        <v>150800465</v>
      </c>
      <c r="K11" s="373">
        <v>15770968</v>
      </c>
    </row>
    <row r="12" spans="1:11" ht="19.5" customHeight="1">
      <c r="A12" s="492"/>
      <c r="B12" s="491">
        <v>55</v>
      </c>
      <c r="C12" s="371">
        <v>17861605434</v>
      </c>
      <c r="D12" s="372">
        <v>5453081906</v>
      </c>
      <c r="E12" s="372">
        <v>9577460357</v>
      </c>
      <c r="F12" s="372">
        <v>1236324000</v>
      </c>
      <c r="G12" s="372"/>
      <c r="H12" s="372">
        <v>1225792000</v>
      </c>
      <c r="I12" s="372">
        <v>152025622</v>
      </c>
      <c r="J12" s="373">
        <v>202008307</v>
      </c>
      <c r="K12" s="373">
        <v>14913242</v>
      </c>
    </row>
    <row r="13" spans="1:11" ht="19.5" customHeight="1">
      <c r="A13" s="492"/>
      <c r="B13" s="491">
        <v>56</v>
      </c>
      <c r="C13" s="371">
        <v>19252232434</v>
      </c>
      <c r="D13" s="372">
        <v>6535367762</v>
      </c>
      <c r="E13" s="372">
        <v>9938303648</v>
      </c>
      <c r="F13" s="372">
        <v>721641000</v>
      </c>
      <c r="G13" s="372"/>
      <c r="H13" s="372">
        <v>1177741000</v>
      </c>
      <c r="I13" s="372">
        <v>629408351</v>
      </c>
      <c r="J13" s="373">
        <v>231805853</v>
      </c>
      <c r="K13" s="373">
        <v>17964820</v>
      </c>
    </row>
    <row r="14" spans="1:11" ht="19.5" customHeight="1">
      <c r="A14" s="492"/>
      <c r="B14" s="491">
        <v>57</v>
      </c>
      <c r="C14" s="371">
        <v>21116814912</v>
      </c>
      <c r="D14" s="372">
        <v>7170648536</v>
      </c>
      <c r="E14" s="372">
        <v>10828799693</v>
      </c>
      <c r="F14" s="372">
        <v>1302686000</v>
      </c>
      <c r="G14" s="372"/>
      <c r="H14" s="372">
        <v>1183955000</v>
      </c>
      <c r="I14" s="372">
        <v>410582975</v>
      </c>
      <c r="J14" s="373">
        <v>201448858</v>
      </c>
      <c r="K14" s="373">
        <v>18693850</v>
      </c>
    </row>
    <row r="15" spans="1:11" ht="19.5" customHeight="1">
      <c r="A15" s="492"/>
      <c r="B15" s="491">
        <v>58</v>
      </c>
      <c r="C15" s="371">
        <v>21865601659</v>
      </c>
      <c r="D15" s="372">
        <v>7252916767</v>
      </c>
      <c r="E15" s="372">
        <v>11159346071</v>
      </c>
      <c r="F15" s="372">
        <v>1237962000</v>
      </c>
      <c r="G15" s="372"/>
      <c r="H15" s="372">
        <v>1176159000</v>
      </c>
      <c r="I15" s="372">
        <v>743057355</v>
      </c>
      <c r="J15" s="373">
        <v>275449812</v>
      </c>
      <c r="K15" s="373">
        <v>20710654</v>
      </c>
    </row>
    <row r="16" spans="1:11" ht="19.5" customHeight="1">
      <c r="A16" s="492"/>
      <c r="B16" s="491">
        <v>59</v>
      </c>
      <c r="C16" s="371">
        <v>22768022200</v>
      </c>
      <c r="D16" s="372">
        <v>7443100915</v>
      </c>
      <c r="E16" s="372">
        <v>10098306683</v>
      </c>
      <c r="F16" s="372">
        <v>1725208000</v>
      </c>
      <c r="G16" s="372"/>
      <c r="H16" s="372">
        <v>1417421000</v>
      </c>
      <c r="I16" s="372">
        <v>1129390849</v>
      </c>
      <c r="J16" s="373">
        <v>284236205</v>
      </c>
      <c r="K16" s="373">
        <v>670358548</v>
      </c>
    </row>
    <row r="17" spans="1:11" ht="19.5" customHeight="1">
      <c r="A17" s="492"/>
      <c r="B17" s="491">
        <v>60</v>
      </c>
      <c r="C17" s="371">
        <v>26371825921</v>
      </c>
      <c r="D17" s="372">
        <v>8118742516</v>
      </c>
      <c r="E17" s="372">
        <v>10730646755</v>
      </c>
      <c r="F17" s="372">
        <v>1699517000</v>
      </c>
      <c r="G17" s="372"/>
      <c r="H17" s="372">
        <v>2090385000</v>
      </c>
      <c r="I17" s="372">
        <v>1807312329</v>
      </c>
      <c r="J17" s="373">
        <v>270526453</v>
      </c>
      <c r="K17" s="373">
        <v>1654695868</v>
      </c>
    </row>
    <row r="18" spans="1:11" ht="19.5" customHeight="1">
      <c r="A18" s="492"/>
      <c r="B18" s="491">
        <v>61</v>
      </c>
      <c r="C18" s="371">
        <v>29324334272</v>
      </c>
      <c r="D18" s="372">
        <v>9519768531</v>
      </c>
      <c r="E18" s="372">
        <v>10770117411</v>
      </c>
      <c r="F18" s="372">
        <v>1826539000</v>
      </c>
      <c r="G18" s="372"/>
      <c r="H18" s="372">
        <v>3276056000</v>
      </c>
      <c r="I18" s="372">
        <v>1691315394</v>
      </c>
      <c r="J18" s="373">
        <v>271358809</v>
      </c>
      <c r="K18" s="373">
        <v>1969179127</v>
      </c>
    </row>
    <row r="19" spans="1:11" ht="19.5" customHeight="1">
      <c r="A19" s="492"/>
      <c r="B19" s="491">
        <v>62</v>
      </c>
      <c r="C19" s="371">
        <v>30624060736</v>
      </c>
      <c r="D19" s="372">
        <v>9943657825</v>
      </c>
      <c r="E19" s="372">
        <v>11423631620</v>
      </c>
      <c r="F19" s="372">
        <v>1458682000</v>
      </c>
      <c r="G19" s="372"/>
      <c r="H19" s="372">
        <v>4302229000</v>
      </c>
      <c r="I19" s="372">
        <v>804894214</v>
      </c>
      <c r="J19" s="373">
        <v>302784161</v>
      </c>
      <c r="K19" s="373">
        <v>2388181916</v>
      </c>
    </row>
    <row r="20" spans="1:11" ht="19.5" customHeight="1">
      <c r="A20" s="492"/>
      <c r="B20" s="491">
        <v>63</v>
      </c>
      <c r="C20" s="371">
        <v>32241926837</v>
      </c>
      <c r="D20" s="372">
        <v>10311788466</v>
      </c>
      <c r="E20" s="372">
        <v>11346789284</v>
      </c>
      <c r="F20" s="372">
        <v>1741086000</v>
      </c>
      <c r="G20" s="372"/>
      <c r="H20" s="372">
        <v>5108161000</v>
      </c>
      <c r="I20" s="372">
        <v>1044863743</v>
      </c>
      <c r="J20" s="373">
        <v>293359249</v>
      </c>
      <c r="K20" s="373">
        <v>2395879095</v>
      </c>
    </row>
    <row r="21" spans="1:11" ht="19.5" customHeight="1">
      <c r="A21" s="492" t="s">
        <v>75</v>
      </c>
      <c r="B21" s="492" t="s">
        <v>190</v>
      </c>
      <c r="C21" s="371">
        <v>33961102395</v>
      </c>
      <c r="D21" s="372">
        <v>10903797437</v>
      </c>
      <c r="E21" s="372">
        <v>12076293956</v>
      </c>
      <c r="F21" s="372">
        <v>1783280000</v>
      </c>
      <c r="G21" s="372"/>
      <c r="H21" s="372">
        <v>5200666000</v>
      </c>
      <c r="I21" s="372">
        <v>1018456624</v>
      </c>
      <c r="J21" s="373">
        <v>313240820</v>
      </c>
      <c r="K21" s="373">
        <v>2665367558</v>
      </c>
    </row>
    <row r="22" spans="1:11" ht="19.5" customHeight="1">
      <c r="A22" s="492"/>
      <c r="B22" s="717" t="s">
        <v>417</v>
      </c>
      <c r="C22" s="371">
        <v>35372176069</v>
      </c>
      <c r="D22" s="372">
        <v>11357574997</v>
      </c>
      <c r="E22" s="372">
        <v>12582076200</v>
      </c>
      <c r="F22" s="372">
        <v>1757279000</v>
      </c>
      <c r="G22" s="372"/>
      <c r="H22" s="372">
        <v>6013713320</v>
      </c>
      <c r="I22" s="372">
        <v>603726426</v>
      </c>
      <c r="J22" s="373">
        <v>271525577</v>
      </c>
      <c r="K22" s="373">
        <v>2786280549</v>
      </c>
    </row>
    <row r="23" spans="1:11" ht="19.5" customHeight="1">
      <c r="A23" s="492"/>
      <c r="B23" s="717" t="s">
        <v>418</v>
      </c>
      <c r="C23" s="371">
        <v>36648140348</v>
      </c>
      <c r="D23" s="372">
        <v>11481407057</v>
      </c>
      <c r="E23" s="372">
        <v>12744750815</v>
      </c>
      <c r="F23" s="372">
        <v>2375590000</v>
      </c>
      <c r="G23" s="372"/>
      <c r="H23" s="372">
        <v>6613782160</v>
      </c>
      <c r="I23" s="372">
        <v>254160777</v>
      </c>
      <c r="J23" s="373">
        <v>290318293</v>
      </c>
      <c r="K23" s="373">
        <v>2888131246</v>
      </c>
    </row>
    <row r="24" spans="1:30" s="258" customFormat="1" ht="19.5" customHeight="1">
      <c r="A24" s="400"/>
      <c r="B24" s="717" t="s">
        <v>411</v>
      </c>
      <c r="C24" s="371">
        <v>37933823185</v>
      </c>
      <c r="D24" s="372">
        <v>12461753259</v>
      </c>
      <c r="E24" s="372">
        <v>12499315576</v>
      </c>
      <c r="F24" s="372">
        <v>2054750000</v>
      </c>
      <c r="G24" s="372"/>
      <c r="H24" s="372">
        <v>6292793640</v>
      </c>
      <c r="I24" s="372">
        <v>919821892</v>
      </c>
      <c r="J24" s="373">
        <v>253728880</v>
      </c>
      <c r="K24" s="373">
        <v>3451659938</v>
      </c>
      <c r="L24" s="275"/>
      <c r="M24" s="244"/>
      <c r="N24" s="244"/>
      <c r="O24" s="244"/>
      <c r="P24" s="244"/>
      <c r="Q24" s="244"/>
      <c r="R24" s="244"/>
      <c r="S24" s="244"/>
      <c r="T24" s="244"/>
      <c r="U24" s="244"/>
      <c r="V24" s="244"/>
      <c r="W24" s="244"/>
      <c r="X24" s="244"/>
      <c r="Y24" s="244"/>
      <c r="Z24" s="244"/>
      <c r="AA24" s="244"/>
      <c r="AB24" s="244"/>
      <c r="AC24" s="244"/>
      <c r="AD24" s="244"/>
    </row>
    <row r="25" spans="1:11" ht="19.5" customHeight="1">
      <c r="A25" s="492"/>
      <c r="B25" s="717" t="s">
        <v>412</v>
      </c>
      <c r="C25" s="371">
        <v>39528511869</v>
      </c>
      <c r="D25" s="372">
        <v>12366527050</v>
      </c>
      <c r="E25" s="372">
        <v>12830680771</v>
      </c>
      <c r="F25" s="372">
        <v>2451561000</v>
      </c>
      <c r="G25" s="372"/>
      <c r="H25" s="372">
        <v>7301018160</v>
      </c>
      <c r="I25" s="372">
        <v>1066290721</v>
      </c>
      <c r="J25" s="373">
        <v>216165376</v>
      </c>
      <c r="K25" s="373">
        <v>3296268791</v>
      </c>
    </row>
    <row r="26" spans="1:11" ht="19.5" customHeight="1">
      <c r="A26" s="492"/>
      <c r="B26" s="717" t="s">
        <v>413</v>
      </c>
      <c r="C26" s="371">
        <v>42706158590</v>
      </c>
      <c r="D26" s="372">
        <v>12259732500</v>
      </c>
      <c r="E26" s="372">
        <v>13601810462</v>
      </c>
      <c r="F26" s="372">
        <v>2697353000</v>
      </c>
      <c r="G26" s="372"/>
      <c r="H26" s="372">
        <v>8848597320</v>
      </c>
      <c r="I26" s="372">
        <v>732141553</v>
      </c>
      <c r="J26" s="373">
        <v>174333344</v>
      </c>
      <c r="K26" s="373">
        <v>4392190411</v>
      </c>
    </row>
    <row r="27" spans="1:11" ht="19.5" customHeight="1">
      <c r="A27" s="492"/>
      <c r="B27" s="717" t="s">
        <v>414</v>
      </c>
      <c r="C27" s="371">
        <v>44074519179</v>
      </c>
      <c r="D27" s="372">
        <v>11627328923</v>
      </c>
      <c r="E27" s="372">
        <v>14132741450</v>
      </c>
      <c r="F27" s="372">
        <v>2686572000</v>
      </c>
      <c r="G27" s="372"/>
      <c r="H27" s="372">
        <v>9980333640</v>
      </c>
      <c r="I27" s="372">
        <v>904132872</v>
      </c>
      <c r="J27" s="373">
        <v>186338034</v>
      </c>
      <c r="K27" s="373">
        <v>4557072260</v>
      </c>
    </row>
    <row r="28" spans="1:11" ht="19.5" customHeight="1">
      <c r="A28" s="492"/>
      <c r="B28" s="717" t="s">
        <v>415</v>
      </c>
      <c r="C28" s="371">
        <v>47595396413</v>
      </c>
      <c r="D28" s="372">
        <v>13897901862</v>
      </c>
      <c r="E28" s="372">
        <v>15009542746</v>
      </c>
      <c r="F28" s="372">
        <v>3129312000</v>
      </c>
      <c r="G28" s="372"/>
      <c r="H28" s="372">
        <v>9773034700</v>
      </c>
      <c r="I28" s="372">
        <v>895991074</v>
      </c>
      <c r="J28" s="373">
        <v>122205788</v>
      </c>
      <c r="K28" s="373">
        <v>4767408243</v>
      </c>
    </row>
    <row r="29" spans="1:30" s="258" customFormat="1" ht="19.5" customHeight="1">
      <c r="A29" s="400"/>
      <c r="B29" s="717" t="s">
        <v>416</v>
      </c>
      <c r="C29" s="371">
        <v>48241280085</v>
      </c>
      <c r="D29" s="372">
        <v>15447766208</v>
      </c>
      <c r="E29" s="372">
        <v>15284206468</v>
      </c>
      <c r="F29" s="372">
        <v>3188816000</v>
      </c>
      <c r="G29" s="372"/>
      <c r="H29" s="372">
        <v>8398617500</v>
      </c>
      <c r="I29" s="372">
        <v>994774839</v>
      </c>
      <c r="J29" s="373">
        <v>124869715</v>
      </c>
      <c r="K29" s="373">
        <v>4802229355</v>
      </c>
      <c r="L29" s="275"/>
      <c r="M29" s="244"/>
      <c r="N29" s="244"/>
      <c r="O29" s="244"/>
      <c r="P29" s="244"/>
      <c r="Q29" s="244"/>
      <c r="R29" s="244"/>
      <c r="S29" s="244"/>
      <c r="T29" s="244"/>
      <c r="U29" s="244"/>
      <c r="V29" s="244"/>
      <c r="W29" s="244"/>
      <c r="X29" s="244"/>
      <c r="Y29" s="244"/>
      <c r="Z29" s="244"/>
      <c r="AA29" s="244"/>
      <c r="AB29" s="244"/>
      <c r="AC29" s="244"/>
      <c r="AD29" s="244"/>
    </row>
    <row r="30" spans="1:30" s="258" customFormat="1" ht="19.5" customHeight="1">
      <c r="A30" s="400"/>
      <c r="B30" s="491">
        <v>10</v>
      </c>
      <c r="C30" s="371">
        <v>51375763023</v>
      </c>
      <c r="D30" s="372">
        <v>14982970275</v>
      </c>
      <c r="E30" s="372">
        <v>15765294550</v>
      </c>
      <c r="F30" s="372">
        <v>3085704000</v>
      </c>
      <c r="G30" s="372"/>
      <c r="H30" s="372">
        <v>11475134980</v>
      </c>
      <c r="I30" s="372">
        <v>617053395</v>
      </c>
      <c r="J30" s="373">
        <v>125656863</v>
      </c>
      <c r="K30" s="373">
        <v>5323948960</v>
      </c>
      <c r="L30" s="275"/>
      <c r="M30" s="244"/>
      <c r="N30" s="244"/>
      <c r="O30" s="244"/>
      <c r="P30" s="244"/>
      <c r="Q30" s="244"/>
      <c r="R30" s="244"/>
      <c r="S30" s="244"/>
      <c r="T30" s="244"/>
      <c r="U30" s="244"/>
      <c r="V30" s="244"/>
      <c r="W30" s="244"/>
      <c r="X30" s="244"/>
      <c r="Y30" s="244"/>
      <c r="Z30" s="244"/>
      <c r="AA30" s="244"/>
      <c r="AB30" s="244"/>
      <c r="AC30" s="244"/>
      <c r="AD30" s="244"/>
    </row>
    <row r="31" spans="1:30" s="258" customFormat="1" ht="19.5" customHeight="1">
      <c r="A31" s="400"/>
      <c r="B31" s="491">
        <v>11</v>
      </c>
      <c r="C31" s="371">
        <v>53667767760</v>
      </c>
      <c r="D31" s="372">
        <v>15696609291</v>
      </c>
      <c r="E31" s="372">
        <v>17479932587</v>
      </c>
      <c r="F31" s="372">
        <v>3221608000</v>
      </c>
      <c r="G31" s="372"/>
      <c r="H31" s="372">
        <v>10320648500</v>
      </c>
      <c r="I31" s="372">
        <v>1011416225</v>
      </c>
      <c r="J31" s="373">
        <v>118682753</v>
      </c>
      <c r="K31" s="373">
        <v>5818870404</v>
      </c>
      <c r="L31" s="275"/>
      <c r="M31" s="244"/>
      <c r="N31" s="244"/>
      <c r="O31" s="244"/>
      <c r="P31" s="244"/>
      <c r="Q31" s="244"/>
      <c r="R31" s="244"/>
      <c r="S31" s="244"/>
      <c r="T31" s="244"/>
      <c r="U31" s="244"/>
      <c r="V31" s="244"/>
      <c r="W31" s="244"/>
      <c r="X31" s="244"/>
      <c r="Y31" s="244"/>
      <c r="Z31" s="244"/>
      <c r="AA31" s="244"/>
      <c r="AB31" s="244"/>
      <c r="AC31" s="244"/>
      <c r="AD31" s="244"/>
    </row>
    <row r="32" spans="1:30" s="258" customFormat="1" ht="19.5" customHeight="1">
      <c r="A32" s="400"/>
      <c r="B32" s="491">
        <v>12</v>
      </c>
      <c r="C32" s="371">
        <v>62084782531</v>
      </c>
      <c r="D32" s="372">
        <v>17020146034</v>
      </c>
      <c r="E32" s="372">
        <v>20610849084</v>
      </c>
      <c r="F32" s="372">
        <v>978543589</v>
      </c>
      <c r="G32" s="881">
        <v>814497405</v>
      </c>
      <c r="H32" s="372">
        <v>15175964840</v>
      </c>
      <c r="I32" s="372">
        <v>106965764</v>
      </c>
      <c r="J32" s="373">
        <v>121002627</v>
      </c>
      <c r="K32" s="373">
        <v>7256813188</v>
      </c>
      <c r="L32" s="275"/>
      <c r="M32" s="244"/>
      <c r="N32" s="244"/>
      <c r="O32" s="244"/>
      <c r="P32" s="244"/>
      <c r="Q32" s="244"/>
      <c r="R32" s="244"/>
      <c r="S32" s="244"/>
      <c r="T32" s="244"/>
      <c r="U32" s="244"/>
      <c r="V32" s="244"/>
      <c r="W32" s="244"/>
      <c r="X32" s="244"/>
      <c r="Y32" s="244"/>
      <c r="Z32" s="244"/>
      <c r="AA32" s="244"/>
      <c r="AB32" s="244"/>
      <c r="AC32" s="244"/>
      <c r="AD32" s="244"/>
    </row>
    <row r="33" spans="1:11" ht="19.5" customHeight="1">
      <c r="A33" s="492"/>
      <c r="B33" s="491">
        <v>13</v>
      </c>
      <c r="C33" s="371">
        <v>61474212326</v>
      </c>
      <c r="D33" s="372">
        <v>17062912948</v>
      </c>
      <c r="E33" s="372">
        <v>21835898479</v>
      </c>
      <c r="F33" s="372">
        <v>498213118</v>
      </c>
      <c r="G33" s="372">
        <v>919921160</v>
      </c>
      <c r="H33" s="372">
        <v>9115778520</v>
      </c>
      <c r="I33" s="372">
        <v>5234358666</v>
      </c>
      <c r="J33" s="373">
        <v>107723693</v>
      </c>
      <c r="K33" s="373">
        <v>6699405742</v>
      </c>
    </row>
    <row r="34" spans="1:11" ht="19.5" customHeight="1">
      <c r="A34" s="492"/>
      <c r="B34" s="491">
        <v>14</v>
      </c>
      <c r="C34" s="371">
        <v>61586414195</v>
      </c>
      <c r="D34" s="372">
        <v>17223584957</v>
      </c>
      <c r="E34" s="372">
        <v>22008389612</v>
      </c>
      <c r="F34" s="372">
        <v>409467873</v>
      </c>
      <c r="G34" s="372">
        <v>858091961</v>
      </c>
      <c r="H34" s="372">
        <v>12969793660</v>
      </c>
      <c r="I34" s="372">
        <v>1683792245</v>
      </c>
      <c r="J34" s="373">
        <v>137275779</v>
      </c>
      <c r="K34" s="373">
        <v>6296018108</v>
      </c>
    </row>
    <row r="35" spans="1:11" ht="19.5" customHeight="1">
      <c r="A35" s="492"/>
      <c r="B35" s="491">
        <v>15</v>
      </c>
      <c r="C35" s="371">
        <v>68275881241</v>
      </c>
      <c r="D35" s="372">
        <v>17734795184</v>
      </c>
      <c r="E35" s="372">
        <v>24703752964</v>
      </c>
      <c r="F35" s="372">
        <v>656408133</v>
      </c>
      <c r="G35" s="372">
        <v>1578625125</v>
      </c>
      <c r="H35" s="372">
        <v>13748522580</v>
      </c>
      <c r="I35" s="372">
        <v>1162808582</v>
      </c>
      <c r="J35" s="373">
        <v>136322195</v>
      </c>
      <c r="K35" s="373">
        <v>8554646478</v>
      </c>
    </row>
    <row r="36" spans="1:30" s="258" customFormat="1" ht="19.5" customHeight="1">
      <c r="A36" s="400"/>
      <c r="B36" s="491">
        <v>16</v>
      </c>
      <c r="C36" s="371">
        <v>70010954576</v>
      </c>
      <c r="D36" s="372">
        <v>17816608052</v>
      </c>
      <c r="E36" s="372">
        <v>25180611126</v>
      </c>
      <c r="F36" s="372">
        <v>651092150</v>
      </c>
      <c r="G36" s="372">
        <v>1608536260</v>
      </c>
      <c r="H36" s="372">
        <v>14201914414</v>
      </c>
      <c r="I36" s="372">
        <v>1052284389</v>
      </c>
      <c r="J36" s="373">
        <v>141668762</v>
      </c>
      <c r="K36" s="373">
        <v>9358239423</v>
      </c>
      <c r="L36" s="275"/>
      <c r="M36" s="244"/>
      <c r="N36" s="244"/>
      <c r="O36" s="244"/>
      <c r="P36" s="244"/>
      <c r="Q36" s="244"/>
      <c r="R36" s="244"/>
      <c r="S36" s="244"/>
      <c r="T36" s="244"/>
      <c r="U36" s="244"/>
      <c r="V36" s="244"/>
      <c r="W36" s="244"/>
      <c r="X36" s="244"/>
      <c r="Y36" s="244"/>
      <c r="Z36" s="244"/>
      <c r="AA36" s="244"/>
      <c r="AB36" s="244"/>
      <c r="AC36" s="244"/>
      <c r="AD36" s="244"/>
    </row>
    <row r="37" spans="1:11" ht="19.5" customHeight="1">
      <c r="A37" s="492"/>
      <c r="B37" s="491">
        <v>17</v>
      </c>
      <c r="C37" s="371">
        <v>73257836828</v>
      </c>
      <c r="D37" s="372">
        <v>18654627404</v>
      </c>
      <c r="E37" s="372">
        <v>22400173222</v>
      </c>
      <c r="F37" s="372">
        <v>3227269576</v>
      </c>
      <c r="G37" s="372">
        <v>1752786693</v>
      </c>
      <c r="H37" s="372">
        <v>14201513162</v>
      </c>
      <c r="I37" s="372">
        <v>2103990913</v>
      </c>
      <c r="J37" s="373">
        <v>150927740</v>
      </c>
      <c r="K37" s="373">
        <v>10766548118</v>
      </c>
    </row>
    <row r="38" spans="1:11" ht="19.5" customHeight="1">
      <c r="A38" s="492"/>
      <c r="B38" s="491">
        <v>18</v>
      </c>
      <c r="C38" s="371">
        <v>75838808546</v>
      </c>
      <c r="D38" s="372">
        <v>18828932585</v>
      </c>
      <c r="E38" s="372">
        <v>21300320756</v>
      </c>
      <c r="F38" s="372">
        <v>4183439961</v>
      </c>
      <c r="G38" s="372">
        <v>4695482706</v>
      </c>
      <c r="H38" s="372">
        <v>12274065261</v>
      </c>
      <c r="I38" s="372">
        <v>2779052643</v>
      </c>
      <c r="J38" s="373">
        <v>137048920</v>
      </c>
      <c r="K38" s="373">
        <v>11640465714</v>
      </c>
    </row>
    <row r="39" spans="1:30" s="258" customFormat="1" ht="19.5" customHeight="1">
      <c r="A39" s="400"/>
      <c r="B39" s="491">
        <v>19</v>
      </c>
      <c r="C39" s="371">
        <v>81730606998</v>
      </c>
      <c r="D39" s="372">
        <v>19206943530</v>
      </c>
      <c r="E39" s="372">
        <v>21194446498</v>
      </c>
      <c r="F39" s="372">
        <v>4243737633</v>
      </c>
      <c r="G39" s="372">
        <v>8260914124</v>
      </c>
      <c r="H39" s="372">
        <v>14691858657</v>
      </c>
      <c r="I39" s="372">
        <v>998962645</v>
      </c>
      <c r="J39" s="373">
        <v>135509850</v>
      </c>
      <c r="K39" s="373">
        <v>12998234061</v>
      </c>
      <c r="L39" s="275"/>
      <c r="M39" s="244"/>
      <c r="N39" s="244"/>
      <c r="O39" s="244"/>
      <c r="P39" s="244"/>
      <c r="Q39" s="244"/>
      <c r="R39" s="244"/>
      <c r="S39" s="244"/>
      <c r="T39" s="244"/>
      <c r="U39" s="244"/>
      <c r="V39" s="244"/>
      <c r="W39" s="244"/>
      <c r="X39" s="244"/>
      <c r="Y39" s="244"/>
      <c r="Z39" s="244"/>
      <c r="AA39" s="244"/>
      <c r="AB39" s="244"/>
      <c r="AC39" s="244"/>
      <c r="AD39" s="244"/>
    </row>
    <row r="40" spans="1:11" ht="19.5" customHeight="1">
      <c r="A40" s="492"/>
      <c r="B40" s="491">
        <v>20</v>
      </c>
      <c r="C40" s="371">
        <v>79178928986</v>
      </c>
      <c r="D40" s="372">
        <v>16691608265</v>
      </c>
      <c r="E40" s="372">
        <v>18852965209</v>
      </c>
      <c r="F40" s="372">
        <v>4278695183</v>
      </c>
      <c r="G40" s="372">
        <v>9732642278</v>
      </c>
      <c r="H40" s="372">
        <v>14075782953</v>
      </c>
      <c r="I40" s="372">
        <v>229425890</v>
      </c>
      <c r="J40" s="373">
        <v>139334192</v>
      </c>
      <c r="K40" s="373">
        <v>15178475016</v>
      </c>
    </row>
    <row r="41" spans="1:11" ht="19.5" customHeight="1">
      <c r="A41" s="495"/>
      <c r="B41" s="496">
        <v>21</v>
      </c>
      <c r="C41" s="371">
        <v>78277514780</v>
      </c>
      <c r="D41" s="372">
        <v>16606941076</v>
      </c>
      <c r="E41" s="372">
        <v>19288504232</v>
      </c>
      <c r="F41" s="372">
        <v>4471772160</v>
      </c>
      <c r="G41" s="372">
        <v>8292783561</v>
      </c>
      <c r="H41" s="372">
        <v>11601660205</v>
      </c>
      <c r="I41" s="372">
        <v>210831844</v>
      </c>
      <c r="J41" s="373">
        <v>391765000</v>
      </c>
      <c r="K41" s="373">
        <v>17413256702</v>
      </c>
    </row>
    <row r="42" spans="1:11" ht="19.5" customHeight="1">
      <c r="A42" s="495"/>
      <c r="B42" s="496">
        <v>22</v>
      </c>
      <c r="C42" s="371">
        <v>78828774229</v>
      </c>
      <c r="D42" s="372">
        <v>16373385149</v>
      </c>
      <c r="E42" s="372">
        <v>19075850260</v>
      </c>
      <c r="F42" s="372">
        <v>3856737142</v>
      </c>
      <c r="G42" s="372">
        <v>7250523959</v>
      </c>
      <c r="H42" s="372">
        <v>11012124165</v>
      </c>
      <c r="I42" s="372">
        <v>961687311</v>
      </c>
      <c r="J42" s="373">
        <v>172483373</v>
      </c>
      <c r="K42" s="373">
        <v>20125982870</v>
      </c>
    </row>
    <row r="43" spans="1:30" s="384" customFormat="1" ht="19.5" customHeight="1">
      <c r="A43" s="495"/>
      <c r="B43" s="496">
        <v>23</v>
      </c>
      <c r="C43" s="371">
        <f>SUM(D43:K43)</f>
        <v>84248885333</v>
      </c>
      <c r="D43" s="372">
        <v>17526213145</v>
      </c>
      <c r="E43" s="372">
        <v>20508052190</v>
      </c>
      <c r="F43" s="372">
        <v>3998073485</v>
      </c>
      <c r="G43" s="372">
        <v>8375574164</v>
      </c>
      <c r="H43" s="372">
        <v>12810540990</v>
      </c>
      <c r="I43" s="372">
        <v>1110912319</v>
      </c>
      <c r="J43" s="373">
        <v>174413634</v>
      </c>
      <c r="K43" s="373">
        <v>19745105406</v>
      </c>
      <c r="L43" s="196"/>
      <c r="M43" s="196"/>
      <c r="N43" s="196"/>
      <c r="O43" s="196"/>
      <c r="P43" s="196"/>
      <c r="Q43" s="196"/>
      <c r="R43" s="196"/>
      <c r="S43" s="196"/>
      <c r="T43" s="196"/>
      <c r="U43" s="196"/>
      <c r="V43" s="196"/>
      <c r="W43" s="196"/>
      <c r="X43" s="196"/>
      <c r="Y43" s="196"/>
      <c r="Z43" s="196"/>
      <c r="AA43" s="196"/>
      <c r="AB43" s="196"/>
      <c r="AC43" s="196"/>
      <c r="AD43" s="196"/>
    </row>
    <row r="44" spans="1:30" s="384" customFormat="1" ht="19.5" customHeight="1">
      <c r="A44" s="495"/>
      <c r="B44" s="496">
        <v>24</v>
      </c>
      <c r="C44" s="371">
        <f>SUM(D44:K44)</f>
        <v>84817256114</v>
      </c>
      <c r="D44" s="372">
        <v>17426134359</v>
      </c>
      <c r="E44" s="372">
        <v>19203814445</v>
      </c>
      <c r="F44" s="372">
        <v>4942184537</v>
      </c>
      <c r="G44" s="372">
        <v>8708774784</v>
      </c>
      <c r="H44" s="372">
        <v>11947193317</v>
      </c>
      <c r="I44" s="372">
        <v>2134214638</v>
      </c>
      <c r="J44" s="373">
        <v>151809005</v>
      </c>
      <c r="K44" s="373">
        <v>20303131029</v>
      </c>
      <c r="L44" s="196"/>
      <c r="M44" s="196"/>
      <c r="N44" s="196"/>
      <c r="O44" s="196"/>
      <c r="P44" s="196"/>
      <c r="Q44" s="196"/>
      <c r="R44" s="196"/>
      <c r="S44" s="196"/>
      <c r="T44" s="196"/>
      <c r="U44" s="196"/>
      <c r="V44" s="196"/>
      <c r="W44" s="196"/>
      <c r="X44" s="196"/>
      <c r="Y44" s="196"/>
      <c r="Z44" s="196"/>
      <c r="AA44" s="196"/>
      <c r="AB44" s="196"/>
      <c r="AC44" s="196"/>
      <c r="AD44" s="196"/>
    </row>
    <row r="45" spans="1:11" ht="19.5" customHeight="1">
      <c r="A45" s="495"/>
      <c r="B45" s="496">
        <v>25</v>
      </c>
      <c r="C45" s="371">
        <v>85040286173</v>
      </c>
      <c r="D45" s="372">
        <v>18024656296</v>
      </c>
      <c r="E45" s="372">
        <v>19720318143</v>
      </c>
      <c r="F45" s="372">
        <v>5167696275</v>
      </c>
      <c r="G45" s="372">
        <v>8937713708</v>
      </c>
      <c r="H45" s="372">
        <v>11555154794</v>
      </c>
      <c r="I45" s="372">
        <v>1986524431</v>
      </c>
      <c r="J45" s="373">
        <v>156778588</v>
      </c>
      <c r="K45" s="373">
        <v>19491443938</v>
      </c>
    </row>
    <row r="46" spans="1:11" ht="19.5" customHeight="1">
      <c r="A46" s="495"/>
      <c r="B46" s="496">
        <v>26</v>
      </c>
      <c r="C46" s="371">
        <v>84533298315</v>
      </c>
      <c r="D46" s="372">
        <v>18166383557</v>
      </c>
      <c r="E46" s="372">
        <v>20155028647</v>
      </c>
      <c r="F46" s="372">
        <v>5236646123</v>
      </c>
      <c r="G46" s="372">
        <v>9199798331</v>
      </c>
      <c r="H46" s="372">
        <v>11248658274</v>
      </c>
      <c r="I46" s="372">
        <v>1822402828</v>
      </c>
      <c r="J46" s="373">
        <v>133711675</v>
      </c>
      <c r="K46" s="373">
        <v>18570668880</v>
      </c>
    </row>
    <row r="47" spans="1:30" s="384" customFormat="1" ht="19.5" customHeight="1">
      <c r="A47" s="495"/>
      <c r="B47" s="496">
        <v>27</v>
      </c>
      <c r="C47" s="371">
        <v>97350785523</v>
      </c>
      <c r="D47" s="372">
        <v>18073769784</v>
      </c>
      <c r="E47" s="372">
        <v>19269762581</v>
      </c>
      <c r="F47" s="372">
        <v>5002940387</v>
      </c>
      <c r="G47" s="372">
        <v>22832880598</v>
      </c>
      <c r="H47" s="372">
        <v>12200495090</v>
      </c>
      <c r="I47" s="372">
        <v>1783953015</v>
      </c>
      <c r="J47" s="373">
        <v>123726403</v>
      </c>
      <c r="K47" s="373">
        <v>18063257665</v>
      </c>
      <c r="L47" s="196"/>
      <c r="M47" s="196"/>
      <c r="N47" s="196"/>
      <c r="O47" s="196"/>
      <c r="P47" s="196"/>
      <c r="Q47" s="196"/>
      <c r="R47" s="196"/>
      <c r="S47" s="196"/>
      <c r="T47" s="196"/>
      <c r="U47" s="196"/>
      <c r="V47" s="196"/>
      <c r="W47" s="196"/>
      <c r="X47" s="196"/>
      <c r="Y47" s="196"/>
      <c r="Z47" s="196"/>
      <c r="AA47" s="196"/>
      <c r="AB47" s="196"/>
      <c r="AC47" s="196"/>
      <c r="AD47" s="196"/>
    </row>
    <row r="48" spans="1:30" s="384" customFormat="1" ht="19.5" customHeight="1">
      <c r="A48" s="495"/>
      <c r="B48" s="496">
        <v>28</v>
      </c>
      <c r="C48" s="1008">
        <v>93706421628</v>
      </c>
      <c r="D48" s="372">
        <v>17608154893</v>
      </c>
      <c r="E48" s="372">
        <v>19316427875</v>
      </c>
      <c r="F48" s="372">
        <v>4905915353</v>
      </c>
      <c r="G48" s="372">
        <v>22786420790</v>
      </c>
      <c r="H48" s="372">
        <v>10421052859</v>
      </c>
      <c r="I48" s="372">
        <v>1748594523</v>
      </c>
      <c r="J48" s="372">
        <v>131131869</v>
      </c>
      <c r="K48" s="808">
        <v>16788723466</v>
      </c>
      <c r="L48" s="196"/>
      <c r="M48" s="196"/>
      <c r="N48" s="196"/>
      <c r="O48" s="196"/>
      <c r="P48" s="196"/>
      <c r="Q48" s="196"/>
      <c r="R48" s="196"/>
      <c r="S48" s="196"/>
      <c r="T48" s="196"/>
      <c r="U48" s="196"/>
      <c r="V48" s="196"/>
      <c r="W48" s="196"/>
      <c r="X48" s="196"/>
      <c r="Y48" s="196"/>
      <c r="Z48" s="196"/>
      <c r="AA48" s="196"/>
      <c r="AB48" s="196"/>
      <c r="AC48" s="196"/>
      <c r="AD48" s="196"/>
    </row>
    <row r="49" spans="1:30" s="384" customFormat="1" ht="19.5" customHeight="1">
      <c r="A49" s="495"/>
      <c r="B49" s="496">
        <v>29</v>
      </c>
      <c r="C49" s="1008">
        <v>89048025874</v>
      </c>
      <c r="D49" s="372">
        <v>17302048273</v>
      </c>
      <c r="E49" s="372">
        <v>18992154805</v>
      </c>
      <c r="F49" s="372">
        <v>4737800573</v>
      </c>
      <c r="G49" s="381">
        <v>21476909358</v>
      </c>
      <c r="H49" s="372">
        <v>8627014692</v>
      </c>
      <c r="I49" s="372">
        <v>1950535136</v>
      </c>
      <c r="J49" s="372">
        <v>123609842</v>
      </c>
      <c r="K49" s="808">
        <v>15837953195</v>
      </c>
      <c r="L49" s="196"/>
      <c r="M49" s="196"/>
      <c r="N49" s="196"/>
      <c r="O49" s="196"/>
      <c r="P49" s="196"/>
      <c r="Q49" s="196"/>
      <c r="R49" s="196"/>
      <c r="S49" s="196"/>
      <c r="T49" s="196"/>
      <c r="U49" s="196"/>
      <c r="V49" s="196"/>
      <c r="W49" s="196"/>
      <c r="X49" s="196"/>
      <c r="Y49" s="196"/>
      <c r="Z49" s="196"/>
      <c r="AA49" s="196"/>
      <c r="AB49" s="196"/>
      <c r="AC49" s="196"/>
      <c r="AD49" s="196"/>
    </row>
    <row r="50" spans="1:30" s="384" customFormat="1" ht="19.5" customHeight="1">
      <c r="A50" s="495"/>
      <c r="B50" s="496">
        <v>30</v>
      </c>
      <c r="C50" s="1008">
        <v>74670093672</v>
      </c>
      <c r="D50" s="372">
        <v>16863613065</v>
      </c>
      <c r="E50" s="372">
        <v>3004000</v>
      </c>
      <c r="F50" s="372">
        <v>47715177608</v>
      </c>
      <c r="G50" s="372"/>
      <c r="H50" s="372">
        <v>8233956260</v>
      </c>
      <c r="I50" s="372">
        <v>1733903344</v>
      </c>
      <c r="J50" s="372">
        <v>120307695</v>
      </c>
      <c r="K50" s="808">
        <v>131700</v>
      </c>
      <c r="L50" s="196"/>
      <c r="M50" s="196"/>
      <c r="N50" s="196"/>
      <c r="O50" s="196"/>
      <c r="P50" s="196"/>
      <c r="Q50" s="196"/>
      <c r="R50" s="196"/>
      <c r="S50" s="196"/>
      <c r="T50" s="196"/>
      <c r="U50" s="196"/>
      <c r="V50" s="196"/>
      <c r="W50" s="196"/>
      <c r="X50" s="196"/>
      <c r="Y50" s="196"/>
      <c r="Z50" s="196"/>
      <c r="AA50" s="196"/>
      <c r="AB50" s="196"/>
      <c r="AC50" s="196"/>
      <c r="AD50" s="196"/>
    </row>
    <row r="51" spans="1:30" s="1151" customFormat="1" ht="19.5" customHeight="1">
      <c r="A51" s="1172" t="s">
        <v>682</v>
      </c>
      <c r="B51" s="1173" t="s">
        <v>683</v>
      </c>
      <c r="C51" s="1008">
        <v>71980240177</v>
      </c>
      <c r="D51" s="372">
        <v>16407331713</v>
      </c>
      <c r="E51" s="372">
        <v>14167000</v>
      </c>
      <c r="F51" s="372">
        <v>46765865523</v>
      </c>
      <c r="G51" s="372"/>
      <c r="H51" s="372">
        <v>7788292718</v>
      </c>
      <c r="I51" s="372">
        <v>891144396</v>
      </c>
      <c r="J51" s="372">
        <v>113290627</v>
      </c>
      <c r="K51" s="808">
        <f>C51-D51-E51-F51-H51-I51-J51</f>
        <v>148200</v>
      </c>
      <c r="L51" s="1150"/>
      <c r="M51" s="1150"/>
      <c r="N51" s="1150"/>
      <c r="O51" s="1150"/>
      <c r="P51" s="1150"/>
      <c r="Q51" s="1150"/>
      <c r="R51" s="1150"/>
      <c r="S51" s="1150"/>
      <c r="T51" s="1150"/>
      <c r="U51" s="1150"/>
      <c r="V51" s="1150"/>
      <c r="W51" s="1150"/>
      <c r="X51" s="1150"/>
      <c r="Y51" s="1150"/>
      <c r="Z51" s="1150"/>
      <c r="AA51" s="1150"/>
      <c r="AB51" s="1150"/>
      <c r="AC51" s="1150"/>
      <c r="AD51" s="1150"/>
    </row>
    <row r="52" spans="1:30" s="1151" customFormat="1" ht="19.5" customHeight="1">
      <c r="A52" s="1172"/>
      <c r="B52" s="1173">
        <v>2</v>
      </c>
      <c r="C52" s="1008">
        <v>68793060016</v>
      </c>
      <c r="D52" s="372">
        <v>15103930934</v>
      </c>
      <c r="E52" s="372">
        <v>652782000</v>
      </c>
      <c r="F52" s="372">
        <v>45584626711</v>
      </c>
      <c r="G52" s="372"/>
      <c r="H52" s="372">
        <v>6449188833</v>
      </c>
      <c r="I52" s="372">
        <v>786001318</v>
      </c>
      <c r="J52" s="372">
        <v>216386820</v>
      </c>
      <c r="K52" s="808">
        <f>C52-D52-E52-F52-H52-I52-J52</f>
        <v>143400</v>
      </c>
      <c r="L52" s="1150"/>
      <c r="M52" s="1150"/>
      <c r="N52" s="1150"/>
      <c r="O52" s="1150"/>
      <c r="P52" s="1150"/>
      <c r="Q52" s="1150"/>
      <c r="R52" s="1150"/>
      <c r="S52" s="1150"/>
      <c r="T52" s="1150"/>
      <c r="U52" s="1150"/>
      <c r="V52" s="1150"/>
      <c r="W52" s="1150"/>
      <c r="X52" s="1150"/>
      <c r="Y52" s="1150"/>
      <c r="Z52" s="1150"/>
      <c r="AA52" s="1150"/>
      <c r="AB52" s="1150"/>
      <c r="AC52" s="1150"/>
      <c r="AD52" s="1150"/>
    </row>
    <row r="53" spans="1:30" s="1151" customFormat="1" ht="19.5" customHeight="1">
      <c r="A53" s="1172"/>
      <c r="B53" s="1173">
        <v>3</v>
      </c>
      <c r="C53" s="1008">
        <v>70939932737</v>
      </c>
      <c r="D53" s="372">
        <v>15102562263</v>
      </c>
      <c r="E53" s="372">
        <v>169772000</v>
      </c>
      <c r="F53" s="372">
        <v>48140640167</v>
      </c>
      <c r="G53" s="372"/>
      <c r="H53" s="372">
        <v>6569376633</v>
      </c>
      <c r="I53" s="372">
        <v>827769713</v>
      </c>
      <c r="J53" s="372">
        <v>129651161</v>
      </c>
      <c r="K53" s="808">
        <f>C53-D53-E53-F53-H53-I53-J53</f>
        <v>160800</v>
      </c>
      <c r="L53" s="1150"/>
      <c r="M53" s="1150"/>
      <c r="N53" s="1150"/>
      <c r="O53" s="1150"/>
      <c r="P53" s="1150"/>
      <c r="Q53" s="1150"/>
      <c r="R53" s="1150"/>
      <c r="S53" s="1150"/>
      <c r="T53" s="1150"/>
      <c r="U53" s="1150"/>
      <c r="V53" s="1150"/>
      <c r="W53" s="1150"/>
      <c r="X53" s="1150"/>
      <c r="Y53" s="1150"/>
      <c r="Z53" s="1150"/>
      <c r="AA53" s="1150"/>
      <c r="AB53" s="1150"/>
      <c r="AC53" s="1150"/>
      <c r="AD53" s="1150"/>
    </row>
    <row r="54" spans="1:30" s="1151" customFormat="1" ht="19.5" customHeight="1">
      <c r="A54" s="1148"/>
      <c r="B54" s="1149">
        <v>4</v>
      </c>
      <c r="C54" s="1012">
        <v>70380230421</v>
      </c>
      <c r="D54" s="1007">
        <v>15215283737</v>
      </c>
      <c r="E54" s="381">
        <v>761000</v>
      </c>
      <c r="F54" s="1007">
        <v>46370843480</v>
      </c>
      <c r="G54" s="381"/>
      <c r="H54" s="1007">
        <v>7775680427</v>
      </c>
      <c r="I54" s="381">
        <v>906952330</v>
      </c>
      <c r="J54" s="381">
        <v>110542647</v>
      </c>
      <c r="K54" s="808">
        <f>C54-D54-E54-F54-H54-I54-J54</f>
        <v>166800</v>
      </c>
      <c r="L54" s="1150"/>
      <c r="M54" s="1150"/>
      <c r="N54" s="1150"/>
      <c r="O54" s="1150"/>
      <c r="P54" s="1150"/>
      <c r="Q54" s="1150"/>
      <c r="R54" s="1150"/>
      <c r="S54" s="1150"/>
      <c r="T54" s="1150"/>
      <c r="U54" s="1150"/>
      <c r="V54" s="1150"/>
      <c r="W54" s="1150"/>
      <c r="X54" s="1150"/>
      <c r="Y54" s="1150"/>
      <c r="Z54" s="1150"/>
      <c r="AA54" s="1150"/>
      <c r="AB54" s="1150"/>
      <c r="AC54" s="1150"/>
      <c r="AD54" s="1150"/>
    </row>
    <row r="55" spans="1:12" s="492" customFormat="1" ht="13.5" customHeight="1">
      <c r="A55" s="5" t="s">
        <v>16</v>
      </c>
      <c r="K55" s="804" t="s">
        <v>30</v>
      </c>
      <c r="L55" s="495"/>
    </row>
    <row r="56" spans="1:11" ht="13.5" customHeight="1">
      <c r="A56" s="135"/>
      <c r="B56" s="135"/>
      <c r="K56" s="382"/>
    </row>
    <row r="57" spans="6:11" ht="13.5" customHeight="1">
      <c r="F57" s="194"/>
      <c r="K57" s="492"/>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sheetProtection/>
  <mergeCells count="11">
    <mergeCell ref="J3:J4"/>
    <mergeCell ref="K3:K4"/>
    <mergeCell ref="C3:C4"/>
    <mergeCell ref="D3:D4"/>
    <mergeCell ref="E3:E4"/>
    <mergeCell ref="F3:F4"/>
    <mergeCell ref="A3:B3"/>
    <mergeCell ref="A4:B4"/>
    <mergeCell ref="H3:H4"/>
    <mergeCell ref="I3:I4"/>
    <mergeCell ref="G3:G4"/>
  </mergeCells>
  <printOptions/>
  <pageMargins left="0.1968503937007874" right="0.1968503937007874" top="0.7874015748031497" bottom="0.7874015748031497" header="0.5118110236220472" footer="0.5118110236220472"/>
  <pageSetup fitToHeight="0" fitToWidth="1" horizontalDpi="600" verticalDpi="600" orientation="portrait" paperSize="9" r:id="rId2"/>
  <headerFooter alignWithMargins="0">
    <oddHeader>&amp;R&amp;6&amp;P/&amp;Nページ</oddHeader>
  </headerFooter>
  <rowBreaks count="1" manualBreakCount="1">
    <brk id="41" max="255" man="1"/>
  </rowBreaks>
  <drawing r:id="rId1"/>
</worksheet>
</file>

<file path=xl/worksheets/sheet29.xml><?xml version="1.0" encoding="utf-8"?>
<worksheet xmlns="http://schemas.openxmlformats.org/spreadsheetml/2006/main" xmlns:r="http://schemas.openxmlformats.org/officeDocument/2006/relationships">
  <sheetPr>
    <pageSetUpPr fitToPage="1"/>
  </sheetPr>
  <dimension ref="A1:CZ59"/>
  <sheetViews>
    <sheetView zoomScale="120" zoomScaleNormal="120" zoomScaleSheetLayoutView="98" zoomScalePageLayoutView="0" workbookViewId="0" topLeftCell="A1">
      <pane ySplit="4" topLeftCell="A47" activePane="bottomLeft" state="frozen"/>
      <selection pane="topLeft" activeCell="A1" sqref="A1"/>
      <selection pane="bottomLeft" activeCell="A56" sqref="A56"/>
    </sheetView>
  </sheetViews>
  <sheetFormatPr defaultColWidth="8.796875" defaultRowHeight="14.25"/>
  <cols>
    <col min="1" max="1" width="3.8984375" style="111" customWidth="1"/>
    <col min="2" max="2" width="2.3984375" style="111" customWidth="1"/>
    <col min="3" max="3" width="10.19921875" style="111" bestFit="1" customWidth="1"/>
    <col min="4" max="4" width="9.8984375" style="111" customWidth="1"/>
    <col min="5" max="5" width="10.19921875" style="111" customWidth="1"/>
    <col min="6" max="6" width="10.3984375" style="111" customWidth="1"/>
    <col min="7" max="7" width="10.19921875" style="111" bestFit="1" customWidth="1"/>
    <col min="8" max="8" width="10.69921875" style="111" bestFit="1" customWidth="1"/>
    <col min="9" max="9" width="10" style="111" bestFit="1" customWidth="1"/>
    <col min="10" max="10" width="10.19921875" style="111" bestFit="1" customWidth="1"/>
    <col min="11" max="11" width="9.69921875" style="111" bestFit="1" customWidth="1"/>
    <col min="12" max="12" width="9.69921875" style="196" bestFit="1" customWidth="1"/>
    <col min="13" max="73" width="9.69921875" style="5" customWidth="1"/>
    <col min="74" max="102" width="8.8984375" style="5" customWidth="1"/>
    <col min="103" max="16384" width="8.8984375" style="111" customWidth="1"/>
  </cols>
  <sheetData>
    <row r="1" spans="1:102" s="57" customFormat="1" ht="19.5" customHeight="1">
      <c r="A1" s="586" t="s">
        <v>649</v>
      </c>
      <c r="C1" s="109"/>
      <c r="D1" s="109"/>
      <c r="E1" s="109"/>
      <c r="L1" s="196"/>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row>
    <row r="2" spans="3:102" s="135" customFormat="1" ht="19.5" customHeight="1">
      <c r="C2" s="241"/>
      <c r="D2" s="6"/>
      <c r="E2" s="194"/>
      <c r="F2" s="6"/>
      <c r="G2" s="6"/>
      <c r="H2" s="6"/>
      <c r="I2" s="242"/>
      <c r="J2" s="6"/>
      <c r="L2" s="196"/>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row>
    <row r="3" spans="1:104" s="135" customFormat="1" ht="19.5" customHeight="1">
      <c r="A3" s="1542" t="s">
        <v>7</v>
      </c>
      <c r="B3" s="1543"/>
      <c r="C3" s="1562" t="s">
        <v>6</v>
      </c>
      <c r="D3" s="1266" t="s">
        <v>17</v>
      </c>
      <c r="E3" s="1266" t="s">
        <v>232</v>
      </c>
      <c r="F3" s="1266" t="s">
        <v>645</v>
      </c>
      <c r="G3" s="1266" t="s">
        <v>460</v>
      </c>
      <c r="H3" s="1266" t="s">
        <v>233</v>
      </c>
      <c r="I3" s="1266" t="s">
        <v>245</v>
      </c>
      <c r="J3" s="1266" t="s">
        <v>459</v>
      </c>
      <c r="K3" s="1264" t="s">
        <v>25</v>
      </c>
      <c r="L3" s="1559" t="s">
        <v>231</v>
      </c>
      <c r="M3" s="196"/>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row>
    <row r="4" spans="1:104" s="135" customFormat="1" ht="19.5" customHeight="1" thickBot="1">
      <c r="A4" s="1544" t="s">
        <v>14</v>
      </c>
      <c r="B4" s="1545"/>
      <c r="C4" s="1563"/>
      <c r="D4" s="1557"/>
      <c r="E4" s="1557"/>
      <c r="F4" s="1557"/>
      <c r="G4" s="1265"/>
      <c r="H4" s="1557"/>
      <c r="I4" s="1557"/>
      <c r="J4" s="1265"/>
      <c r="K4" s="1265"/>
      <c r="L4" s="1561"/>
      <c r="M4" s="196"/>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row>
    <row r="5" spans="1:103" s="243" customFormat="1" ht="19.5" customHeight="1" thickTop="1">
      <c r="A5" s="490" t="s">
        <v>119</v>
      </c>
      <c r="B5" s="491">
        <v>48</v>
      </c>
      <c r="C5" s="371">
        <v>4751223748</v>
      </c>
      <c r="D5" s="372">
        <v>223756259</v>
      </c>
      <c r="E5" s="372">
        <v>4518991563</v>
      </c>
      <c r="F5" s="372"/>
      <c r="G5" s="372"/>
      <c r="H5" s="372"/>
      <c r="I5" s="372"/>
      <c r="J5" s="372"/>
      <c r="K5" s="372"/>
      <c r="L5" s="373">
        <v>8475926</v>
      </c>
      <c r="M5" s="325"/>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row>
    <row r="6" spans="1:103" s="135" customFormat="1" ht="19.5" customHeight="1">
      <c r="A6" s="492"/>
      <c r="B6" s="491">
        <v>49</v>
      </c>
      <c r="C6" s="371">
        <v>6731183476</v>
      </c>
      <c r="D6" s="372">
        <v>290313971</v>
      </c>
      <c r="E6" s="372">
        <v>6316969559</v>
      </c>
      <c r="F6" s="372"/>
      <c r="G6" s="372"/>
      <c r="H6" s="372"/>
      <c r="I6" s="372"/>
      <c r="J6" s="372"/>
      <c r="K6" s="372"/>
      <c r="L6" s="373">
        <v>123899946</v>
      </c>
      <c r="M6" s="196"/>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row>
    <row r="7" spans="1:103" s="135" customFormat="1" ht="19.5" customHeight="1">
      <c r="A7" s="492"/>
      <c r="B7" s="491">
        <v>50</v>
      </c>
      <c r="C7" s="371">
        <v>8319784045</v>
      </c>
      <c r="D7" s="372">
        <v>302265626</v>
      </c>
      <c r="E7" s="372">
        <v>7797978996</v>
      </c>
      <c r="F7" s="372"/>
      <c r="G7" s="372"/>
      <c r="H7" s="372"/>
      <c r="I7" s="372"/>
      <c r="J7" s="372"/>
      <c r="K7" s="372"/>
      <c r="L7" s="373">
        <v>219539423</v>
      </c>
      <c r="M7" s="196"/>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row>
    <row r="8" spans="1:103" s="135" customFormat="1" ht="19.5" customHeight="1">
      <c r="A8" s="492"/>
      <c r="B8" s="491">
        <v>51</v>
      </c>
      <c r="C8" s="371">
        <v>10016982624</v>
      </c>
      <c r="D8" s="372">
        <v>359935303</v>
      </c>
      <c r="E8" s="372">
        <v>9515363295</v>
      </c>
      <c r="F8" s="372"/>
      <c r="G8" s="372"/>
      <c r="H8" s="372"/>
      <c r="I8" s="372"/>
      <c r="J8" s="372"/>
      <c r="K8" s="372"/>
      <c r="L8" s="373">
        <v>141684026</v>
      </c>
      <c r="M8" s="196"/>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row>
    <row r="9" spans="1:103" s="135" customFormat="1" ht="19.5" customHeight="1">
      <c r="A9" s="492"/>
      <c r="B9" s="491">
        <v>52</v>
      </c>
      <c r="C9" s="371">
        <v>11769050978</v>
      </c>
      <c r="D9" s="372">
        <v>371333955</v>
      </c>
      <c r="E9" s="372">
        <v>10938064544</v>
      </c>
      <c r="F9" s="372"/>
      <c r="G9" s="372"/>
      <c r="H9" s="372"/>
      <c r="I9" s="372"/>
      <c r="J9" s="372"/>
      <c r="K9" s="372"/>
      <c r="L9" s="373">
        <v>459652479</v>
      </c>
      <c r="M9" s="196"/>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row>
    <row r="10" spans="1:103" s="135" customFormat="1" ht="19.5" customHeight="1">
      <c r="A10" s="492"/>
      <c r="B10" s="491">
        <v>53</v>
      </c>
      <c r="C10" s="371">
        <v>13771668073</v>
      </c>
      <c r="D10" s="372">
        <v>378624457</v>
      </c>
      <c r="E10" s="372">
        <v>13258049851</v>
      </c>
      <c r="F10" s="372"/>
      <c r="G10" s="372"/>
      <c r="H10" s="372"/>
      <c r="I10" s="372"/>
      <c r="J10" s="372"/>
      <c r="K10" s="372"/>
      <c r="L10" s="373">
        <v>134993765</v>
      </c>
      <c r="M10" s="196"/>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row>
    <row r="11" spans="1:103" s="135" customFormat="1" ht="19.5" customHeight="1">
      <c r="A11" s="492"/>
      <c r="B11" s="491">
        <v>54</v>
      </c>
      <c r="C11" s="371">
        <v>15361935048</v>
      </c>
      <c r="D11" s="372">
        <v>410122703</v>
      </c>
      <c r="E11" s="372">
        <v>14825611335</v>
      </c>
      <c r="F11" s="372"/>
      <c r="G11" s="372"/>
      <c r="H11" s="372"/>
      <c r="I11" s="372"/>
      <c r="J11" s="372"/>
      <c r="K11" s="372"/>
      <c r="L11" s="373">
        <v>126201010</v>
      </c>
      <c r="M11" s="196"/>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row>
    <row r="12" spans="1:103" s="135" customFormat="1" ht="19.5" customHeight="1">
      <c r="A12" s="492"/>
      <c r="B12" s="491">
        <v>55</v>
      </c>
      <c r="C12" s="371">
        <v>17232197083</v>
      </c>
      <c r="D12" s="372">
        <v>440671713</v>
      </c>
      <c r="E12" s="372">
        <v>16675342170</v>
      </c>
      <c r="F12" s="372"/>
      <c r="G12" s="372"/>
      <c r="H12" s="372"/>
      <c r="I12" s="372"/>
      <c r="J12" s="372"/>
      <c r="K12" s="372"/>
      <c r="L12" s="373">
        <v>116183200</v>
      </c>
      <c r="M12" s="196"/>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row>
    <row r="13" spans="1:103" s="135" customFormat="1" ht="19.5" customHeight="1">
      <c r="A13" s="492"/>
      <c r="B13" s="491">
        <v>56</v>
      </c>
      <c r="C13" s="371">
        <v>18841649459</v>
      </c>
      <c r="D13" s="372">
        <v>496400662</v>
      </c>
      <c r="E13" s="372">
        <v>18065638015</v>
      </c>
      <c r="F13" s="372"/>
      <c r="G13" s="372"/>
      <c r="H13" s="372"/>
      <c r="I13" s="372"/>
      <c r="J13" s="372"/>
      <c r="K13" s="372"/>
      <c r="L13" s="373">
        <v>279610782</v>
      </c>
      <c r="M13" s="196"/>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row>
    <row r="14" spans="1:103" s="135" customFormat="1" ht="19.5" customHeight="1">
      <c r="A14" s="492"/>
      <c r="B14" s="491">
        <v>57</v>
      </c>
      <c r="C14" s="371">
        <v>20373757557</v>
      </c>
      <c r="D14" s="372">
        <v>537083318</v>
      </c>
      <c r="E14" s="372">
        <v>19244813819</v>
      </c>
      <c r="F14" s="372"/>
      <c r="G14" s="372"/>
      <c r="H14" s="372"/>
      <c r="I14" s="372"/>
      <c r="J14" s="881">
        <v>457959191</v>
      </c>
      <c r="K14" s="372"/>
      <c r="L14" s="373">
        <v>133901229</v>
      </c>
      <c r="M14" s="196"/>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row>
    <row r="15" spans="1:103" s="135" customFormat="1" ht="19.5" customHeight="1">
      <c r="A15" s="492"/>
      <c r="B15" s="491">
        <v>58</v>
      </c>
      <c r="C15" s="371">
        <v>20736210810</v>
      </c>
      <c r="D15" s="372">
        <v>619211354</v>
      </c>
      <c r="E15" s="372">
        <v>14748997038</v>
      </c>
      <c r="F15" s="372"/>
      <c r="G15" s="372"/>
      <c r="H15" s="372"/>
      <c r="I15" s="372"/>
      <c r="J15" s="372">
        <v>5222154899</v>
      </c>
      <c r="K15" s="372"/>
      <c r="L15" s="373">
        <v>145847519</v>
      </c>
      <c r="M15" s="196"/>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row>
    <row r="16" spans="1:103" s="135" customFormat="1" ht="19.5" customHeight="1">
      <c r="A16" s="492"/>
      <c r="B16" s="491">
        <v>59</v>
      </c>
      <c r="C16" s="371">
        <v>20960709871</v>
      </c>
      <c r="D16" s="372">
        <v>663747859</v>
      </c>
      <c r="E16" s="372">
        <v>15547244096</v>
      </c>
      <c r="F16" s="372"/>
      <c r="G16" s="372"/>
      <c r="H16" s="372"/>
      <c r="I16" s="372"/>
      <c r="J16" s="372">
        <v>4580605635</v>
      </c>
      <c r="K16" s="372"/>
      <c r="L16" s="373">
        <v>169112281</v>
      </c>
      <c r="M16" s="196"/>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row>
    <row r="17" spans="1:103" s="135" customFormat="1" ht="19.5" customHeight="1">
      <c r="A17" s="492"/>
      <c r="B17" s="491">
        <v>60</v>
      </c>
      <c r="C17" s="371">
        <v>24680510527</v>
      </c>
      <c r="D17" s="372">
        <v>678953796</v>
      </c>
      <c r="E17" s="372">
        <v>17432878125</v>
      </c>
      <c r="F17" s="372"/>
      <c r="G17" s="881">
        <v>204909</v>
      </c>
      <c r="H17" s="372"/>
      <c r="I17" s="372"/>
      <c r="J17" s="372">
        <v>6351427212</v>
      </c>
      <c r="K17" s="372"/>
      <c r="L17" s="373">
        <v>217046485</v>
      </c>
      <c r="M17" s="196"/>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row>
    <row r="18" spans="1:103" s="135" customFormat="1" ht="19.5" customHeight="1">
      <c r="A18" s="492"/>
      <c r="B18" s="491">
        <v>61</v>
      </c>
      <c r="C18" s="371">
        <v>28519440058</v>
      </c>
      <c r="D18" s="372">
        <v>670975761</v>
      </c>
      <c r="E18" s="372">
        <v>19272019085</v>
      </c>
      <c r="F18" s="372"/>
      <c r="G18" s="373">
        <v>337773</v>
      </c>
      <c r="H18" s="372"/>
      <c r="I18" s="372"/>
      <c r="J18" s="372">
        <v>8374238697</v>
      </c>
      <c r="K18" s="372"/>
      <c r="L18" s="373">
        <v>201868742</v>
      </c>
      <c r="M18" s="196"/>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row>
    <row r="19" spans="1:103" s="135" customFormat="1" ht="19.5" customHeight="1">
      <c r="A19" s="492"/>
      <c r="B19" s="491">
        <v>62</v>
      </c>
      <c r="C19" s="371">
        <v>29579196993</v>
      </c>
      <c r="D19" s="372">
        <v>643314969</v>
      </c>
      <c r="E19" s="372">
        <v>20924436300</v>
      </c>
      <c r="F19" s="372"/>
      <c r="G19" s="373">
        <v>238273</v>
      </c>
      <c r="H19" s="372"/>
      <c r="I19" s="372"/>
      <c r="J19" s="372">
        <v>7834039039</v>
      </c>
      <c r="K19" s="372"/>
      <c r="L19" s="373">
        <v>177168412</v>
      </c>
      <c r="M19" s="196"/>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row>
    <row r="20" spans="1:103" s="135" customFormat="1" ht="19.5" customHeight="1">
      <c r="A20" s="492"/>
      <c r="B20" s="491">
        <v>63</v>
      </c>
      <c r="C20" s="371">
        <v>31223470213</v>
      </c>
      <c r="D20" s="372">
        <v>661737566</v>
      </c>
      <c r="E20" s="372">
        <v>21907369795</v>
      </c>
      <c r="F20" s="372"/>
      <c r="G20" s="373">
        <v>240206</v>
      </c>
      <c r="H20" s="372"/>
      <c r="I20" s="372"/>
      <c r="J20" s="372">
        <v>8485501298</v>
      </c>
      <c r="K20" s="372"/>
      <c r="L20" s="373">
        <v>168621348</v>
      </c>
      <c r="M20" s="196"/>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row>
    <row r="21" spans="1:103" s="135" customFormat="1" ht="19.5" customHeight="1">
      <c r="A21" s="492" t="s">
        <v>75</v>
      </c>
      <c r="B21" s="492" t="s">
        <v>190</v>
      </c>
      <c r="C21" s="371">
        <v>33357375969</v>
      </c>
      <c r="D21" s="372">
        <v>699955843</v>
      </c>
      <c r="E21" s="372">
        <v>22916350060</v>
      </c>
      <c r="F21" s="372"/>
      <c r="G21" s="373">
        <v>250700</v>
      </c>
      <c r="H21" s="372"/>
      <c r="I21" s="372"/>
      <c r="J21" s="372">
        <v>9545815191</v>
      </c>
      <c r="K21" s="372"/>
      <c r="L21" s="373">
        <v>195004175</v>
      </c>
      <c r="M21" s="196"/>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row>
    <row r="22" spans="1:103" s="135" customFormat="1" ht="19.5" customHeight="1">
      <c r="A22" s="492"/>
      <c r="B22" s="717" t="s">
        <v>417</v>
      </c>
      <c r="C22" s="371">
        <v>35118015292</v>
      </c>
      <c r="D22" s="372">
        <v>744842090</v>
      </c>
      <c r="E22" s="372">
        <v>24012579769</v>
      </c>
      <c r="F22" s="372"/>
      <c r="G22" s="373">
        <v>214306</v>
      </c>
      <c r="H22" s="372"/>
      <c r="I22" s="372"/>
      <c r="J22" s="372">
        <v>10166167969</v>
      </c>
      <c r="K22" s="372"/>
      <c r="L22" s="373">
        <v>194211158</v>
      </c>
      <c r="M22" s="196"/>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row>
    <row r="23" spans="1:103" s="135" customFormat="1" ht="19.5" customHeight="1">
      <c r="A23" s="492"/>
      <c r="B23" s="717" t="s">
        <v>418</v>
      </c>
      <c r="C23" s="371">
        <v>35728318456</v>
      </c>
      <c r="D23" s="372">
        <v>721573304</v>
      </c>
      <c r="E23" s="372">
        <v>24985657397</v>
      </c>
      <c r="F23" s="372"/>
      <c r="G23" s="373">
        <v>283577</v>
      </c>
      <c r="H23" s="372"/>
      <c r="I23" s="372"/>
      <c r="J23" s="372">
        <v>9752979715</v>
      </c>
      <c r="K23" s="372"/>
      <c r="L23" s="373">
        <v>267824463</v>
      </c>
      <c r="M23" s="196"/>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row>
    <row r="24" spans="1:103" s="258" customFormat="1" ht="19.5" customHeight="1">
      <c r="A24" s="400"/>
      <c r="B24" s="717" t="s">
        <v>411</v>
      </c>
      <c r="C24" s="371">
        <v>36867532464</v>
      </c>
      <c r="D24" s="376">
        <v>768712850</v>
      </c>
      <c r="E24" s="376">
        <v>26884625154</v>
      </c>
      <c r="F24" s="376"/>
      <c r="G24" s="378">
        <v>364329</v>
      </c>
      <c r="H24" s="372"/>
      <c r="I24" s="372"/>
      <c r="J24" s="376">
        <v>8903863446</v>
      </c>
      <c r="K24" s="372"/>
      <c r="L24" s="378">
        <v>309966685</v>
      </c>
      <c r="M24" s="275"/>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4"/>
      <c r="BX24" s="244"/>
      <c r="BY24" s="244"/>
      <c r="BZ24" s="244"/>
      <c r="CA24" s="244"/>
      <c r="CB24" s="244"/>
      <c r="CC24" s="244"/>
      <c r="CD24" s="244"/>
      <c r="CE24" s="244"/>
      <c r="CF24" s="244"/>
      <c r="CG24" s="244"/>
      <c r="CH24" s="244"/>
      <c r="CI24" s="244"/>
      <c r="CJ24" s="244"/>
      <c r="CK24" s="244"/>
      <c r="CL24" s="244"/>
      <c r="CM24" s="244"/>
      <c r="CN24" s="244"/>
      <c r="CO24" s="244"/>
      <c r="CP24" s="244"/>
      <c r="CQ24" s="244"/>
      <c r="CR24" s="244"/>
      <c r="CS24" s="244"/>
      <c r="CT24" s="244"/>
      <c r="CU24" s="244"/>
      <c r="CV24" s="244"/>
      <c r="CW24" s="244"/>
      <c r="CX24" s="244"/>
      <c r="CY24" s="244"/>
    </row>
    <row r="25" spans="1:103" s="384" customFormat="1" ht="19.5" customHeight="1">
      <c r="A25" s="492"/>
      <c r="B25" s="717" t="s">
        <v>412</v>
      </c>
      <c r="C25" s="371">
        <v>38796370316</v>
      </c>
      <c r="D25" s="372">
        <v>789580370</v>
      </c>
      <c r="E25" s="372">
        <v>27912547476</v>
      </c>
      <c r="F25" s="372"/>
      <c r="G25" s="373">
        <v>440700</v>
      </c>
      <c r="H25" s="372"/>
      <c r="I25" s="372"/>
      <c r="J25" s="372">
        <v>9696220807</v>
      </c>
      <c r="K25" s="372"/>
      <c r="L25" s="373">
        <v>397580963</v>
      </c>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6"/>
      <c r="BV25" s="196"/>
      <c r="BW25" s="196"/>
      <c r="BX25" s="196"/>
      <c r="BY25" s="196"/>
      <c r="BZ25" s="196"/>
      <c r="CA25" s="196"/>
      <c r="CB25" s="196"/>
      <c r="CC25" s="196"/>
      <c r="CD25" s="196"/>
      <c r="CE25" s="196"/>
      <c r="CF25" s="196"/>
      <c r="CG25" s="196"/>
      <c r="CH25" s="196"/>
      <c r="CI25" s="196"/>
      <c r="CJ25" s="196"/>
      <c r="CK25" s="196"/>
      <c r="CL25" s="196"/>
      <c r="CM25" s="196"/>
      <c r="CN25" s="196"/>
      <c r="CO25" s="196"/>
      <c r="CP25" s="196"/>
      <c r="CQ25" s="196"/>
      <c r="CR25" s="196"/>
      <c r="CS25" s="196"/>
      <c r="CT25" s="196"/>
      <c r="CU25" s="196"/>
      <c r="CV25" s="196"/>
      <c r="CW25" s="196"/>
      <c r="CX25" s="196"/>
      <c r="CY25" s="196"/>
    </row>
    <row r="26" spans="1:103" s="135" customFormat="1" ht="19.5" customHeight="1">
      <c r="A26" s="492"/>
      <c r="B26" s="717" t="s">
        <v>413</v>
      </c>
      <c r="C26" s="371">
        <v>41802025718</v>
      </c>
      <c r="D26" s="372">
        <v>888006194</v>
      </c>
      <c r="E26" s="372">
        <v>30048785386</v>
      </c>
      <c r="F26" s="372"/>
      <c r="G26" s="373">
        <v>521187</v>
      </c>
      <c r="H26" s="372"/>
      <c r="I26" s="372"/>
      <c r="J26" s="372">
        <v>10600510349</v>
      </c>
      <c r="K26" s="372"/>
      <c r="L26" s="373">
        <v>264202602</v>
      </c>
      <c r="M26" s="196"/>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row>
    <row r="27" spans="1:103" s="135" customFormat="1" ht="19.5" customHeight="1">
      <c r="A27" s="492"/>
      <c r="B27" s="717" t="s">
        <v>414</v>
      </c>
      <c r="C27" s="371">
        <v>43178528105</v>
      </c>
      <c r="D27" s="372">
        <v>890672628</v>
      </c>
      <c r="E27" s="372">
        <v>31555680548</v>
      </c>
      <c r="F27" s="372"/>
      <c r="G27" s="373">
        <v>471951</v>
      </c>
      <c r="H27" s="372"/>
      <c r="I27" s="372"/>
      <c r="J27" s="372">
        <v>10647441438</v>
      </c>
      <c r="K27" s="372"/>
      <c r="L27" s="373">
        <v>84261540</v>
      </c>
      <c r="M27" s="196"/>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row>
    <row r="28" spans="1:103" s="135" customFormat="1" ht="19.5" customHeight="1">
      <c r="A28" s="492"/>
      <c r="B28" s="717" t="s">
        <v>415</v>
      </c>
      <c r="C28" s="371">
        <v>46600621574</v>
      </c>
      <c r="D28" s="372">
        <v>942166098</v>
      </c>
      <c r="E28" s="372">
        <v>33400982579</v>
      </c>
      <c r="F28" s="372"/>
      <c r="G28" s="373">
        <v>476431</v>
      </c>
      <c r="H28" s="372"/>
      <c r="I28" s="372"/>
      <c r="J28" s="372">
        <v>12048935867</v>
      </c>
      <c r="K28" s="372"/>
      <c r="L28" s="373">
        <v>208060599</v>
      </c>
      <c r="M28" s="196"/>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row>
    <row r="29" spans="1:103" s="258" customFormat="1" ht="19.5" customHeight="1">
      <c r="A29" s="400"/>
      <c r="B29" s="717" t="s">
        <v>416</v>
      </c>
      <c r="C29" s="371">
        <v>47624226690</v>
      </c>
      <c r="D29" s="376">
        <v>1020363468</v>
      </c>
      <c r="E29" s="376">
        <v>33574857679</v>
      </c>
      <c r="F29" s="376"/>
      <c r="G29" s="378">
        <v>545389</v>
      </c>
      <c r="H29" s="372"/>
      <c r="I29" s="372"/>
      <c r="J29" s="376">
        <v>12880627582</v>
      </c>
      <c r="K29" s="372"/>
      <c r="L29" s="378">
        <v>147832572</v>
      </c>
      <c r="M29" s="275"/>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row>
    <row r="30" spans="1:103" s="258" customFormat="1" ht="19.5" customHeight="1">
      <c r="A30" s="400"/>
      <c r="B30" s="491">
        <v>10</v>
      </c>
      <c r="C30" s="371">
        <v>50364346798</v>
      </c>
      <c r="D30" s="376">
        <v>1068945507</v>
      </c>
      <c r="E30" s="376">
        <v>34902082569</v>
      </c>
      <c r="F30" s="376"/>
      <c r="G30" s="378">
        <v>544096</v>
      </c>
      <c r="H30" s="372"/>
      <c r="I30" s="372"/>
      <c r="J30" s="376">
        <v>14273396848</v>
      </c>
      <c r="K30" s="372"/>
      <c r="L30" s="378">
        <v>119377778</v>
      </c>
      <c r="M30" s="275"/>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row>
    <row r="31" spans="1:103" s="258" customFormat="1" ht="19.5" customHeight="1">
      <c r="A31" s="400"/>
      <c r="B31" s="491">
        <v>11</v>
      </c>
      <c r="C31" s="371">
        <v>53560801996</v>
      </c>
      <c r="D31" s="376">
        <v>1163303172</v>
      </c>
      <c r="E31" s="376">
        <v>35985516077</v>
      </c>
      <c r="F31" s="376"/>
      <c r="G31" s="378">
        <v>14920</v>
      </c>
      <c r="H31" s="372"/>
      <c r="I31" s="372"/>
      <c r="J31" s="376">
        <v>16311270440</v>
      </c>
      <c r="K31" s="372"/>
      <c r="L31" s="378">
        <v>100697387</v>
      </c>
      <c r="M31" s="275"/>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4"/>
      <c r="BX31" s="244"/>
      <c r="BY31" s="244"/>
      <c r="BZ31" s="244"/>
      <c r="CA31" s="244"/>
      <c r="CB31" s="244"/>
      <c r="CC31" s="244"/>
      <c r="CD31" s="244"/>
      <c r="CE31" s="244"/>
      <c r="CF31" s="244"/>
      <c r="CG31" s="244"/>
      <c r="CH31" s="244"/>
      <c r="CI31" s="244"/>
      <c r="CJ31" s="244"/>
      <c r="CK31" s="244"/>
      <c r="CL31" s="244"/>
      <c r="CM31" s="244"/>
      <c r="CN31" s="244"/>
      <c r="CO31" s="244"/>
      <c r="CP31" s="244"/>
      <c r="CQ31" s="244"/>
      <c r="CR31" s="244"/>
      <c r="CS31" s="244"/>
      <c r="CT31" s="244"/>
      <c r="CU31" s="244"/>
      <c r="CV31" s="244"/>
      <c r="CW31" s="244"/>
      <c r="CX31" s="244"/>
      <c r="CY31" s="244"/>
    </row>
    <row r="32" spans="1:103" s="258" customFormat="1" ht="19.5" customHeight="1">
      <c r="A32" s="400"/>
      <c r="B32" s="491">
        <v>12</v>
      </c>
      <c r="C32" s="371">
        <v>56850423865</v>
      </c>
      <c r="D32" s="376">
        <v>1059350536</v>
      </c>
      <c r="E32" s="376">
        <v>37080245927</v>
      </c>
      <c r="F32" s="376"/>
      <c r="G32" s="378">
        <v>427887850</v>
      </c>
      <c r="H32" s="372"/>
      <c r="I32" s="372"/>
      <c r="J32" s="376">
        <v>15407511123</v>
      </c>
      <c r="K32" s="882">
        <v>2780437485</v>
      </c>
      <c r="L32" s="378">
        <v>94990944</v>
      </c>
      <c r="M32" s="275"/>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row>
    <row r="33" spans="1:103" s="135" customFormat="1" ht="19.5" customHeight="1">
      <c r="A33" s="492"/>
      <c r="B33" s="491">
        <v>13</v>
      </c>
      <c r="C33" s="371">
        <v>59790420081</v>
      </c>
      <c r="D33" s="372">
        <v>1014149339</v>
      </c>
      <c r="E33" s="372">
        <v>37997395603</v>
      </c>
      <c r="F33" s="372"/>
      <c r="G33" s="373">
        <v>457037837</v>
      </c>
      <c r="H33" s="372"/>
      <c r="I33" s="372"/>
      <c r="J33" s="372">
        <v>17057081617</v>
      </c>
      <c r="K33" s="373">
        <v>3102359150</v>
      </c>
      <c r="L33" s="373">
        <v>162396535</v>
      </c>
      <c r="M33" s="196"/>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row>
    <row r="34" spans="1:103" s="135" customFormat="1" ht="19.5" customHeight="1">
      <c r="A34" s="492"/>
      <c r="B34" s="491">
        <v>14</v>
      </c>
      <c r="C34" s="371">
        <v>60423605613</v>
      </c>
      <c r="D34" s="372">
        <v>1086214984</v>
      </c>
      <c r="E34" s="372">
        <v>35304494140</v>
      </c>
      <c r="F34" s="372"/>
      <c r="G34" s="373">
        <v>417298728</v>
      </c>
      <c r="H34" s="372"/>
      <c r="I34" s="372"/>
      <c r="J34" s="372">
        <v>20621161032</v>
      </c>
      <c r="K34" s="373">
        <v>2927505227</v>
      </c>
      <c r="L34" s="373">
        <v>66931502</v>
      </c>
      <c r="M34" s="196"/>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row>
    <row r="35" spans="1:103" s="135" customFormat="1" ht="19.5" customHeight="1">
      <c r="A35" s="492"/>
      <c r="B35" s="491">
        <v>15</v>
      </c>
      <c r="C35" s="371">
        <v>67223596852</v>
      </c>
      <c r="D35" s="372">
        <v>1016333734</v>
      </c>
      <c r="E35" s="372">
        <v>41446105792</v>
      </c>
      <c r="F35" s="372"/>
      <c r="G35" s="373">
        <v>1479407065</v>
      </c>
      <c r="H35" s="372"/>
      <c r="I35" s="372"/>
      <c r="J35" s="372">
        <v>19751145278</v>
      </c>
      <c r="K35" s="373">
        <v>3367459366</v>
      </c>
      <c r="L35" s="373">
        <v>163145617</v>
      </c>
      <c r="M35" s="196"/>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row>
    <row r="36" spans="1:103" s="258" customFormat="1" ht="19.5" customHeight="1">
      <c r="A36" s="400"/>
      <c r="B36" s="491">
        <v>16</v>
      </c>
      <c r="C36" s="371">
        <v>67906963663</v>
      </c>
      <c r="D36" s="376">
        <v>1055661718</v>
      </c>
      <c r="E36" s="376">
        <v>44534919366</v>
      </c>
      <c r="F36" s="376"/>
      <c r="G36" s="378">
        <v>1559518749</v>
      </c>
      <c r="H36" s="372"/>
      <c r="I36" s="372"/>
      <c r="J36" s="376">
        <v>16595325505</v>
      </c>
      <c r="K36" s="378">
        <v>4091027535</v>
      </c>
      <c r="L36" s="378">
        <v>70510790</v>
      </c>
      <c r="M36" s="275"/>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row>
    <row r="37" spans="1:103" s="135" customFormat="1" ht="19.5" customHeight="1">
      <c r="A37" s="492"/>
      <c r="B37" s="491">
        <v>17</v>
      </c>
      <c r="C37" s="371">
        <v>70478784185</v>
      </c>
      <c r="D37" s="372">
        <v>1131201329</v>
      </c>
      <c r="E37" s="372">
        <v>48072428892</v>
      </c>
      <c r="F37" s="372"/>
      <c r="G37" s="373">
        <v>1645849947</v>
      </c>
      <c r="H37" s="372"/>
      <c r="I37" s="372"/>
      <c r="J37" s="372">
        <v>14997401304</v>
      </c>
      <c r="K37" s="373">
        <v>4545611840</v>
      </c>
      <c r="L37" s="373">
        <v>86290873</v>
      </c>
      <c r="M37" s="196"/>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row>
    <row r="38" spans="1:103" s="135" customFormat="1" ht="19.5" customHeight="1">
      <c r="A38" s="492"/>
      <c r="B38" s="491">
        <v>18</v>
      </c>
      <c r="C38" s="371">
        <v>74839845901</v>
      </c>
      <c r="D38" s="372">
        <v>1136693547</v>
      </c>
      <c r="E38" s="372">
        <v>49733025784</v>
      </c>
      <c r="F38" s="372"/>
      <c r="G38" s="373">
        <v>4709522895</v>
      </c>
      <c r="H38" s="372"/>
      <c r="I38" s="372"/>
      <c r="J38" s="372">
        <v>14354992522</v>
      </c>
      <c r="K38" s="373">
        <v>4513816937</v>
      </c>
      <c r="L38" s="373">
        <v>391794216</v>
      </c>
      <c r="M38" s="196"/>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row>
    <row r="39" spans="1:103" s="258" customFormat="1" ht="19.5" customHeight="1">
      <c r="A39" s="400"/>
      <c r="B39" s="491">
        <v>19</v>
      </c>
      <c r="C39" s="371">
        <v>81501181108</v>
      </c>
      <c r="D39" s="376">
        <v>1278717489</v>
      </c>
      <c r="E39" s="376">
        <v>52768731329</v>
      </c>
      <c r="F39" s="376"/>
      <c r="G39" s="378">
        <v>8225839451</v>
      </c>
      <c r="H39" s="372"/>
      <c r="I39" s="372"/>
      <c r="J39" s="376">
        <v>14411588378</v>
      </c>
      <c r="K39" s="378">
        <v>4327056718</v>
      </c>
      <c r="L39" s="378">
        <v>489247743</v>
      </c>
      <c r="M39" s="275"/>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44"/>
      <c r="CX39" s="244"/>
      <c r="CY39" s="244"/>
    </row>
    <row r="40" spans="1:103" s="135" customFormat="1" ht="19.5" customHeight="1">
      <c r="A40" s="492"/>
      <c r="B40" s="491">
        <v>20</v>
      </c>
      <c r="C40" s="371">
        <v>78968097142</v>
      </c>
      <c r="D40" s="372">
        <v>1243688173</v>
      </c>
      <c r="E40" s="372">
        <v>51910990160</v>
      </c>
      <c r="F40" s="372"/>
      <c r="G40" s="373">
        <v>10042476709</v>
      </c>
      <c r="H40" s="881">
        <v>9384983193</v>
      </c>
      <c r="I40" s="881">
        <v>12636915</v>
      </c>
      <c r="J40" s="372">
        <v>1656367564</v>
      </c>
      <c r="K40" s="373">
        <v>3880307114</v>
      </c>
      <c r="L40" s="373">
        <v>836647314</v>
      </c>
      <c r="M40" s="196"/>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row>
    <row r="41" spans="1:103" s="135" customFormat="1" ht="19.5" customHeight="1">
      <c r="A41" s="495"/>
      <c r="B41" s="496">
        <v>21</v>
      </c>
      <c r="C41" s="371">
        <v>77315827469</v>
      </c>
      <c r="D41" s="372">
        <v>1196807803</v>
      </c>
      <c r="E41" s="372">
        <v>52922843830</v>
      </c>
      <c r="F41" s="372"/>
      <c r="G41" s="373">
        <v>8469671887</v>
      </c>
      <c r="H41" s="372">
        <v>10226757840</v>
      </c>
      <c r="I41" s="374">
        <v>29078702</v>
      </c>
      <c r="J41" s="372">
        <v>704787</v>
      </c>
      <c r="K41" s="373">
        <v>3762569731</v>
      </c>
      <c r="L41" s="373">
        <v>707392889</v>
      </c>
      <c r="M41" s="196"/>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row>
    <row r="42" spans="1:103" s="135" customFormat="1" ht="19.5" customHeight="1">
      <c r="A42" s="495"/>
      <c r="B42" s="496">
        <v>22</v>
      </c>
      <c r="C42" s="371">
        <v>77717861910</v>
      </c>
      <c r="D42" s="372">
        <v>1498356214</v>
      </c>
      <c r="E42" s="372">
        <v>54078280597</v>
      </c>
      <c r="F42" s="372"/>
      <c r="G42" s="373">
        <v>7415703682</v>
      </c>
      <c r="H42" s="372">
        <v>9433521752</v>
      </c>
      <c r="I42" s="374">
        <v>16396682</v>
      </c>
      <c r="J42" s="372">
        <v>162148036</v>
      </c>
      <c r="K42" s="373">
        <v>4008101900</v>
      </c>
      <c r="L42" s="373">
        <v>1105353047</v>
      </c>
      <c r="M42" s="196"/>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row>
    <row r="43" spans="1:103" s="384" customFormat="1" ht="19.5" customHeight="1">
      <c r="A43" s="495"/>
      <c r="B43" s="496">
        <v>23</v>
      </c>
      <c r="C43" s="371">
        <f>SUM(D43:L43)</f>
        <v>82114670695</v>
      </c>
      <c r="D43" s="372">
        <v>1277046284</v>
      </c>
      <c r="E43" s="372">
        <v>54742021755</v>
      </c>
      <c r="F43" s="372"/>
      <c r="G43" s="373">
        <v>9446755270</v>
      </c>
      <c r="H43" s="372">
        <v>10448910634</v>
      </c>
      <c r="I43" s="374">
        <v>30942636</v>
      </c>
      <c r="J43" s="372">
        <v>11711288</v>
      </c>
      <c r="K43" s="373">
        <v>4420738709</v>
      </c>
      <c r="L43" s="373">
        <v>1736544119</v>
      </c>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c r="CA43" s="196"/>
      <c r="CB43" s="196"/>
      <c r="CC43" s="196"/>
      <c r="CD43" s="196"/>
      <c r="CE43" s="196"/>
      <c r="CF43" s="196"/>
      <c r="CG43" s="196"/>
      <c r="CH43" s="196"/>
      <c r="CI43" s="196"/>
      <c r="CJ43" s="196"/>
      <c r="CK43" s="196"/>
      <c r="CL43" s="196"/>
      <c r="CM43" s="196"/>
      <c r="CN43" s="196"/>
      <c r="CO43" s="196"/>
      <c r="CP43" s="196"/>
      <c r="CQ43" s="196"/>
      <c r="CR43" s="196"/>
      <c r="CS43" s="196"/>
      <c r="CT43" s="196"/>
      <c r="CU43" s="196"/>
      <c r="CV43" s="196"/>
      <c r="CW43" s="196"/>
      <c r="CX43" s="196"/>
      <c r="CY43" s="196"/>
    </row>
    <row r="44" spans="1:103" s="384" customFormat="1" ht="19.5" customHeight="1">
      <c r="A44" s="495"/>
      <c r="B44" s="496">
        <v>24</v>
      </c>
      <c r="C44" s="371">
        <f>SUM(D44:L44)</f>
        <v>82830731683</v>
      </c>
      <c r="D44" s="372">
        <v>1081263871</v>
      </c>
      <c r="E44" s="372">
        <v>54988603515</v>
      </c>
      <c r="F44" s="372"/>
      <c r="G44" s="373">
        <v>9124408355</v>
      </c>
      <c r="H44" s="372">
        <v>11233810488</v>
      </c>
      <c r="I44" s="374">
        <v>11691097</v>
      </c>
      <c r="J44" s="372">
        <v>3052068</v>
      </c>
      <c r="K44" s="373">
        <v>4734107945</v>
      </c>
      <c r="L44" s="373">
        <v>1653794344</v>
      </c>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row>
    <row r="45" spans="1:103" s="135" customFormat="1" ht="19.5" customHeight="1">
      <c r="A45" s="495"/>
      <c r="B45" s="496">
        <v>25</v>
      </c>
      <c r="C45" s="371">
        <v>83217883345</v>
      </c>
      <c r="D45" s="372">
        <v>1135292678</v>
      </c>
      <c r="E45" s="372">
        <v>55130718888</v>
      </c>
      <c r="F45" s="372"/>
      <c r="G45" s="373">
        <v>8786647467</v>
      </c>
      <c r="H45" s="372">
        <v>11517635007</v>
      </c>
      <c r="I45" s="374">
        <v>11566707</v>
      </c>
      <c r="J45" s="372">
        <v>475736</v>
      </c>
      <c r="K45" s="373">
        <v>4939206982</v>
      </c>
      <c r="L45" s="373">
        <v>1696339880</v>
      </c>
      <c r="M45" s="196"/>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row>
    <row r="46" spans="1:103" s="384" customFormat="1" ht="19.5" customHeight="1">
      <c r="A46" s="495"/>
      <c r="B46" s="496">
        <v>26</v>
      </c>
      <c r="C46" s="371">
        <v>82749345300</v>
      </c>
      <c r="D46" s="372">
        <v>1170186272</v>
      </c>
      <c r="E46" s="372">
        <v>54737752255</v>
      </c>
      <c r="F46" s="372"/>
      <c r="G46" s="373">
        <v>8895426129</v>
      </c>
      <c r="H46" s="372">
        <v>11335162437</v>
      </c>
      <c r="I46" s="374">
        <v>8770131</v>
      </c>
      <c r="J46" s="372">
        <v>397129</v>
      </c>
      <c r="K46" s="373">
        <v>4989784155</v>
      </c>
      <c r="L46" s="373">
        <v>1611866792</v>
      </c>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6"/>
      <c r="BR46" s="196"/>
      <c r="BS46" s="196"/>
      <c r="BT46" s="196"/>
      <c r="BU46" s="196"/>
      <c r="BV46" s="196"/>
      <c r="BW46" s="196"/>
      <c r="BX46" s="196"/>
      <c r="BY46" s="196"/>
      <c r="BZ46" s="196"/>
      <c r="CA46" s="196"/>
      <c r="CB46" s="196"/>
      <c r="CC46" s="196"/>
      <c r="CD46" s="196"/>
      <c r="CE46" s="196"/>
      <c r="CF46" s="196"/>
      <c r="CG46" s="196"/>
      <c r="CH46" s="196"/>
      <c r="CI46" s="196"/>
      <c r="CJ46" s="196"/>
      <c r="CK46" s="196"/>
      <c r="CL46" s="196"/>
      <c r="CM46" s="196"/>
      <c r="CN46" s="196"/>
      <c r="CO46" s="196"/>
      <c r="CP46" s="196"/>
      <c r="CQ46" s="196"/>
      <c r="CR46" s="196"/>
      <c r="CS46" s="196"/>
      <c r="CT46" s="196"/>
      <c r="CU46" s="196"/>
      <c r="CV46" s="196"/>
      <c r="CW46" s="196"/>
      <c r="CX46" s="196"/>
      <c r="CY46" s="196"/>
    </row>
    <row r="47" spans="1:103" s="384" customFormat="1" ht="19.5" customHeight="1">
      <c r="A47" s="495"/>
      <c r="B47" s="496">
        <v>27</v>
      </c>
      <c r="C47" s="371">
        <v>95602191000</v>
      </c>
      <c r="D47" s="372">
        <v>1331092964</v>
      </c>
      <c r="E47" s="372">
        <v>54436006723</v>
      </c>
      <c r="F47" s="372"/>
      <c r="G47" s="373">
        <v>22308289581</v>
      </c>
      <c r="H47" s="372">
        <v>11109328107</v>
      </c>
      <c r="I47" s="374">
        <v>7410227</v>
      </c>
      <c r="J47" s="372">
        <v>397129</v>
      </c>
      <c r="K47" s="373">
        <v>4593687299</v>
      </c>
      <c r="L47" s="373">
        <v>1815978970</v>
      </c>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6"/>
      <c r="BZ47" s="196"/>
      <c r="CA47" s="196"/>
      <c r="CB47" s="196"/>
      <c r="CC47" s="196"/>
      <c r="CD47" s="196"/>
      <c r="CE47" s="196"/>
      <c r="CF47" s="196"/>
      <c r="CG47" s="196"/>
      <c r="CH47" s="196"/>
      <c r="CI47" s="196"/>
      <c r="CJ47" s="196"/>
      <c r="CK47" s="196"/>
      <c r="CL47" s="196"/>
      <c r="CM47" s="196"/>
      <c r="CN47" s="196"/>
      <c r="CO47" s="196"/>
      <c r="CP47" s="196"/>
      <c r="CQ47" s="196"/>
      <c r="CR47" s="196"/>
      <c r="CS47" s="196"/>
      <c r="CT47" s="196"/>
      <c r="CU47" s="196"/>
      <c r="CV47" s="196"/>
      <c r="CW47" s="196"/>
      <c r="CX47" s="196"/>
      <c r="CY47" s="196"/>
    </row>
    <row r="48" spans="1:103" s="384" customFormat="1" ht="19.5" customHeight="1">
      <c r="A48" s="495"/>
      <c r="B48" s="496">
        <v>28</v>
      </c>
      <c r="C48" s="1008">
        <v>91755886492</v>
      </c>
      <c r="D48" s="372">
        <v>1276051938</v>
      </c>
      <c r="E48" s="372">
        <v>52244738723</v>
      </c>
      <c r="F48" s="372"/>
      <c r="G48" s="372">
        <v>22498930254</v>
      </c>
      <c r="H48" s="372">
        <v>10482539400</v>
      </c>
      <c r="I48" s="372">
        <v>7477315</v>
      </c>
      <c r="J48" s="372">
        <v>312030</v>
      </c>
      <c r="K48" s="372">
        <v>4173448212</v>
      </c>
      <c r="L48" s="808">
        <v>1072388620</v>
      </c>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6"/>
      <c r="BX48" s="196"/>
      <c r="BY48" s="196"/>
      <c r="BZ48" s="196"/>
      <c r="CA48" s="196"/>
      <c r="CB48" s="196"/>
      <c r="CC48" s="196"/>
      <c r="CD48" s="196"/>
      <c r="CE48" s="196"/>
      <c r="CF48" s="196"/>
      <c r="CG48" s="196"/>
      <c r="CH48" s="196"/>
      <c r="CI48" s="196"/>
      <c r="CJ48" s="196"/>
      <c r="CK48" s="196"/>
      <c r="CL48" s="196"/>
      <c r="CM48" s="196"/>
      <c r="CN48" s="196"/>
      <c r="CO48" s="196"/>
      <c r="CP48" s="196"/>
      <c r="CQ48" s="196"/>
      <c r="CR48" s="196"/>
      <c r="CS48" s="196"/>
      <c r="CT48" s="196"/>
      <c r="CU48" s="196"/>
      <c r="CV48" s="196"/>
      <c r="CW48" s="196"/>
      <c r="CX48" s="196"/>
      <c r="CY48" s="196"/>
    </row>
    <row r="49" spans="1:103" s="384" customFormat="1" ht="19.5" customHeight="1">
      <c r="A49" s="495"/>
      <c r="B49" s="496">
        <v>29</v>
      </c>
      <c r="C49" s="1008">
        <v>87314122530</v>
      </c>
      <c r="D49" s="372">
        <v>1276885493</v>
      </c>
      <c r="E49" s="372">
        <v>49098171222</v>
      </c>
      <c r="F49" s="372"/>
      <c r="G49" s="372">
        <v>21551117273</v>
      </c>
      <c r="H49" s="381">
        <v>10068214150</v>
      </c>
      <c r="I49" s="381">
        <v>37548800</v>
      </c>
      <c r="J49" s="381">
        <v>198564</v>
      </c>
      <c r="K49" s="381">
        <v>3934353639</v>
      </c>
      <c r="L49" s="808">
        <v>1347633389</v>
      </c>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c r="BT49" s="196"/>
      <c r="BU49" s="196"/>
      <c r="BV49" s="196"/>
      <c r="BW49" s="196"/>
      <c r="BX49" s="196"/>
      <c r="BY49" s="196"/>
      <c r="BZ49" s="196"/>
      <c r="CA49" s="196"/>
      <c r="CB49" s="196"/>
      <c r="CC49" s="196"/>
      <c r="CD49" s="196"/>
      <c r="CE49" s="196"/>
      <c r="CF49" s="196"/>
      <c r="CG49" s="196"/>
      <c r="CH49" s="196"/>
      <c r="CI49" s="196"/>
      <c r="CJ49" s="196"/>
      <c r="CK49" s="196"/>
      <c r="CL49" s="196"/>
      <c r="CM49" s="196"/>
      <c r="CN49" s="196"/>
      <c r="CO49" s="196"/>
      <c r="CP49" s="196"/>
      <c r="CQ49" s="196"/>
      <c r="CR49" s="196"/>
      <c r="CS49" s="196"/>
      <c r="CT49" s="196"/>
      <c r="CU49" s="196"/>
      <c r="CV49" s="196"/>
      <c r="CW49" s="196"/>
      <c r="CX49" s="196"/>
      <c r="CY49" s="196"/>
    </row>
    <row r="50" spans="1:104" s="135" customFormat="1" ht="19.5" customHeight="1">
      <c r="A50" s="1542" t="s">
        <v>7</v>
      </c>
      <c r="B50" s="1543"/>
      <c r="C50" s="1562" t="s">
        <v>6</v>
      </c>
      <c r="D50" s="1266" t="s">
        <v>17</v>
      </c>
      <c r="E50" s="1266" t="s">
        <v>232</v>
      </c>
      <c r="F50" s="1266" t="s">
        <v>645</v>
      </c>
      <c r="G50" s="1266" t="s">
        <v>460</v>
      </c>
      <c r="H50" s="1266" t="s">
        <v>686</v>
      </c>
      <c r="I50" s="1266" t="s">
        <v>22</v>
      </c>
      <c r="J50" s="1266" t="s">
        <v>23</v>
      </c>
      <c r="K50" s="1264"/>
      <c r="L50" s="1559"/>
      <c r="M50" s="196"/>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row>
    <row r="51" spans="1:104" s="135" customFormat="1" ht="19.5" customHeight="1" thickBot="1">
      <c r="A51" s="1544" t="s">
        <v>14</v>
      </c>
      <c r="B51" s="1545"/>
      <c r="C51" s="1563"/>
      <c r="D51" s="1557"/>
      <c r="E51" s="1557"/>
      <c r="F51" s="1557"/>
      <c r="G51" s="1265"/>
      <c r="H51" s="1557"/>
      <c r="I51" s="1557"/>
      <c r="J51" s="1265"/>
      <c r="K51" s="1558"/>
      <c r="L51" s="1560"/>
      <c r="M51" s="196"/>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row>
    <row r="52" spans="1:103" s="384" customFormat="1" ht="19.5" customHeight="1" thickTop="1">
      <c r="A52" s="495"/>
      <c r="B52" s="496">
        <v>30</v>
      </c>
      <c r="C52" s="1008">
        <v>73778949276</v>
      </c>
      <c r="D52" s="372">
        <v>1379004092</v>
      </c>
      <c r="E52" s="372">
        <v>46768929364</v>
      </c>
      <c r="F52" s="881">
        <v>23760500561</v>
      </c>
      <c r="G52" s="372">
        <v>6867</v>
      </c>
      <c r="H52" s="1152">
        <v>628023074</v>
      </c>
      <c r="I52" s="1152">
        <v>1242485318</v>
      </c>
      <c r="J52" s="1152" t="s">
        <v>187</v>
      </c>
      <c r="K52" s="372"/>
      <c r="L52" s="373"/>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c r="BW52" s="196"/>
      <c r="BX52" s="196"/>
      <c r="BY52" s="196"/>
      <c r="BZ52" s="196"/>
      <c r="CA52" s="196"/>
      <c r="CB52" s="196"/>
      <c r="CC52" s="196"/>
      <c r="CD52" s="196"/>
      <c r="CE52" s="196"/>
      <c r="CF52" s="196"/>
      <c r="CG52" s="196"/>
      <c r="CH52" s="196"/>
      <c r="CI52" s="196"/>
      <c r="CJ52" s="196"/>
      <c r="CK52" s="196"/>
      <c r="CL52" s="196"/>
      <c r="CM52" s="196"/>
      <c r="CN52" s="196"/>
      <c r="CO52" s="196"/>
      <c r="CP52" s="196"/>
      <c r="CQ52" s="196"/>
      <c r="CR52" s="196"/>
      <c r="CS52" s="196"/>
      <c r="CT52" s="196"/>
      <c r="CU52" s="196"/>
      <c r="CV52" s="196"/>
      <c r="CW52" s="196"/>
      <c r="CX52" s="196"/>
      <c r="CY52" s="196"/>
    </row>
    <row r="53" spans="1:103" s="384" customFormat="1" ht="19.5" customHeight="1">
      <c r="A53" s="495" t="s">
        <v>682</v>
      </c>
      <c r="B53" s="496" t="s">
        <v>683</v>
      </c>
      <c r="C53" s="1008">
        <v>71194238859</v>
      </c>
      <c r="D53" s="372">
        <v>1466025942</v>
      </c>
      <c r="E53" s="372">
        <v>46067515333</v>
      </c>
      <c r="F53" s="372">
        <v>22388372764</v>
      </c>
      <c r="G53" s="372">
        <v>7190</v>
      </c>
      <c r="H53" s="372">
        <v>557375389</v>
      </c>
      <c r="I53" s="372">
        <v>714942241</v>
      </c>
      <c r="J53" s="372" t="s">
        <v>187</v>
      </c>
      <c r="K53" s="372"/>
      <c r="L53" s="808"/>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6"/>
      <c r="BX53" s="196"/>
      <c r="BY53" s="196"/>
      <c r="BZ53" s="196"/>
      <c r="CA53" s="196"/>
      <c r="CB53" s="196"/>
      <c r="CC53" s="196"/>
      <c r="CD53" s="196"/>
      <c r="CE53" s="196"/>
      <c r="CF53" s="196"/>
      <c r="CG53" s="196"/>
      <c r="CH53" s="196"/>
      <c r="CI53" s="196"/>
      <c r="CJ53" s="196"/>
      <c r="CK53" s="196"/>
      <c r="CL53" s="196"/>
      <c r="CM53" s="196"/>
      <c r="CN53" s="196"/>
      <c r="CO53" s="196"/>
      <c r="CP53" s="196"/>
      <c r="CQ53" s="196"/>
      <c r="CR53" s="196"/>
      <c r="CS53" s="196"/>
      <c r="CT53" s="196"/>
      <c r="CU53" s="196"/>
      <c r="CV53" s="196"/>
      <c r="CW53" s="196"/>
      <c r="CX53" s="196"/>
      <c r="CY53" s="196"/>
    </row>
    <row r="54" spans="1:103" s="384" customFormat="1" ht="19.5" customHeight="1">
      <c r="A54" s="495"/>
      <c r="B54" s="496">
        <v>2</v>
      </c>
      <c r="C54" s="1008">
        <v>67965290303</v>
      </c>
      <c r="D54" s="372">
        <v>1450343837</v>
      </c>
      <c r="E54" s="372">
        <v>44119415271</v>
      </c>
      <c r="F54" s="372">
        <v>21358169190</v>
      </c>
      <c r="G54" s="372">
        <v>6270</v>
      </c>
      <c r="H54" s="372">
        <v>512998026</v>
      </c>
      <c r="I54" s="372">
        <v>524357709</v>
      </c>
      <c r="J54" s="372" t="s">
        <v>187</v>
      </c>
      <c r="K54" s="372"/>
      <c r="L54" s="808"/>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96"/>
      <c r="CC54" s="196"/>
      <c r="CD54" s="196"/>
      <c r="CE54" s="196"/>
      <c r="CF54" s="196"/>
      <c r="CG54" s="196"/>
      <c r="CH54" s="196"/>
      <c r="CI54" s="196"/>
      <c r="CJ54" s="196"/>
      <c r="CK54" s="196"/>
      <c r="CL54" s="196"/>
      <c r="CM54" s="196"/>
      <c r="CN54" s="196"/>
      <c r="CO54" s="196"/>
      <c r="CP54" s="196"/>
      <c r="CQ54" s="196"/>
      <c r="CR54" s="196"/>
      <c r="CS54" s="196"/>
      <c r="CT54" s="196"/>
      <c r="CU54" s="196"/>
      <c r="CV54" s="196"/>
      <c r="CW54" s="196"/>
      <c r="CX54" s="196"/>
      <c r="CY54" s="196"/>
    </row>
    <row r="55" spans="1:103" s="384" customFormat="1" ht="19.5" customHeight="1">
      <c r="A55" s="495"/>
      <c r="B55" s="496">
        <v>3</v>
      </c>
      <c r="C55" s="1008">
        <v>70032980407</v>
      </c>
      <c r="D55" s="372">
        <v>1526134422</v>
      </c>
      <c r="E55" s="372">
        <v>46790748953</v>
      </c>
      <c r="F55" s="372">
        <v>20575407225</v>
      </c>
      <c r="G55" s="372">
        <v>795</v>
      </c>
      <c r="H55" s="372">
        <v>520442307</v>
      </c>
      <c r="I55" s="372">
        <v>620246705</v>
      </c>
      <c r="J55" s="372" t="s">
        <v>187</v>
      </c>
      <c r="K55" s="372"/>
      <c r="L55" s="808"/>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6"/>
      <c r="BQ55" s="196"/>
      <c r="BR55" s="196"/>
      <c r="BS55" s="196"/>
      <c r="BT55" s="196"/>
      <c r="BU55" s="196"/>
      <c r="BV55" s="196"/>
      <c r="BW55" s="196"/>
      <c r="BX55" s="196"/>
      <c r="BY55" s="196"/>
      <c r="BZ55" s="196"/>
      <c r="CA55" s="196"/>
      <c r="CB55" s="196"/>
      <c r="CC55" s="196"/>
      <c r="CD55" s="196"/>
      <c r="CE55" s="196"/>
      <c r="CF55" s="196"/>
      <c r="CG55" s="196"/>
      <c r="CH55" s="196"/>
      <c r="CI55" s="196"/>
      <c r="CJ55" s="196"/>
      <c r="CK55" s="196"/>
      <c r="CL55" s="196"/>
      <c r="CM55" s="196"/>
      <c r="CN55" s="196"/>
      <c r="CO55" s="196"/>
      <c r="CP55" s="196"/>
      <c r="CQ55" s="196"/>
      <c r="CR55" s="196"/>
      <c r="CS55" s="196"/>
      <c r="CT55" s="196"/>
      <c r="CU55" s="196"/>
      <c r="CV55" s="196"/>
      <c r="CW55" s="196"/>
      <c r="CX55" s="196"/>
      <c r="CY55" s="196"/>
    </row>
    <row r="56" spans="1:103" s="384" customFormat="1" ht="19.5" customHeight="1">
      <c r="A56" s="493"/>
      <c r="B56" s="489">
        <v>4</v>
      </c>
      <c r="C56" s="1012">
        <v>69715336794</v>
      </c>
      <c r="D56" s="1007">
        <v>1435915064</v>
      </c>
      <c r="E56" s="1084">
        <v>45519156209</v>
      </c>
      <c r="F56" s="1084">
        <v>21480372950</v>
      </c>
      <c r="G56" s="381">
        <v>1083</v>
      </c>
      <c r="H56" s="381">
        <v>496725001</v>
      </c>
      <c r="I56" s="381">
        <v>783166487</v>
      </c>
      <c r="J56" s="381" t="s">
        <v>187</v>
      </c>
      <c r="K56" s="381"/>
      <c r="L56" s="1007"/>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6"/>
      <c r="BR56" s="196"/>
      <c r="BS56" s="196"/>
      <c r="BT56" s="196"/>
      <c r="BU56" s="196"/>
      <c r="BV56" s="196"/>
      <c r="BW56" s="196"/>
      <c r="BX56" s="196"/>
      <c r="BY56" s="196"/>
      <c r="BZ56" s="196"/>
      <c r="CA56" s="196"/>
      <c r="CB56" s="196"/>
      <c r="CC56" s="196"/>
      <c r="CD56" s="196"/>
      <c r="CE56" s="196"/>
      <c r="CF56" s="196"/>
      <c r="CG56" s="196"/>
      <c r="CH56" s="196"/>
      <c r="CI56" s="196"/>
      <c r="CJ56" s="196"/>
      <c r="CK56" s="196"/>
      <c r="CL56" s="196"/>
      <c r="CM56" s="196"/>
      <c r="CN56" s="196"/>
      <c r="CO56" s="196"/>
      <c r="CP56" s="196"/>
      <c r="CQ56" s="196"/>
      <c r="CR56" s="196"/>
      <c r="CS56" s="196"/>
      <c r="CT56" s="196"/>
      <c r="CU56" s="196"/>
      <c r="CV56" s="196"/>
      <c r="CW56" s="196"/>
      <c r="CX56" s="196"/>
      <c r="CY56" s="196"/>
    </row>
    <row r="57" spans="1:12" s="5" customFormat="1" ht="13.5" customHeight="1">
      <c r="A57" s="5" t="s">
        <v>16</v>
      </c>
      <c r="L57" s="804" t="s">
        <v>30</v>
      </c>
    </row>
    <row r="58" spans="1:102" s="110" customFormat="1" ht="13.5" customHeight="1">
      <c r="A58" s="135"/>
      <c r="B58" s="135"/>
      <c r="G58" s="382"/>
      <c r="L58" s="196"/>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row>
    <row r="59" spans="6:7" ht="13.5" customHeight="1">
      <c r="F59" s="194"/>
      <c r="G59" s="771"/>
    </row>
    <row r="60" ht="13.5" customHeight="1"/>
    <row r="61" ht="13.5" customHeight="1"/>
    <row r="62" ht="13.5" customHeight="1"/>
    <row r="63" ht="13.5" customHeight="1"/>
    <row r="64" ht="13.5" customHeight="1"/>
  </sheetData>
  <sheetProtection/>
  <mergeCells count="24">
    <mergeCell ref="A3:B3"/>
    <mergeCell ref="A4:B4"/>
    <mergeCell ref="H3:H4"/>
    <mergeCell ref="I3:I4"/>
    <mergeCell ref="C3:C4"/>
    <mergeCell ref="D3:D4"/>
    <mergeCell ref="F3:F4"/>
    <mergeCell ref="E3:E4"/>
    <mergeCell ref="J3:J4"/>
    <mergeCell ref="K3:K4"/>
    <mergeCell ref="G3:G4"/>
    <mergeCell ref="L3:L4"/>
    <mergeCell ref="A50:B50"/>
    <mergeCell ref="C50:C51"/>
    <mergeCell ref="D50:D51"/>
    <mergeCell ref="E50:E51"/>
    <mergeCell ref="F50:F51"/>
    <mergeCell ref="G50:G51"/>
    <mergeCell ref="H50:H51"/>
    <mergeCell ref="I50:I51"/>
    <mergeCell ref="J50:J51"/>
    <mergeCell ref="K50:K51"/>
    <mergeCell ref="L50:L51"/>
    <mergeCell ref="A51:B51"/>
  </mergeCells>
  <printOptions/>
  <pageMargins left="0.1968503937007874" right="0.1968503937007874" top="0.7874015748031497" bottom="0.7874015748031497" header="0.5118110236220472" footer="0.5118110236220472"/>
  <pageSetup fitToHeight="0" fitToWidth="1" horizontalDpi="600" verticalDpi="600" orientation="landscape" paperSize="9" r:id="rId2"/>
  <headerFooter alignWithMargins="0">
    <oddHeader>&amp;R&amp;6&amp;P/&amp;Nページ</oddHeader>
  </headerFooter>
  <rowBreaks count="1" manualBreakCount="1">
    <brk id="39" max="255" man="1"/>
  </rowBreaks>
  <drawing r:id="rId1"/>
</worksheet>
</file>

<file path=xl/worksheets/sheet3.xml><?xml version="1.0" encoding="utf-8"?>
<worksheet xmlns="http://schemas.openxmlformats.org/spreadsheetml/2006/main" xmlns:r="http://schemas.openxmlformats.org/officeDocument/2006/relationships">
  <dimension ref="A1:M176"/>
  <sheetViews>
    <sheetView view="pageBreakPreview" zoomScaleNormal="120" zoomScaleSheetLayoutView="100" workbookViewId="0" topLeftCell="A1">
      <pane ySplit="5" topLeftCell="A135" activePane="bottomLeft" state="frozen"/>
      <selection pane="topLeft" activeCell="A1" sqref="A1"/>
      <selection pane="bottomLeft" activeCell="B138" sqref="B138"/>
    </sheetView>
  </sheetViews>
  <sheetFormatPr defaultColWidth="9" defaultRowHeight="14.25"/>
  <cols>
    <col min="1" max="1" width="2.8984375" style="278" customWidth="1"/>
    <col min="2" max="2" width="3.09765625" style="309" customWidth="1"/>
    <col min="3" max="6" width="8.8984375" style="278" customWidth="1"/>
    <col min="7" max="7" width="8.09765625" style="278" customWidth="1"/>
    <col min="8" max="12" width="8.8984375" style="278" customWidth="1"/>
    <col min="13" max="13" width="8.09765625" style="278" customWidth="1"/>
    <col min="14" max="16384" width="9" style="278" customWidth="1"/>
  </cols>
  <sheetData>
    <row r="1" spans="1:2" s="306" customFormat="1" ht="12.75">
      <c r="A1" s="304" t="s">
        <v>593</v>
      </c>
      <c r="B1" s="305"/>
    </row>
    <row r="2" spans="1:12" s="399" customFormat="1" ht="9">
      <c r="A2" s="429"/>
      <c r="B2" s="744" t="s">
        <v>199</v>
      </c>
      <c r="C2" s="723"/>
      <c r="D2" s="723"/>
      <c r="E2" s="429"/>
      <c r="F2" s="724"/>
      <c r="G2" s="429"/>
      <c r="H2" s="429"/>
      <c r="I2" s="429"/>
      <c r="J2" s="429"/>
      <c r="K2" s="723"/>
      <c r="L2" s="429"/>
    </row>
    <row r="3" spans="1:12" s="399" customFormat="1" ht="9">
      <c r="A3" s="397"/>
      <c r="B3" s="398"/>
      <c r="C3" s="723"/>
      <c r="D3" s="723"/>
      <c r="E3" s="429"/>
      <c r="F3" s="724"/>
      <c r="G3" s="429"/>
      <c r="H3" s="429"/>
      <c r="I3" s="429"/>
      <c r="J3" s="429"/>
      <c r="K3" s="723"/>
      <c r="L3" s="429"/>
    </row>
    <row r="4" spans="1:13" s="401" customFormat="1" ht="25.5" customHeight="1">
      <c r="A4" s="1279" t="s">
        <v>260</v>
      </c>
      <c r="B4" s="1280"/>
      <c r="C4" s="1271" t="s">
        <v>201</v>
      </c>
      <c r="D4" s="1271" t="s">
        <v>114</v>
      </c>
      <c r="E4" s="403" t="s">
        <v>105</v>
      </c>
      <c r="F4" s="403"/>
      <c r="G4" s="403"/>
      <c r="H4" s="1271" t="s">
        <v>115</v>
      </c>
      <c r="I4" s="403" t="s">
        <v>261</v>
      </c>
      <c r="J4" s="403"/>
      <c r="K4" s="404"/>
      <c r="L4" s="403"/>
      <c r="M4" s="405"/>
    </row>
    <row r="5" spans="1:13" s="401" customFormat="1" ht="20.25" customHeight="1" thickBot="1">
      <c r="A5" s="874" t="s">
        <v>14</v>
      </c>
      <c r="B5" s="875"/>
      <c r="C5" s="1272"/>
      <c r="D5" s="1272"/>
      <c r="E5" s="876" t="s">
        <v>106</v>
      </c>
      <c r="F5" s="876" t="s">
        <v>107</v>
      </c>
      <c r="G5" s="876" t="s">
        <v>108</v>
      </c>
      <c r="H5" s="1272"/>
      <c r="I5" s="876" t="s">
        <v>109</v>
      </c>
      <c r="J5" s="876" t="s">
        <v>110</v>
      </c>
      <c r="K5" s="876" t="s">
        <v>111</v>
      </c>
      <c r="L5" s="876" t="s">
        <v>112</v>
      </c>
      <c r="M5" s="877" t="s">
        <v>113</v>
      </c>
    </row>
    <row r="6" spans="1:13" s="399" customFormat="1" ht="18.75" customHeight="1" thickTop="1">
      <c r="A6" s="1276" t="s">
        <v>119</v>
      </c>
      <c r="B6" s="1269">
        <v>49</v>
      </c>
      <c r="C6" s="408">
        <v>35636120</v>
      </c>
      <c r="D6" s="408">
        <v>25334056</v>
      </c>
      <c r="E6" s="408">
        <v>8184056</v>
      </c>
      <c r="F6" s="408">
        <v>16150000</v>
      </c>
      <c r="G6" s="408">
        <v>1000000</v>
      </c>
      <c r="H6" s="408">
        <v>10302064</v>
      </c>
      <c r="I6" s="408">
        <v>7131969</v>
      </c>
      <c r="J6" s="376">
        <v>1</v>
      </c>
      <c r="K6" s="408">
        <v>2903606</v>
      </c>
      <c r="L6" s="376" t="s">
        <v>189</v>
      </c>
      <c r="M6" s="413">
        <v>266488</v>
      </c>
    </row>
    <row r="7" spans="1:13" s="399" customFormat="1" ht="18.75" customHeight="1">
      <c r="A7" s="1276"/>
      <c r="B7" s="1269"/>
      <c r="C7" s="410">
        <v>8884887</v>
      </c>
      <c r="D7" s="410">
        <v>2875819</v>
      </c>
      <c r="E7" s="410">
        <v>1124960</v>
      </c>
      <c r="F7" s="410">
        <v>1560024</v>
      </c>
      <c r="G7" s="410">
        <v>190835</v>
      </c>
      <c r="H7" s="411">
        <v>6009068</v>
      </c>
      <c r="I7" s="410">
        <v>1579076</v>
      </c>
      <c r="J7" s="412">
        <v>500239</v>
      </c>
      <c r="K7" s="410">
        <v>300582</v>
      </c>
      <c r="L7" s="410">
        <v>3444062</v>
      </c>
      <c r="M7" s="411">
        <v>185109</v>
      </c>
    </row>
    <row r="8" spans="1:13" s="399" customFormat="1" ht="18.75" customHeight="1">
      <c r="A8" s="1277"/>
      <c r="B8" s="1270"/>
      <c r="C8" s="408">
        <v>44521007</v>
      </c>
      <c r="D8" s="408">
        <v>28209875</v>
      </c>
      <c r="E8" s="408">
        <v>9309016</v>
      </c>
      <c r="F8" s="408">
        <v>17710024</v>
      </c>
      <c r="G8" s="408">
        <v>1190835</v>
      </c>
      <c r="H8" s="413">
        <v>16311132</v>
      </c>
      <c r="I8" s="408">
        <v>8711045</v>
      </c>
      <c r="J8" s="414">
        <v>500240</v>
      </c>
      <c r="K8" s="408">
        <v>3204188</v>
      </c>
      <c r="L8" s="413">
        <v>3444062</v>
      </c>
      <c r="M8" s="413">
        <v>451597</v>
      </c>
    </row>
    <row r="9" spans="2:13" s="399" customFormat="1" ht="18.75" customHeight="1">
      <c r="B9" s="1268">
        <v>50</v>
      </c>
      <c r="C9" s="407">
        <v>44741661</v>
      </c>
      <c r="D9" s="407">
        <v>30978964</v>
      </c>
      <c r="E9" s="407">
        <v>10301964</v>
      </c>
      <c r="F9" s="407">
        <v>19718000</v>
      </c>
      <c r="G9" s="407">
        <v>959000</v>
      </c>
      <c r="H9" s="409">
        <v>13762697</v>
      </c>
      <c r="I9" s="407">
        <v>9733003</v>
      </c>
      <c r="J9" s="415">
        <v>1</v>
      </c>
      <c r="K9" s="407">
        <v>3606187</v>
      </c>
      <c r="L9" s="409">
        <v>56000</v>
      </c>
      <c r="M9" s="409">
        <v>367506</v>
      </c>
    </row>
    <row r="10" spans="2:13" s="399" customFormat="1" ht="18.75" customHeight="1">
      <c r="B10" s="1269"/>
      <c r="C10" s="410">
        <v>7265784</v>
      </c>
      <c r="D10" s="410">
        <v>1427087</v>
      </c>
      <c r="E10" s="410">
        <v>-757050</v>
      </c>
      <c r="F10" s="410">
        <v>986313</v>
      </c>
      <c r="G10" s="410">
        <v>1197824</v>
      </c>
      <c r="H10" s="411">
        <v>5838697</v>
      </c>
      <c r="I10" s="410">
        <v>2224097</v>
      </c>
      <c r="J10" s="412">
        <v>560463</v>
      </c>
      <c r="K10" s="410">
        <v>-425052</v>
      </c>
      <c r="L10" s="410">
        <v>3266163</v>
      </c>
      <c r="M10" s="411">
        <v>213026</v>
      </c>
    </row>
    <row r="11" spans="1:13" s="399" customFormat="1" ht="18.75" customHeight="1">
      <c r="A11" s="397"/>
      <c r="B11" s="1270"/>
      <c r="C11" s="416">
        <v>52007445</v>
      </c>
      <c r="D11" s="416">
        <v>32406051</v>
      </c>
      <c r="E11" s="416">
        <v>9544914</v>
      </c>
      <c r="F11" s="416">
        <v>20704313</v>
      </c>
      <c r="G11" s="416">
        <v>2156824</v>
      </c>
      <c r="H11" s="417">
        <v>19601394</v>
      </c>
      <c r="I11" s="416">
        <v>11957100</v>
      </c>
      <c r="J11" s="418">
        <v>560464</v>
      </c>
      <c r="K11" s="416">
        <v>3181135</v>
      </c>
      <c r="L11" s="417">
        <v>3322163</v>
      </c>
      <c r="M11" s="417">
        <v>580532</v>
      </c>
    </row>
    <row r="12" spans="2:13" s="399" customFormat="1" ht="18.75" customHeight="1">
      <c r="B12" s="1269">
        <v>51</v>
      </c>
      <c r="C12" s="408">
        <v>49934864</v>
      </c>
      <c r="D12" s="408">
        <v>32184576</v>
      </c>
      <c r="E12" s="408">
        <v>10274576</v>
      </c>
      <c r="F12" s="408">
        <v>20810000</v>
      </c>
      <c r="G12" s="408">
        <v>1100000</v>
      </c>
      <c r="H12" s="413">
        <v>17750288</v>
      </c>
      <c r="I12" s="408">
        <v>12979676</v>
      </c>
      <c r="J12" s="377">
        <v>1</v>
      </c>
      <c r="K12" s="408">
        <v>3731267</v>
      </c>
      <c r="L12" s="413">
        <v>162500</v>
      </c>
      <c r="M12" s="413">
        <v>876844</v>
      </c>
    </row>
    <row r="13" spans="2:13" s="399" customFormat="1" ht="18.75" customHeight="1">
      <c r="B13" s="1269"/>
      <c r="C13" s="410">
        <v>7727022</v>
      </c>
      <c r="D13" s="410">
        <v>3416181</v>
      </c>
      <c r="E13" s="410">
        <v>1276337</v>
      </c>
      <c r="F13" s="410">
        <v>1154371</v>
      </c>
      <c r="G13" s="410">
        <v>985473</v>
      </c>
      <c r="H13" s="411">
        <v>4310841</v>
      </c>
      <c r="I13" s="410">
        <v>891392</v>
      </c>
      <c r="J13" s="412">
        <v>1318534</v>
      </c>
      <c r="K13" s="410">
        <v>333159</v>
      </c>
      <c r="L13" s="410">
        <v>1639599</v>
      </c>
      <c r="M13" s="411">
        <v>128157</v>
      </c>
    </row>
    <row r="14" spans="1:13" s="399" customFormat="1" ht="18.75" customHeight="1">
      <c r="A14" s="397"/>
      <c r="B14" s="1269"/>
      <c r="C14" s="408">
        <v>57661886</v>
      </c>
      <c r="D14" s="408">
        <v>35600757</v>
      </c>
      <c r="E14" s="408">
        <v>11550913</v>
      </c>
      <c r="F14" s="408">
        <v>21964371</v>
      </c>
      <c r="G14" s="408">
        <v>2085473</v>
      </c>
      <c r="H14" s="413">
        <v>22061129</v>
      </c>
      <c r="I14" s="408">
        <v>13871068</v>
      </c>
      <c r="J14" s="414">
        <v>1318535</v>
      </c>
      <c r="K14" s="408">
        <v>4064426</v>
      </c>
      <c r="L14" s="413">
        <v>1802099</v>
      </c>
      <c r="M14" s="413">
        <v>1005001</v>
      </c>
    </row>
    <row r="15" spans="2:13" s="399" customFormat="1" ht="18.75" customHeight="1">
      <c r="B15" s="1268">
        <v>52</v>
      </c>
      <c r="C15" s="407">
        <v>65266044</v>
      </c>
      <c r="D15" s="407">
        <v>38676269</v>
      </c>
      <c r="E15" s="407">
        <v>13483269</v>
      </c>
      <c r="F15" s="407">
        <v>23860000</v>
      </c>
      <c r="G15" s="407">
        <v>1333000</v>
      </c>
      <c r="H15" s="409">
        <v>26589775</v>
      </c>
      <c r="I15" s="407">
        <v>16615378</v>
      </c>
      <c r="J15" s="419">
        <v>1017000</v>
      </c>
      <c r="K15" s="407">
        <v>4985691</v>
      </c>
      <c r="L15" s="409">
        <v>2672800</v>
      </c>
      <c r="M15" s="409">
        <v>1298906</v>
      </c>
    </row>
    <row r="16" spans="2:13" s="399" customFormat="1" ht="18.75" customHeight="1">
      <c r="B16" s="1269"/>
      <c r="C16" s="410">
        <v>6035265</v>
      </c>
      <c r="D16" s="410">
        <v>2155742</v>
      </c>
      <c r="E16" s="410">
        <v>-177117</v>
      </c>
      <c r="F16" s="410">
        <v>1487286</v>
      </c>
      <c r="G16" s="410">
        <v>845573</v>
      </c>
      <c r="H16" s="411">
        <v>3879523</v>
      </c>
      <c r="I16" s="410">
        <v>1404722</v>
      </c>
      <c r="J16" s="412">
        <v>873</v>
      </c>
      <c r="K16" s="410">
        <v>370600</v>
      </c>
      <c r="L16" s="410">
        <v>1949333</v>
      </c>
      <c r="M16" s="411">
        <v>153995</v>
      </c>
    </row>
    <row r="17" spans="1:13" s="399" customFormat="1" ht="18.75" customHeight="1">
      <c r="A17" s="397"/>
      <c r="B17" s="1270"/>
      <c r="C17" s="416">
        <v>71301309</v>
      </c>
      <c r="D17" s="416">
        <v>40832011</v>
      </c>
      <c r="E17" s="416">
        <v>13306152</v>
      </c>
      <c r="F17" s="416">
        <v>25347286</v>
      </c>
      <c r="G17" s="416">
        <v>2178573</v>
      </c>
      <c r="H17" s="417">
        <v>30469298</v>
      </c>
      <c r="I17" s="416">
        <v>18020100</v>
      </c>
      <c r="J17" s="418">
        <v>1017873</v>
      </c>
      <c r="K17" s="416">
        <v>5356291</v>
      </c>
      <c r="L17" s="417">
        <v>4622133</v>
      </c>
      <c r="M17" s="417">
        <v>1452901</v>
      </c>
    </row>
    <row r="18" spans="2:13" s="399" customFormat="1" ht="18.75" customHeight="1">
      <c r="B18" s="1269">
        <v>53</v>
      </c>
      <c r="C18" s="408">
        <v>74078176</v>
      </c>
      <c r="D18" s="408">
        <v>42928920</v>
      </c>
      <c r="E18" s="408">
        <v>14316920</v>
      </c>
      <c r="F18" s="408">
        <v>26714000</v>
      </c>
      <c r="G18" s="408">
        <v>1898000</v>
      </c>
      <c r="H18" s="413">
        <v>31149256</v>
      </c>
      <c r="I18" s="408">
        <v>19379387</v>
      </c>
      <c r="J18" s="420">
        <v>1497915</v>
      </c>
      <c r="K18" s="408">
        <v>6362359</v>
      </c>
      <c r="L18" s="413">
        <v>2384069</v>
      </c>
      <c r="M18" s="413">
        <v>1525526</v>
      </c>
    </row>
    <row r="19" spans="2:13" s="399" customFormat="1" ht="18.75" customHeight="1">
      <c r="B19" s="1269"/>
      <c r="C19" s="410">
        <v>6332474</v>
      </c>
      <c r="D19" s="410">
        <v>36104</v>
      </c>
      <c r="E19" s="410">
        <v>935131</v>
      </c>
      <c r="F19" s="410">
        <v>-1739241</v>
      </c>
      <c r="G19" s="410">
        <v>840214</v>
      </c>
      <c r="H19" s="411">
        <v>6296370</v>
      </c>
      <c r="I19" s="410">
        <v>1848582</v>
      </c>
      <c r="J19" s="412">
        <v>898487</v>
      </c>
      <c r="K19" s="410">
        <v>-11</v>
      </c>
      <c r="L19" s="410">
        <v>3248692</v>
      </c>
      <c r="M19" s="411">
        <v>300620</v>
      </c>
    </row>
    <row r="20" spans="1:13" s="399" customFormat="1" ht="18.75" customHeight="1">
      <c r="A20" s="397"/>
      <c r="B20" s="1269"/>
      <c r="C20" s="408">
        <v>80410650</v>
      </c>
      <c r="D20" s="408">
        <v>42965024</v>
      </c>
      <c r="E20" s="408">
        <v>15252051</v>
      </c>
      <c r="F20" s="408">
        <v>24974759</v>
      </c>
      <c r="G20" s="408">
        <v>2738214</v>
      </c>
      <c r="H20" s="413">
        <v>37445626</v>
      </c>
      <c r="I20" s="408">
        <v>21227969</v>
      </c>
      <c r="J20" s="420">
        <v>2396402</v>
      </c>
      <c r="K20" s="408">
        <v>6362348</v>
      </c>
      <c r="L20" s="413">
        <v>5632761</v>
      </c>
      <c r="M20" s="413">
        <v>1826146</v>
      </c>
    </row>
    <row r="21" spans="2:13" s="399" customFormat="1" ht="18.75" customHeight="1">
      <c r="B21" s="1268">
        <v>54</v>
      </c>
      <c r="C21" s="407">
        <v>77721127</v>
      </c>
      <c r="D21" s="407">
        <v>45686503</v>
      </c>
      <c r="E21" s="407">
        <v>17162503</v>
      </c>
      <c r="F21" s="407">
        <v>26600000</v>
      </c>
      <c r="G21" s="407">
        <v>1924000</v>
      </c>
      <c r="H21" s="409">
        <v>32034624</v>
      </c>
      <c r="I21" s="407">
        <v>18901320</v>
      </c>
      <c r="J21" s="419">
        <v>600000</v>
      </c>
      <c r="K21" s="407">
        <v>8184611</v>
      </c>
      <c r="L21" s="409">
        <v>2368064</v>
      </c>
      <c r="M21" s="409">
        <v>1980629</v>
      </c>
    </row>
    <row r="22" spans="2:13" s="399" customFormat="1" ht="18.75" customHeight="1">
      <c r="B22" s="1269"/>
      <c r="C22" s="410">
        <v>6980749</v>
      </c>
      <c r="D22" s="410">
        <v>2079336</v>
      </c>
      <c r="E22" s="410">
        <v>-61080</v>
      </c>
      <c r="F22" s="410">
        <v>1153846</v>
      </c>
      <c r="G22" s="410">
        <v>986570</v>
      </c>
      <c r="H22" s="411">
        <v>4901413</v>
      </c>
      <c r="I22" s="410">
        <v>-428791</v>
      </c>
      <c r="J22" s="412">
        <v>702686</v>
      </c>
      <c r="K22" s="410">
        <v>-52294</v>
      </c>
      <c r="L22" s="410">
        <v>4344579</v>
      </c>
      <c r="M22" s="411">
        <v>335233</v>
      </c>
    </row>
    <row r="23" spans="1:13" s="399" customFormat="1" ht="18.75" customHeight="1">
      <c r="A23" s="397"/>
      <c r="B23" s="1270"/>
      <c r="C23" s="416">
        <v>84701876</v>
      </c>
      <c r="D23" s="416">
        <v>47765839</v>
      </c>
      <c r="E23" s="416">
        <v>17101423</v>
      </c>
      <c r="F23" s="416">
        <v>27753846</v>
      </c>
      <c r="G23" s="416">
        <v>2910570</v>
      </c>
      <c r="H23" s="417">
        <v>36936037</v>
      </c>
      <c r="I23" s="416">
        <v>18472529</v>
      </c>
      <c r="J23" s="418">
        <v>1302686</v>
      </c>
      <c r="K23" s="416">
        <v>8132317</v>
      </c>
      <c r="L23" s="417">
        <v>6712643</v>
      </c>
      <c r="M23" s="417">
        <v>2315862</v>
      </c>
    </row>
    <row r="24" spans="2:13" s="399" customFormat="1" ht="18.75" customHeight="1">
      <c r="B24" s="1269">
        <v>55</v>
      </c>
      <c r="C24" s="408">
        <v>83640359</v>
      </c>
      <c r="D24" s="408">
        <v>51336270</v>
      </c>
      <c r="E24" s="408">
        <v>19430470</v>
      </c>
      <c r="F24" s="408">
        <v>29679000</v>
      </c>
      <c r="G24" s="408">
        <v>2226800</v>
      </c>
      <c r="H24" s="413">
        <v>32304089</v>
      </c>
      <c r="I24" s="408">
        <v>18702630</v>
      </c>
      <c r="J24" s="414">
        <v>3180</v>
      </c>
      <c r="K24" s="408">
        <v>9357392</v>
      </c>
      <c r="L24" s="413">
        <v>1668095</v>
      </c>
      <c r="M24" s="413">
        <v>2572792</v>
      </c>
    </row>
    <row r="25" spans="2:13" s="399" customFormat="1" ht="18.75" customHeight="1">
      <c r="B25" s="1269"/>
      <c r="C25" s="410">
        <v>6228450</v>
      </c>
      <c r="D25" s="410">
        <v>3866692</v>
      </c>
      <c r="E25" s="410">
        <v>674837</v>
      </c>
      <c r="F25" s="410">
        <v>2161000</v>
      </c>
      <c r="G25" s="410">
        <v>1030855</v>
      </c>
      <c r="H25" s="411">
        <v>2361758</v>
      </c>
      <c r="I25" s="410">
        <v>-351296</v>
      </c>
      <c r="J25" s="412">
        <v>200986</v>
      </c>
      <c r="K25" s="410">
        <v>167889</v>
      </c>
      <c r="L25" s="410">
        <v>2083153</v>
      </c>
      <c r="M25" s="411">
        <v>261026</v>
      </c>
    </row>
    <row r="26" spans="1:13" s="399" customFormat="1" ht="18.75" customHeight="1">
      <c r="A26" s="397"/>
      <c r="B26" s="1269"/>
      <c r="C26" s="408">
        <v>89868809</v>
      </c>
      <c r="D26" s="408">
        <v>55202962</v>
      </c>
      <c r="E26" s="408">
        <v>20105307</v>
      </c>
      <c r="F26" s="408">
        <v>31840000</v>
      </c>
      <c r="G26" s="408">
        <v>3257655</v>
      </c>
      <c r="H26" s="413">
        <v>34665847</v>
      </c>
      <c r="I26" s="408">
        <v>18351334</v>
      </c>
      <c r="J26" s="414">
        <v>204166</v>
      </c>
      <c r="K26" s="408">
        <v>9525281</v>
      </c>
      <c r="L26" s="413">
        <v>3751248</v>
      </c>
      <c r="M26" s="413">
        <v>2833818</v>
      </c>
    </row>
    <row r="27" spans="2:13" s="399" customFormat="1" ht="18.75" customHeight="1">
      <c r="B27" s="1268">
        <v>56</v>
      </c>
      <c r="C27" s="407">
        <v>97035043</v>
      </c>
      <c r="D27" s="407">
        <v>57775987</v>
      </c>
      <c r="E27" s="407">
        <v>22502987</v>
      </c>
      <c r="F27" s="407">
        <v>32890000</v>
      </c>
      <c r="G27" s="407">
        <v>2383000</v>
      </c>
      <c r="H27" s="409">
        <v>39259056</v>
      </c>
      <c r="I27" s="407">
        <v>20412039</v>
      </c>
      <c r="J27" s="419">
        <v>1600000</v>
      </c>
      <c r="K27" s="407">
        <v>11169601</v>
      </c>
      <c r="L27" s="409">
        <v>3046574</v>
      </c>
      <c r="M27" s="409">
        <v>3030842</v>
      </c>
    </row>
    <row r="28" spans="2:13" s="399" customFormat="1" ht="18.75" customHeight="1">
      <c r="B28" s="1269"/>
      <c r="C28" s="410">
        <v>5739479</v>
      </c>
      <c r="D28" s="410">
        <v>2849256</v>
      </c>
      <c r="E28" s="410">
        <v>-120549</v>
      </c>
      <c r="F28" s="410">
        <v>2222237</v>
      </c>
      <c r="G28" s="410">
        <v>747568</v>
      </c>
      <c r="H28" s="411">
        <v>2890223</v>
      </c>
      <c r="I28" s="410">
        <v>-154237</v>
      </c>
      <c r="J28" s="412">
        <v>255094</v>
      </c>
      <c r="K28" s="410">
        <v>327900</v>
      </c>
      <c r="L28" s="410">
        <v>2370592</v>
      </c>
      <c r="M28" s="411">
        <v>90874</v>
      </c>
    </row>
    <row r="29" spans="1:13" s="399" customFormat="1" ht="18.75" customHeight="1">
      <c r="A29" s="397"/>
      <c r="B29" s="1270"/>
      <c r="C29" s="416">
        <v>102774522</v>
      </c>
      <c r="D29" s="416">
        <v>60625243</v>
      </c>
      <c r="E29" s="416">
        <v>22382438</v>
      </c>
      <c r="F29" s="416">
        <v>35112237</v>
      </c>
      <c r="G29" s="416">
        <v>3130568</v>
      </c>
      <c r="H29" s="417">
        <v>42149279</v>
      </c>
      <c r="I29" s="416">
        <v>20257802</v>
      </c>
      <c r="J29" s="418">
        <v>1855094</v>
      </c>
      <c r="K29" s="416">
        <v>11497501</v>
      </c>
      <c r="L29" s="417">
        <v>5417166</v>
      </c>
      <c r="M29" s="417">
        <v>3121716</v>
      </c>
    </row>
    <row r="30" spans="2:13" s="399" customFormat="1" ht="18.75" customHeight="1">
      <c r="B30" s="1269">
        <v>57</v>
      </c>
      <c r="C30" s="408">
        <v>101757209</v>
      </c>
      <c r="D30" s="408">
        <v>62403928</v>
      </c>
      <c r="E30" s="408">
        <v>24756428</v>
      </c>
      <c r="F30" s="408">
        <v>35405000</v>
      </c>
      <c r="G30" s="408">
        <v>2242500</v>
      </c>
      <c r="H30" s="413">
        <v>39353281</v>
      </c>
      <c r="I30" s="408">
        <v>20258961</v>
      </c>
      <c r="J30" s="414">
        <v>300000</v>
      </c>
      <c r="K30" s="408">
        <v>13505157</v>
      </c>
      <c r="L30" s="413">
        <v>2236257</v>
      </c>
      <c r="M30" s="413">
        <v>3052906</v>
      </c>
    </row>
    <row r="31" spans="2:13" s="399" customFormat="1" ht="18.75" customHeight="1">
      <c r="B31" s="1269"/>
      <c r="C31" s="410">
        <v>8738022</v>
      </c>
      <c r="D31" s="410">
        <v>3784807</v>
      </c>
      <c r="E31" s="410">
        <v>-339521</v>
      </c>
      <c r="F31" s="410">
        <v>2697788</v>
      </c>
      <c r="G31" s="410">
        <v>1426540</v>
      </c>
      <c r="H31" s="411">
        <v>4953215</v>
      </c>
      <c r="I31" s="410">
        <v>-563328</v>
      </c>
      <c r="J31" s="535" t="s">
        <v>189</v>
      </c>
      <c r="K31" s="410">
        <v>-326026</v>
      </c>
      <c r="L31" s="410">
        <v>5320421</v>
      </c>
      <c r="M31" s="411">
        <v>522148</v>
      </c>
    </row>
    <row r="32" spans="1:13" s="399" customFormat="1" ht="18.75" customHeight="1">
      <c r="A32" s="397"/>
      <c r="B32" s="1269"/>
      <c r="C32" s="408">
        <v>110495231</v>
      </c>
      <c r="D32" s="408">
        <v>66188735</v>
      </c>
      <c r="E32" s="408">
        <v>24416907</v>
      </c>
      <c r="F32" s="408">
        <v>38102788</v>
      </c>
      <c r="G32" s="408">
        <v>3669040</v>
      </c>
      <c r="H32" s="413">
        <v>44306496</v>
      </c>
      <c r="I32" s="408">
        <v>19695633</v>
      </c>
      <c r="J32" s="414">
        <v>300000</v>
      </c>
      <c r="K32" s="408">
        <v>13179131</v>
      </c>
      <c r="L32" s="413">
        <v>7556678</v>
      </c>
      <c r="M32" s="413">
        <v>3575054</v>
      </c>
    </row>
    <row r="33" spans="2:13" s="399" customFormat="1" ht="18.75" customHeight="1">
      <c r="B33" s="1268">
        <v>58</v>
      </c>
      <c r="C33" s="407">
        <v>109481347</v>
      </c>
      <c r="D33" s="407">
        <v>66939176</v>
      </c>
      <c r="E33" s="407">
        <v>26057176</v>
      </c>
      <c r="F33" s="407">
        <v>38578000</v>
      </c>
      <c r="G33" s="407">
        <v>2304000</v>
      </c>
      <c r="H33" s="409">
        <v>42542171</v>
      </c>
      <c r="I33" s="407">
        <v>19454230</v>
      </c>
      <c r="J33" s="419">
        <v>1352875</v>
      </c>
      <c r="K33" s="407">
        <v>15007243</v>
      </c>
      <c r="L33" s="409">
        <v>3237800</v>
      </c>
      <c r="M33" s="409">
        <v>3490023</v>
      </c>
    </row>
    <row r="34" spans="2:13" s="399" customFormat="1" ht="18.75" customHeight="1">
      <c r="B34" s="1269"/>
      <c r="C34" s="410">
        <v>12939226</v>
      </c>
      <c r="D34" s="410">
        <v>3218096</v>
      </c>
      <c r="E34" s="410">
        <v>90601</v>
      </c>
      <c r="F34" s="410">
        <v>1360175</v>
      </c>
      <c r="G34" s="410">
        <v>1767320</v>
      </c>
      <c r="H34" s="411">
        <v>9721130</v>
      </c>
      <c r="I34" s="410">
        <v>276639</v>
      </c>
      <c r="J34" s="412">
        <v>6020</v>
      </c>
      <c r="K34" s="410">
        <v>324110</v>
      </c>
      <c r="L34" s="410">
        <v>8212927</v>
      </c>
      <c r="M34" s="411">
        <v>901434</v>
      </c>
    </row>
    <row r="35" spans="1:13" s="399" customFormat="1" ht="18.75" customHeight="1">
      <c r="A35" s="397"/>
      <c r="B35" s="1270"/>
      <c r="C35" s="416">
        <v>122420573</v>
      </c>
      <c r="D35" s="416">
        <v>70157272</v>
      </c>
      <c r="E35" s="416">
        <v>26147777</v>
      </c>
      <c r="F35" s="416">
        <v>39938175</v>
      </c>
      <c r="G35" s="416">
        <v>4071320</v>
      </c>
      <c r="H35" s="417">
        <v>52263301</v>
      </c>
      <c r="I35" s="416">
        <v>19730869</v>
      </c>
      <c r="J35" s="418">
        <v>1358895</v>
      </c>
      <c r="K35" s="416">
        <v>15331353</v>
      </c>
      <c r="L35" s="417">
        <v>11450727</v>
      </c>
      <c r="M35" s="417">
        <v>4391457</v>
      </c>
    </row>
    <row r="36" spans="2:13" s="399" customFormat="1" ht="18.75" customHeight="1">
      <c r="B36" s="1269">
        <v>59</v>
      </c>
      <c r="C36" s="408">
        <v>112317144</v>
      </c>
      <c r="D36" s="408">
        <v>69268311</v>
      </c>
      <c r="E36" s="408">
        <v>26719311</v>
      </c>
      <c r="F36" s="408">
        <v>40182000</v>
      </c>
      <c r="G36" s="408">
        <v>2367000</v>
      </c>
      <c r="H36" s="413">
        <v>43048833</v>
      </c>
      <c r="I36" s="408">
        <v>19174458</v>
      </c>
      <c r="J36" s="414">
        <v>2400000</v>
      </c>
      <c r="K36" s="408">
        <v>15630653</v>
      </c>
      <c r="L36" s="413">
        <v>1678800</v>
      </c>
      <c r="M36" s="413">
        <v>4164922</v>
      </c>
    </row>
    <row r="37" spans="2:13" s="399" customFormat="1" ht="18.75" customHeight="1">
      <c r="B37" s="1269"/>
      <c r="C37" s="410">
        <v>11984780</v>
      </c>
      <c r="D37" s="410">
        <v>3979610</v>
      </c>
      <c r="E37" s="410">
        <v>312614</v>
      </c>
      <c r="F37" s="410">
        <v>2218520</v>
      </c>
      <c r="G37" s="410">
        <v>1448476</v>
      </c>
      <c r="H37" s="411">
        <v>8005170</v>
      </c>
      <c r="I37" s="410">
        <v>-461452</v>
      </c>
      <c r="J37" s="412">
        <v>174617</v>
      </c>
      <c r="K37" s="410">
        <v>844125</v>
      </c>
      <c r="L37" s="410">
        <v>6390355</v>
      </c>
      <c r="M37" s="411">
        <v>1057525</v>
      </c>
    </row>
    <row r="38" spans="1:13" s="399" customFormat="1" ht="18.75" customHeight="1">
      <c r="A38" s="397"/>
      <c r="B38" s="1269"/>
      <c r="C38" s="408">
        <v>124301924</v>
      </c>
      <c r="D38" s="408">
        <v>73247921</v>
      </c>
      <c r="E38" s="408">
        <v>27031925</v>
      </c>
      <c r="F38" s="408">
        <v>42400520</v>
      </c>
      <c r="G38" s="408">
        <v>3815476</v>
      </c>
      <c r="H38" s="413">
        <v>51054003</v>
      </c>
      <c r="I38" s="408">
        <v>18713006</v>
      </c>
      <c r="J38" s="414">
        <v>2574617</v>
      </c>
      <c r="K38" s="408">
        <v>16474778</v>
      </c>
      <c r="L38" s="413">
        <v>8069155</v>
      </c>
      <c r="M38" s="413">
        <v>5222447</v>
      </c>
    </row>
    <row r="39" spans="2:13" s="399" customFormat="1" ht="18.75" customHeight="1">
      <c r="B39" s="1268">
        <v>60</v>
      </c>
      <c r="C39" s="407">
        <v>126278185</v>
      </c>
      <c r="D39" s="407">
        <v>75434792</v>
      </c>
      <c r="E39" s="407">
        <v>28170792</v>
      </c>
      <c r="F39" s="407">
        <v>43996000</v>
      </c>
      <c r="G39" s="407">
        <v>3268000</v>
      </c>
      <c r="H39" s="409">
        <v>50843393</v>
      </c>
      <c r="I39" s="407">
        <v>18972359</v>
      </c>
      <c r="J39" s="419">
        <v>6000001</v>
      </c>
      <c r="K39" s="407">
        <v>16329535</v>
      </c>
      <c r="L39" s="409">
        <v>4179300</v>
      </c>
      <c r="M39" s="409">
        <v>5362198</v>
      </c>
    </row>
    <row r="40" spans="2:13" s="399" customFormat="1" ht="18.75" customHeight="1">
      <c r="B40" s="1269"/>
      <c r="C40" s="410">
        <v>12234429</v>
      </c>
      <c r="D40" s="410">
        <v>7298928</v>
      </c>
      <c r="E40" s="410">
        <v>1480607</v>
      </c>
      <c r="F40" s="410">
        <v>3689739</v>
      </c>
      <c r="G40" s="410">
        <v>2128582</v>
      </c>
      <c r="H40" s="411">
        <v>4935501</v>
      </c>
      <c r="I40" s="410">
        <v>-147094</v>
      </c>
      <c r="J40" s="412">
        <v>227504</v>
      </c>
      <c r="K40" s="410">
        <v>1795677</v>
      </c>
      <c r="L40" s="410">
        <v>2788195</v>
      </c>
      <c r="M40" s="411">
        <v>271219</v>
      </c>
    </row>
    <row r="41" spans="1:13" s="399" customFormat="1" ht="18.75" customHeight="1">
      <c r="A41" s="397"/>
      <c r="B41" s="1270"/>
      <c r="C41" s="416">
        <v>138512614</v>
      </c>
      <c r="D41" s="416">
        <v>82733720</v>
      </c>
      <c r="E41" s="416">
        <v>29651399</v>
      </c>
      <c r="F41" s="416">
        <v>47685739</v>
      </c>
      <c r="G41" s="416">
        <v>5396582</v>
      </c>
      <c r="H41" s="417">
        <v>55778894</v>
      </c>
      <c r="I41" s="416">
        <v>18825265</v>
      </c>
      <c r="J41" s="418">
        <v>6227505</v>
      </c>
      <c r="K41" s="416">
        <v>18125212</v>
      </c>
      <c r="L41" s="417">
        <v>6967495</v>
      </c>
      <c r="M41" s="417">
        <v>5633417</v>
      </c>
    </row>
    <row r="42" spans="1:13" s="399" customFormat="1" ht="18.75" customHeight="1">
      <c r="A42" s="428"/>
      <c r="B42" s="1268">
        <v>61</v>
      </c>
      <c r="C42" s="407">
        <v>127891214</v>
      </c>
      <c r="D42" s="407">
        <v>81068673</v>
      </c>
      <c r="E42" s="407">
        <v>31045673</v>
      </c>
      <c r="F42" s="407">
        <v>47309000</v>
      </c>
      <c r="G42" s="407">
        <v>2714000</v>
      </c>
      <c r="H42" s="409">
        <v>46822541</v>
      </c>
      <c r="I42" s="407">
        <v>18833588</v>
      </c>
      <c r="J42" s="419">
        <v>1400564</v>
      </c>
      <c r="K42" s="407">
        <v>14888698</v>
      </c>
      <c r="L42" s="409">
        <v>5998000</v>
      </c>
      <c r="M42" s="409">
        <v>5701691</v>
      </c>
    </row>
    <row r="43" spans="1:13" s="399" customFormat="1" ht="18.75" customHeight="1">
      <c r="A43" s="429"/>
      <c r="B43" s="1269"/>
      <c r="C43" s="410">
        <v>21707507</v>
      </c>
      <c r="D43" s="410">
        <v>10012108</v>
      </c>
      <c r="E43" s="410">
        <v>1011473</v>
      </c>
      <c r="F43" s="410">
        <v>4590885</v>
      </c>
      <c r="G43" s="410">
        <v>4409750</v>
      </c>
      <c r="H43" s="411">
        <v>11695399</v>
      </c>
      <c r="I43" s="410">
        <v>718741</v>
      </c>
      <c r="J43" s="412">
        <v>1689390</v>
      </c>
      <c r="K43" s="410">
        <v>2364448</v>
      </c>
      <c r="L43" s="410">
        <v>6342880</v>
      </c>
      <c r="M43" s="411">
        <v>579940</v>
      </c>
    </row>
    <row r="44" spans="1:13" s="399" customFormat="1" ht="18.75" customHeight="1">
      <c r="A44" s="397"/>
      <c r="B44" s="1270"/>
      <c r="C44" s="416">
        <v>149598721</v>
      </c>
      <c r="D44" s="416">
        <v>91080781</v>
      </c>
      <c r="E44" s="416">
        <v>32057146</v>
      </c>
      <c r="F44" s="416">
        <v>51899885</v>
      </c>
      <c r="G44" s="416">
        <v>7123750</v>
      </c>
      <c r="H44" s="417">
        <v>58517940</v>
      </c>
      <c r="I44" s="416">
        <v>19552329</v>
      </c>
      <c r="J44" s="418">
        <v>3089954</v>
      </c>
      <c r="K44" s="416">
        <v>17253146</v>
      </c>
      <c r="L44" s="417">
        <v>12340880</v>
      </c>
      <c r="M44" s="417">
        <v>6281631</v>
      </c>
    </row>
    <row r="45" spans="1:13" s="399" customFormat="1" ht="18.75" customHeight="1">
      <c r="A45" s="428"/>
      <c r="B45" s="1268">
        <v>62</v>
      </c>
      <c r="C45" s="407">
        <v>135457000</v>
      </c>
      <c r="D45" s="407">
        <v>87091819</v>
      </c>
      <c r="E45" s="407">
        <v>33107819</v>
      </c>
      <c r="F45" s="407">
        <v>50730000</v>
      </c>
      <c r="G45" s="407">
        <v>3254000</v>
      </c>
      <c r="H45" s="409">
        <v>48365181</v>
      </c>
      <c r="I45" s="407">
        <v>19408658</v>
      </c>
      <c r="J45" s="419">
        <v>1717167</v>
      </c>
      <c r="K45" s="407">
        <v>17034781</v>
      </c>
      <c r="L45" s="409">
        <v>3800000</v>
      </c>
      <c r="M45" s="409">
        <v>6404575</v>
      </c>
    </row>
    <row r="46" spans="1:13" s="399" customFormat="1" ht="18.75" customHeight="1">
      <c r="A46" s="429"/>
      <c r="B46" s="1269"/>
      <c r="C46" s="410">
        <v>16321166</v>
      </c>
      <c r="D46" s="410">
        <v>13304703</v>
      </c>
      <c r="E46" s="410">
        <v>1715563</v>
      </c>
      <c r="F46" s="410">
        <v>7694671</v>
      </c>
      <c r="G46" s="410">
        <v>3894469</v>
      </c>
      <c r="H46" s="411">
        <v>3016463</v>
      </c>
      <c r="I46" s="410">
        <v>790108</v>
      </c>
      <c r="J46" s="412">
        <v>200961</v>
      </c>
      <c r="K46" s="410">
        <v>799100</v>
      </c>
      <c r="L46" s="410">
        <v>845555</v>
      </c>
      <c r="M46" s="411">
        <v>380739</v>
      </c>
    </row>
    <row r="47" spans="1:13" s="399" customFormat="1" ht="18.75" customHeight="1">
      <c r="A47" s="397"/>
      <c r="B47" s="1270"/>
      <c r="C47" s="416">
        <v>151778166</v>
      </c>
      <c r="D47" s="416">
        <v>100396522</v>
      </c>
      <c r="E47" s="416">
        <v>34823382</v>
      </c>
      <c r="F47" s="416">
        <v>58424671</v>
      </c>
      <c r="G47" s="416">
        <v>7148469</v>
      </c>
      <c r="H47" s="417">
        <v>51381644</v>
      </c>
      <c r="I47" s="416">
        <v>20198766</v>
      </c>
      <c r="J47" s="418">
        <v>1918128</v>
      </c>
      <c r="K47" s="416">
        <v>17833881</v>
      </c>
      <c r="L47" s="417">
        <v>4645555</v>
      </c>
      <c r="M47" s="417">
        <v>6785314</v>
      </c>
    </row>
    <row r="48" spans="2:13" s="399" customFormat="1" ht="18.75" customHeight="1">
      <c r="B48" s="1269">
        <v>63</v>
      </c>
      <c r="C48" s="408">
        <v>148032000</v>
      </c>
      <c r="D48" s="408">
        <v>96911345</v>
      </c>
      <c r="E48" s="408">
        <v>34813345</v>
      </c>
      <c r="F48" s="408">
        <v>57634000</v>
      </c>
      <c r="G48" s="408">
        <v>4464000</v>
      </c>
      <c r="H48" s="413">
        <v>51120655</v>
      </c>
      <c r="I48" s="408">
        <v>20378605</v>
      </c>
      <c r="J48" s="414">
        <v>3561881</v>
      </c>
      <c r="K48" s="408">
        <v>17563923</v>
      </c>
      <c r="L48" s="413">
        <v>2977000</v>
      </c>
      <c r="M48" s="413">
        <v>6639246</v>
      </c>
    </row>
    <row r="49" spans="2:13" s="399" customFormat="1" ht="18.75" customHeight="1">
      <c r="B49" s="1269"/>
      <c r="C49" s="410">
        <v>13384032</v>
      </c>
      <c r="D49" s="410">
        <v>13407358</v>
      </c>
      <c r="E49" s="410">
        <v>2349048</v>
      </c>
      <c r="F49" s="410">
        <v>6015748</v>
      </c>
      <c r="G49" s="410">
        <v>5042562</v>
      </c>
      <c r="H49" s="534">
        <v>-23326</v>
      </c>
      <c r="I49" s="533">
        <v>-1051279</v>
      </c>
      <c r="J49" s="412">
        <v>605569</v>
      </c>
      <c r="K49" s="410">
        <v>1794210</v>
      </c>
      <c r="L49" s="533">
        <v>-2333000</v>
      </c>
      <c r="M49" s="411">
        <v>961174</v>
      </c>
    </row>
    <row r="50" spans="1:13" s="399" customFormat="1" ht="18.75" customHeight="1">
      <c r="A50" s="397"/>
      <c r="B50" s="1269"/>
      <c r="C50" s="408">
        <v>161416032</v>
      </c>
      <c r="D50" s="408">
        <v>110318703</v>
      </c>
      <c r="E50" s="408">
        <v>37162393</v>
      </c>
      <c r="F50" s="408">
        <v>63649748</v>
      </c>
      <c r="G50" s="408">
        <v>9506562</v>
      </c>
      <c r="H50" s="413">
        <v>51097329</v>
      </c>
      <c r="I50" s="408">
        <v>19327326</v>
      </c>
      <c r="J50" s="414">
        <v>4167450</v>
      </c>
      <c r="K50" s="408">
        <v>19358133</v>
      </c>
      <c r="L50" s="413">
        <v>644000</v>
      </c>
      <c r="M50" s="413">
        <v>7600420</v>
      </c>
    </row>
    <row r="51" spans="1:13" s="399" customFormat="1" ht="18.75" customHeight="1">
      <c r="A51" s="1278" t="s">
        <v>75</v>
      </c>
      <c r="B51" s="1268" t="s">
        <v>258</v>
      </c>
      <c r="C51" s="407">
        <v>158806000</v>
      </c>
      <c r="D51" s="407">
        <v>104654847</v>
      </c>
      <c r="E51" s="407">
        <v>34117847</v>
      </c>
      <c r="F51" s="407">
        <v>62473000</v>
      </c>
      <c r="G51" s="407">
        <v>8064000</v>
      </c>
      <c r="H51" s="409">
        <v>54151153</v>
      </c>
      <c r="I51" s="407">
        <v>21735939</v>
      </c>
      <c r="J51" s="419">
        <v>4993139</v>
      </c>
      <c r="K51" s="407">
        <v>18477938</v>
      </c>
      <c r="L51" s="409">
        <v>1500000</v>
      </c>
      <c r="M51" s="409">
        <v>7444137</v>
      </c>
    </row>
    <row r="52" spans="1:13" s="399" customFormat="1" ht="18.75" customHeight="1">
      <c r="A52" s="1276"/>
      <c r="B52" s="1269"/>
      <c r="C52" s="410">
        <v>17322426</v>
      </c>
      <c r="D52" s="410">
        <v>15047395</v>
      </c>
      <c r="E52" s="410">
        <v>4429618</v>
      </c>
      <c r="F52" s="410">
        <v>4700000</v>
      </c>
      <c r="G52" s="410">
        <v>5917777</v>
      </c>
      <c r="H52" s="411">
        <v>2275031</v>
      </c>
      <c r="I52" s="533">
        <v>-731998</v>
      </c>
      <c r="J52" s="412">
        <v>389425</v>
      </c>
      <c r="K52" s="410">
        <v>616388</v>
      </c>
      <c r="L52" s="410">
        <v>1184000</v>
      </c>
      <c r="M52" s="411">
        <v>817216</v>
      </c>
    </row>
    <row r="53" spans="1:13" s="399" customFormat="1" ht="18.75" customHeight="1">
      <c r="A53" s="1277"/>
      <c r="B53" s="1270"/>
      <c r="C53" s="416">
        <v>176128426</v>
      </c>
      <c r="D53" s="416">
        <v>119702242</v>
      </c>
      <c r="E53" s="416">
        <v>38547465</v>
      </c>
      <c r="F53" s="416">
        <v>67173000</v>
      </c>
      <c r="G53" s="416">
        <v>13981777</v>
      </c>
      <c r="H53" s="417">
        <v>56426184</v>
      </c>
      <c r="I53" s="416">
        <v>21003941</v>
      </c>
      <c r="J53" s="418">
        <v>5382564</v>
      </c>
      <c r="K53" s="416">
        <v>19094326</v>
      </c>
      <c r="L53" s="417">
        <v>2684000</v>
      </c>
      <c r="M53" s="417">
        <v>8261353</v>
      </c>
    </row>
    <row r="54" spans="2:13" s="399" customFormat="1" ht="18.75" customHeight="1">
      <c r="B54" s="1274" t="s">
        <v>417</v>
      </c>
      <c r="C54" s="408">
        <v>173472000</v>
      </c>
      <c r="D54" s="408">
        <v>112044244</v>
      </c>
      <c r="E54" s="408">
        <v>38644244</v>
      </c>
      <c r="F54" s="408">
        <v>64476000</v>
      </c>
      <c r="G54" s="408">
        <v>8924000</v>
      </c>
      <c r="H54" s="413">
        <v>61427756</v>
      </c>
      <c r="I54" s="408">
        <v>21912522</v>
      </c>
      <c r="J54" s="414">
        <v>6304858</v>
      </c>
      <c r="K54" s="408">
        <v>19205627</v>
      </c>
      <c r="L54" s="413">
        <v>5438000</v>
      </c>
      <c r="M54" s="413">
        <v>8566749</v>
      </c>
    </row>
    <row r="55" spans="2:13" s="399" customFormat="1" ht="18.75" customHeight="1">
      <c r="B55" s="1274"/>
      <c r="C55" s="410">
        <v>16078504</v>
      </c>
      <c r="D55" s="410">
        <v>12539053</v>
      </c>
      <c r="E55" s="410">
        <v>3285477</v>
      </c>
      <c r="F55" s="410">
        <v>3556786</v>
      </c>
      <c r="G55" s="410">
        <v>5696790</v>
      </c>
      <c r="H55" s="411">
        <v>3539451</v>
      </c>
      <c r="I55" s="533">
        <v>-824785</v>
      </c>
      <c r="J55" s="535">
        <v>-1815699</v>
      </c>
      <c r="K55" s="410">
        <v>882798</v>
      </c>
      <c r="L55" s="410">
        <v>1996000</v>
      </c>
      <c r="M55" s="411">
        <v>3301137</v>
      </c>
    </row>
    <row r="56" spans="1:13" s="399" customFormat="1" ht="18.75" customHeight="1">
      <c r="A56" s="397"/>
      <c r="B56" s="1274"/>
      <c r="C56" s="408">
        <v>189550504</v>
      </c>
      <c r="D56" s="408">
        <v>124583297</v>
      </c>
      <c r="E56" s="408">
        <v>41929721</v>
      </c>
      <c r="F56" s="408">
        <v>68032786</v>
      </c>
      <c r="G56" s="408">
        <v>14620790</v>
      </c>
      <c r="H56" s="413">
        <v>64967207</v>
      </c>
      <c r="I56" s="408">
        <v>21087737</v>
      </c>
      <c r="J56" s="414">
        <v>4489159</v>
      </c>
      <c r="K56" s="408">
        <v>20088425</v>
      </c>
      <c r="L56" s="413">
        <v>7434000</v>
      </c>
      <c r="M56" s="413">
        <v>11867886</v>
      </c>
    </row>
    <row r="57" spans="2:13" s="399" customFormat="1" ht="18.75" customHeight="1">
      <c r="B57" s="1273" t="s">
        <v>418</v>
      </c>
      <c r="C57" s="407">
        <v>185398000</v>
      </c>
      <c r="D57" s="407">
        <v>117388373</v>
      </c>
      <c r="E57" s="407">
        <v>41764373</v>
      </c>
      <c r="F57" s="407">
        <v>65168000</v>
      </c>
      <c r="G57" s="407">
        <v>10456000</v>
      </c>
      <c r="H57" s="409">
        <v>68009627</v>
      </c>
      <c r="I57" s="407">
        <v>21530359</v>
      </c>
      <c r="J57" s="419">
        <v>9165617</v>
      </c>
      <c r="K57" s="407">
        <v>20896858</v>
      </c>
      <c r="L57" s="409">
        <v>5629000</v>
      </c>
      <c r="M57" s="409">
        <v>10787793</v>
      </c>
    </row>
    <row r="58" spans="2:13" s="399" customFormat="1" ht="18.75" customHeight="1">
      <c r="B58" s="1274"/>
      <c r="C58" s="410">
        <v>16143984</v>
      </c>
      <c r="D58" s="410">
        <v>15532186</v>
      </c>
      <c r="E58" s="410">
        <v>2904365</v>
      </c>
      <c r="F58" s="410">
        <v>6066404</v>
      </c>
      <c r="G58" s="410">
        <v>6561417</v>
      </c>
      <c r="H58" s="411">
        <v>611798</v>
      </c>
      <c r="I58" s="533">
        <v>-1050471</v>
      </c>
      <c r="J58" s="535">
        <v>-457540</v>
      </c>
      <c r="K58" s="410">
        <v>1399169</v>
      </c>
      <c r="L58" s="410">
        <v>381000</v>
      </c>
      <c r="M58" s="411">
        <v>339640</v>
      </c>
    </row>
    <row r="59" spans="1:13" s="399" customFormat="1" ht="18.75" customHeight="1">
      <c r="A59" s="397"/>
      <c r="B59" s="1275"/>
      <c r="C59" s="416">
        <v>201541984</v>
      </c>
      <c r="D59" s="416">
        <v>132920559</v>
      </c>
      <c r="E59" s="416">
        <v>44668738</v>
      </c>
      <c r="F59" s="416">
        <v>71234404</v>
      </c>
      <c r="G59" s="416">
        <v>17017417</v>
      </c>
      <c r="H59" s="417">
        <v>68621425</v>
      </c>
      <c r="I59" s="416">
        <v>20479888</v>
      </c>
      <c r="J59" s="418">
        <v>8708077</v>
      </c>
      <c r="K59" s="416">
        <v>22296027</v>
      </c>
      <c r="L59" s="417">
        <v>6010000</v>
      </c>
      <c r="M59" s="417">
        <v>11127433</v>
      </c>
    </row>
    <row r="60" spans="2:13" s="399" customFormat="1" ht="18.75" customHeight="1">
      <c r="B60" s="1274" t="s">
        <v>419</v>
      </c>
      <c r="C60" s="408">
        <v>215848000</v>
      </c>
      <c r="D60" s="408">
        <v>125575199</v>
      </c>
      <c r="E60" s="408">
        <v>46961199</v>
      </c>
      <c r="F60" s="408">
        <v>67000000</v>
      </c>
      <c r="G60" s="408">
        <v>11614000</v>
      </c>
      <c r="H60" s="413">
        <v>90272801</v>
      </c>
      <c r="I60" s="408">
        <v>22770825</v>
      </c>
      <c r="J60" s="414">
        <v>12437865</v>
      </c>
      <c r="K60" s="408">
        <v>27670485</v>
      </c>
      <c r="L60" s="413">
        <v>17615000</v>
      </c>
      <c r="M60" s="413">
        <v>9778626</v>
      </c>
    </row>
    <row r="61" spans="2:13" s="399" customFormat="1" ht="18.75" customHeight="1">
      <c r="B61" s="1274"/>
      <c r="C61" s="410">
        <v>7655039</v>
      </c>
      <c r="D61" s="410">
        <v>4429224</v>
      </c>
      <c r="E61" s="410">
        <v>1240783</v>
      </c>
      <c r="F61" s="410">
        <v>1400000</v>
      </c>
      <c r="G61" s="410">
        <v>1788441</v>
      </c>
      <c r="H61" s="411">
        <v>3225815</v>
      </c>
      <c r="I61" s="533">
        <v>-1409000</v>
      </c>
      <c r="J61" s="412">
        <v>440793</v>
      </c>
      <c r="K61" s="410">
        <v>4496222</v>
      </c>
      <c r="L61" s="410">
        <v>213000</v>
      </c>
      <c r="M61" s="534">
        <v>-515200</v>
      </c>
    </row>
    <row r="62" spans="1:13" s="399" customFormat="1" ht="18.75" customHeight="1">
      <c r="A62" s="397"/>
      <c r="B62" s="1274"/>
      <c r="C62" s="408">
        <v>223503039</v>
      </c>
      <c r="D62" s="408">
        <v>130004423</v>
      </c>
      <c r="E62" s="408">
        <v>48201982</v>
      </c>
      <c r="F62" s="408">
        <v>68400000</v>
      </c>
      <c r="G62" s="408">
        <v>13402441</v>
      </c>
      <c r="H62" s="413">
        <v>93498616</v>
      </c>
      <c r="I62" s="408">
        <v>21361825</v>
      </c>
      <c r="J62" s="414">
        <v>12878658</v>
      </c>
      <c r="K62" s="408">
        <v>32166707</v>
      </c>
      <c r="L62" s="413">
        <v>17828000</v>
      </c>
      <c r="M62" s="413">
        <v>9263426</v>
      </c>
    </row>
    <row r="63" spans="2:13" s="399" customFormat="1" ht="18.75" customHeight="1">
      <c r="B63" s="1273" t="s">
        <v>420</v>
      </c>
      <c r="C63" s="407">
        <v>219489000</v>
      </c>
      <c r="D63" s="407">
        <v>123344246</v>
      </c>
      <c r="E63" s="407">
        <v>47330246</v>
      </c>
      <c r="F63" s="407">
        <v>66500000</v>
      </c>
      <c r="G63" s="407">
        <v>9514000</v>
      </c>
      <c r="H63" s="409">
        <v>96144754</v>
      </c>
      <c r="I63" s="407">
        <v>22153277</v>
      </c>
      <c r="J63" s="419">
        <v>21359934</v>
      </c>
      <c r="K63" s="407">
        <v>30982674</v>
      </c>
      <c r="L63" s="409">
        <v>13134000</v>
      </c>
      <c r="M63" s="409">
        <v>8514869</v>
      </c>
    </row>
    <row r="64" spans="2:13" s="399" customFormat="1" ht="18.75" customHeight="1">
      <c r="B64" s="1274"/>
      <c r="C64" s="410">
        <v>10999367</v>
      </c>
      <c r="D64" s="410">
        <v>5673935</v>
      </c>
      <c r="E64" s="410">
        <v>251257</v>
      </c>
      <c r="F64" s="410">
        <v>2004000</v>
      </c>
      <c r="G64" s="410">
        <v>3418678</v>
      </c>
      <c r="H64" s="411">
        <v>5325432</v>
      </c>
      <c r="I64" s="410">
        <v>67342</v>
      </c>
      <c r="J64" s="412">
        <v>495467</v>
      </c>
      <c r="K64" s="410">
        <v>164856</v>
      </c>
      <c r="L64" s="410">
        <v>4875000</v>
      </c>
      <c r="M64" s="534">
        <v>-277233</v>
      </c>
    </row>
    <row r="65" spans="1:13" s="399" customFormat="1" ht="18.75" customHeight="1">
      <c r="A65" s="397"/>
      <c r="B65" s="1275"/>
      <c r="C65" s="416">
        <v>230488367</v>
      </c>
      <c r="D65" s="416">
        <v>129018181</v>
      </c>
      <c r="E65" s="416">
        <v>47581503</v>
      </c>
      <c r="F65" s="416">
        <v>68504000</v>
      </c>
      <c r="G65" s="416">
        <v>12932678</v>
      </c>
      <c r="H65" s="417">
        <v>101470186</v>
      </c>
      <c r="I65" s="416">
        <v>22220619</v>
      </c>
      <c r="J65" s="418">
        <v>21855401</v>
      </c>
      <c r="K65" s="416">
        <v>31147530</v>
      </c>
      <c r="L65" s="417">
        <v>18009000</v>
      </c>
      <c r="M65" s="417">
        <v>8237636</v>
      </c>
    </row>
    <row r="66" spans="2:13" s="399" customFormat="1" ht="18.75" customHeight="1">
      <c r="B66" s="1274" t="s">
        <v>421</v>
      </c>
      <c r="C66" s="408">
        <v>218935000</v>
      </c>
      <c r="D66" s="408">
        <v>120044312</v>
      </c>
      <c r="E66" s="408">
        <v>47344312</v>
      </c>
      <c r="F66" s="408">
        <v>63000000</v>
      </c>
      <c r="G66" s="408">
        <v>9700000</v>
      </c>
      <c r="H66" s="413">
        <v>98890688</v>
      </c>
      <c r="I66" s="408">
        <v>23752551</v>
      </c>
      <c r="J66" s="414">
        <v>15646328</v>
      </c>
      <c r="K66" s="408">
        <v>38239271</v>
      </c>
      <c r="L66" s="413">
        <v>13386000</v>
      </c>
      <c r="M66" s="413">
        <v>7866538</v>
      </c>
    </row>
    <row r="67" spans="2:13" s="399" customFormat="1" ht="18.75" customHeight="1">
      <c r="B67" s="1274"/>
      <c r="C67" s="410">
        <v>7299042</v>
      </c>
      <c r="D67" s="533">
        <v>-15110</v>
      </c>
      <c r="E67" s="533">
        <v>-6314359</v>
      </c>
      <c r="F67" s="410">
        <v>3023784</v>
      </c>
      <c r="G67" s="410">
        <v>3275465</v>
      </c>
      <c r="H67" s="411">
        <v>7314152</v>
      </c>
      <c r="I67" s="410">
        <v>342620</v>
      </c>
      <c r="J67" s="412">
        <v>2216357</v>
      </c>
      <c r="K67" s="533">
        <v>-4784699</v>
      </c>
      <c r="L67" s="410">
        <v>9453000</v>
      </c>
      <c r="M67" s="411">
        <v>86874</v>
      </c>
    </row>
    <row r="68" spans="1:13" s="399" customFormat="1" ht="18.75" customHeight="1">
      <c r="A68" s="397"/>
      <c r="B68" s="1274"/>
      <c r="C68" s="408">
        <v>226234042</v>
      </c>
      <c r="D68" s="408">
        <v>120029202</v>
      </c>
      <c r="E68" s="408">
        <v>41029953</v>
      </c>
      <c r="F68" s="408">
        <v>66023784</v>
      </c>
      <c r="G68" s="408">
        <v>12975465</v>
      </c>
      <c r="H68" s="413">
        <v>106204840</v>
      </c>
      <c r="I68" s="408">
        <v>24095171</v>
      </c>
      <c r="J68" s="414">
        <v>17862685</v>
      </c>
      <c r="K68" s="408">
        <v>33454572</v>
      </c>
      <c r="L68" s="413">
        <v>22839000</v>
      </c>
      <c r="M68" s="413">
        <v>7953412</v>
      </c>
    </row>
    <row r="69" spans="2:13" s="399" customFormat="1" ht="18.75" customHeight="1">
      <c r="B69" s="1273" t="s">
        <v>422</v>
      </c>
      <c r="C69" s="407">
        <v>210500000</v>
      </c>
      <c r="D69" s="407">
        <v>112900820</v>
      </c>
      <c r="E69" s="407">
        <v>40500820</v>
      </c>
      <c r="F69" s="407">
        <v>64000000</v>
      </c>
      <c r="G69" s="407">
        <v>8400000</v>
      </c>
      <c r="H69" s="409">
        <v>97599180</v>
      </c>
      <c r="I69" s="407">
        <v>24014014</v>
      </c>
      <c r="J69" s="419">
        <v>25061399</v>
      </c>
      <c r="K69" s="407">
        <v>22015838</v>
      </c>
      <c r="L69" s="409">
        <v>18901000</v>
      </c>
      <c r="M69" s="409">
        <v>7606929</v>
      </c>
    </row>
    <row r="70" spans="2:13" s="399" customFormat="1" ht="18.75" customHeight="1">
      <c r="B70" s="1274"/>
      <c r="C70" s="410">
        <v>12079136</v>
      </c>
      <c r="D70" s="410">
        <v>8051729</v>
      </c>
      <c r="E70" s="410">
        <v>469934</v>
      </c>
      <c r="F70" s="410">
        <v>5256693</v>
      </c>
      <c r="G70" s="410">
        <v>2325102</v>
      </c>
      <c r="H70" s="411">
        <v>4027407</v>
      </c>
      <c r="I70" s="410">
        <v>4003506</v>
      </c>
      <c r="J70" s="535">
        <v>-3817067</v>
      </c>
      <c r="K70" s="533">
        <v>-293625</v>
      </c>
      <c r="L70" s="410">
        <v>4425700</v>
      </c>
      <c r="M70" s="534">
        <v>-291107</v>
      </c>
    </row>
    <row r="71" spans="1:13" s="399" customFormat="1" ht="18.75" customHeight="1">
      <c r="A71" s="397"/>
      <c r="B71" s="1275"/>
      <c r="C71" s="416">
        <v>222579136</v>
      </c>
      <c r="D71" s="416">
        <v>120952549</v>
      </c>
      <c r="E71" s="416">
        <v>40970754</v>
      </c>
      <c r="F71" s="416">
        <v>69256693</v>
      </c>
      <c r="G71" s="416">
        <v>10725102</v>
      </c>
      <c r="H71" s="417">
        <v>101626587</v>
      </c>
      <c r="I71" s="416">
        <v>28017520</v>
      </c>
      <c r="J71" s="418">
        <v>21244332</v>
      </c>
      <c r="K71" s="416">
        <v>21722213</v>
      </c>
      <c r="L71" s="417">
        <v>23326700</v>
      </c>
      <c r="M71" s="417">
        <v>7315822</v>
      </c>
    </row>
    <row r="72" spans="2:13" s="399" customFormat="1" ht="18.75" customHeight="1">
      <c r="B72" s="1274" t="s">
        <v>423</v>
      </c>
      <c r="C72" s="408">
        <v>195700000</v>
      </c>
      <c r="D72" s="408">
        <v>114555343</v>
      </c>
      <c r="E72" s="408">
        <v>39855343</v>
      </c>
      <c r="F72" s="408">
        <v>66000000</v>
      </c>
      <c r="G72" s="408">
        <v>8700000</v>
      </c>
      <c r="H72" s="413">
        <v>81144657</v>
      </c>
      <c r="I72" s="408">
        <v>25514015</v>
      </c>
      <c r="J72" s="414">
        <v>16560071</v>
      </c>
      <c r="K72" s="408">
        <v>18034984</v>
      </c>
      <c r="L72" s="413">
        <v>13032000</v>
      </c>
      <c r="M72" s="413">
        <v>8003587</v>
      </c>
    </row>
    <row r="73" spans="2:13" s="399" customFormat="1" ht="18.75" customHeight="1">
      <c r="B73" s="1274"/>
      <c r="C73" s="410">
        <v>6755562</v>
      </c>
      <c r="D73" s="410">
        <v>10489333</v>
      </c>
      <c r="E73" s="533">
        <v>-1034083</v>
      </c>
      <c r="F73" s="410">
        <v>7784269</v>
      </c>
      <c r="G73" s="410">
        <v>3739147</v>
      </c>
      <c r="H73" s="534">
        <v>-3733771</v>
      </c>
      <c r="I73" s="410">
        <v>1583381</v>
      </c>
      <c r="J73" s="535">
        <v>-6864910</v>
      </c>
      <c r="K73" s="410">
        <v>1256838</v>
      </c>
      <c r="L73" s="533">
        <v>-1705000</v>
      </c>
      <c r="M73" s="411">
        <v>1995920</v>
      </c>
    </row>
    <row r="74" spans="1:13" s="399" customFormat="1" ht="18.75" customHeight="1">
      <c r="A74" s="397"/>
      <c r="B74" s="1274"/>
      <c r="C74" s="408">
        <v>202455562</v>
      </c>
      <c r="D74" s="408">
        <v>125044676</v>
      </c>
      <c r="E74" s="408">
        <v>38821260</v>
      </c>
      <c r="F74" s="408">
        <v>73784269</v>
      </c>
      <c r="G74" s="408">
        <v>12439147</v>
      </c>
      <c r="H74" s="413">
        <v>77410886</v>
      </c>
      <c r="I74" s="408">
        <v>27097396</v>
      </c>
      <c r="J74" s="414">
        <v>9695161</v>
      </c>
      <c r="K74" s="408">
        <v>19291822</v>
      </c>
      <c r="L74" s="413">
        <v>11327000</v>
      </c>
      <c r="M74" s="413">
        <v>9999507</v>
      </c>
    </row>
    <row r="75" spans="2:13" s="399" customFormat="1" ht="18.75" customHeight="1">
      <c r="B75" s="1273" t="s">
        <v>424</v>
      </c>
      <c r="C75" s="407">
        <v>192100000</v>
      </c>
      <c r="D75" s="407">
        <v>121769503</v>
      </c>
      <c r="E75" s="407">
        <v>42449503</v>
      </c>
      <c r="F75" s="407">
        <v>70000000</v>
      </c>
      <c r="G75" s="407">
        <v>9320000</v>
      </c>
      <c r="H75" s="409">
        <v>70330497</v>
      </c>
      <c r="I75" s="407">
        <v>26617723</v>
      </c>
      <c r="J75" s="419">
        <v>10006203</v>
      </c>
      <c r="K75" s="407">
        <v>18484507</v>
      </c>
      <c r="L75" s="409">
        <v>8318000</v>
      </c>
      <c r="M75" s="409">
        <v>6904064</v>
      </c>
    </row>
    <row r="76" spans="2:13" s="399" customFormat="1" ht="18.75" customHeight="1">
      <c r="B76" s="1274"/>
      <c r="C76" s="410">
        <v>10392971</v>
      </c>
      <c r="D76" s="410">
        <v>7476087</v>
      </c>
      <c r="E76" s="410">
        <v>364022</v>
      </c>
      <c r="F76" s="410">
        <v>6692026</v>
      </c>
      <c r="G76" s="410">
        <v>420039</v>
      </c>
      <c r="H76" s="411">
        <v>2916884</v>
      </c>
      <c r="I76" s="410">
        <v>2958721</v>
      </c>
      <c r="J76" s="535">
        <v>-2010023</v>
      </c>
      <c r="K76" s="410">
        <v>372783</v>
      </c>
      <c r="L76" s="410">
        <v>1373000</v>
      </c>
      <c r="M76" s="411">
        <v>222403</v>
      </c>
    </row>
    <row r="77" spans="1:13" s="399" customFormat="1" ht="18.75" customHeight="1">
      <c r="A77" s="397"/>
      <c r="B77" s="1275"/>
      <c r="C77" s="416">
        <v>202492971</v>
      </c>
      <c r="D77" s="416">
        <v>129245590</v>
      </c>
      <c r="E77" s="416">
        <v>42813525</v>
      </c>
      <c r="F77" s="416">
        <v>76692026</v>
      </c>
      <c r="G77" s="416">
        <v>9740039</v>
      </c>
      <c r="H77" s="417">
        <v>73247381</v>
      </c>
      <c r="I77" s="416">
        <v>29576444</v>
      </c>
      <c r="J77" s="418">
        <v>7996180</v>
      </c>
      <c r="K77" s="416">
        <v>18857290</v>
      </c>
      <c r="L77" s="417">
        <v>9691000</v>
      </c>
      <c r="M77" s="417">
        <v>7126467</v>
      </c>
    </row>
    <row r="78" spans="2:13" s="399" customFormat="1" ht="18.75" customHeight="1">
      <c r="B78" s="1269">
        <v>10</v>
      </c>
      <c r="C78" s="408">
        <v>198000000</v>
      </c>
      <c r="D78" s="408">
        <v>124707733</v>
      </c>
      <c r="E78" s="408">
        <v>40587733</v>
      </c>
      <c r="F78" s="408">
        <v>72500000</v>
      </c>
      <c r="G78" s="408">
        <v>11620000</v>
      </c>
      <c r="H78" s="413">
        <v>73292267</v>
      </c>
      <c r="I78" s="408">
        <v>29856906</v>
      </c>
      <c r="J78" s="414">
        <v>8189178</v>
      </c>
      <c r="K78" s="408">
        <v>18666965</v>
      </c>
      <c r="L78" s="413">
        <v>9383000</v>
      </c>
      <c r="M78" s="413">
        <v>7196218</v>
      </c>
    </row>
    <row r="79" spans="2:13" s="399" customFormat="1" ht="18.75" customHeight="1">
      <c r="B79" s="1269"/>
      <c r="C79" s="410">
        <v>11370833</v>
      </c>
      <c r="D79" s="410">
        <v>3132914</v>
      </c>
      <c r="E79" s="533">
        <v>-2057472</v>
      </c>
      <c r="F79" s="410">
        <v>5997276</v>
      </c>
      <c r="G79" s="533">
        <v>-806890</v>
      </c>
      <c r="H79" s="411">
        <v>8237919</v>
      </c>
      <c r="I79" s="410">
        <v>4909233</v>
      </c>
      <c r="J79" s="412">
        <v>1090884</v>
      </c>
      <c r="K79" s="533">
        <v>-40916</v>
      </c>
      <c r="L79" s="410">
        <v>2154000</v>
      </c>
      <c r="M79" s="411">
        <v>124718</v>
      </c>
    </row>
    <row r="80" spans="1:13" s="399" customFormat="1" ht="18.75" customHeight="1">
      <c r="A80" s="397"/>
      <c r="B80" s="1269"/>
      <c r="C80" s="408">
        <v>209370833</v>
      </c>
      <c r="D80" s="408">
        <v>127840647</v>
      </c>
      <c r="E80" s="408">
        <v>38530261</v>
      </c>
      <c r="F80" s="408">
        <v>78497276</v>
      </c>
      <c r="G80" s="408">
        <v>10813110</v>
      </c>
      <c r="H80" s="413">
        <v>81530186</v>
      </c>
      <c r="I80" s="408">
        <v>34766139</v>
      </c>
      <c r="J80" s="414">
        <v>9280062</v>
      </c>
      <c r="K80" s="408">
        <v>18626049</v>
      </c>
      <c r="L80" s="413">
        <v>11537000</v>
      </c>
      <c r="M80" s="413">
        <v>7320936</v>
      </c>
    </row>
    <row r="81" spans="2:13" s="399" customFormat="1" ht="18.75" customHeight="1">
      <c r="B81" s="1268">
        <v>11</v>
      </c>
      <c r="C81" s="407">
        <v>202700000</v>
      </c>
      <c r="D81" s="407">
        <v>122535578</v>
      </c>
      <c r="E81" s="407">
        <v>42005578</v>
      </c>
      <c r="F81" s="407">
        <v>70100000</v>
      </c>
      <c r="G81" s="407">
        <v>10430000</v>
      </c>
      <c r="H81" s="409">
        <v>80164422</v>
      </c>
      <c r="I81" s="407">
        <v>32657915</v>
      </c>
      <c r="J81" s="419">
        <v>14761657</v>
      </c>
      <c r="K81" s="407">
        <v>16367111</v>
      </c>
      <c r="L81" s="409">
        <v>8882000</v>
      </c>
      <c r="M81" s="409">
        <v>7495739</v>
      </c>
    </row>
    <row r="82" spans="2:13" s="399" customFormat="1" ht="18.75" customHeight="1">
      <c r="B82" s="1269"/>
      <c r="C82" s="410">
        <v>12031681</v>
      </c>
      <c r="D82" s="410">
        <v>1638618</v>
      </c>
      <c r="E82" s="533">
        <v>-4792991</v>
      </c>
      <c r="F82" s="410">
        <v>3613000</v>
      </c>
      <c r="G82" s="410">
        <v>2818609</v>
      </c>
      <c r="H82" s="411">
        <v>10393063</v>
      </c>
      <c r="I82" s="410">
        <v>8767967</v>
      </c>
      <c r="J82" s="535">
        <v>-2123729</v>
      </c>
      <c r="K82" s="410">
        <v>1447025</v>
      </c>
      <c r="L82" s="410">
        <v>2153000</v>
      </c>
      <c r="M82" s="411">
        <v>148800</v>
      </c>
    </row>
    <row r="83" spans="1:13" s="399" customFormat="1" ht="18.75" customHeight="1">
      <c r="A83" s="397"/>
      <c r="B83" s="1270"/>
      <c r="C83" s="416">
        <v>214731681</v>
      </c>
      <c r="D83" s="416">
        <v>124174196</v>
      </c>
      <c r="E83" s="416">
        <v>37212587</v>
      </c>
      <c r="F83" s="416">
        <v>73713000</v>
      </c>
      <c r="G83" s="416">
        <v>13248609</v>
      </c>
      <c r="H83" s="417">
        <v>90557485</v>
      </c>
      <c r="I83" s="416">
        <v>41425882</v>
      </c>
      <c r="J83" s="418">
        <v>12637928</v>
      </c>
      <c r="K83" s="416">
        <v>17814136</v>
      </c>
      <c r="L83" s="417">
        <v>11035000</v>
      </c>
      <c r="M83" s="417">
        <v>7644539</v>
      </c>
    </row>
    <row r="84" spans="2:13" s="399" customFormat="1" ht="18.75" customHeight="1">
      <c r="B84" s="1269">
        <v>12</v>
      </c>
      <c r="C84" s="408">
        <v>214200000</v>
      </c>
      <c r="D84" s="408">
        <v>135510088</v>
      </c>
      <c r="E84" s="408">
        <v>36700088</v>
      </c>
      <c r="F84" s="408">
        <v>84000000</v>
      </c>
      <c r="G84" s="408">
        <v>14810000</v>
      </c>
      <c r="H84" s="413">
        <v>78689912</v>
      </c>
      <c r="I84" s="408">
        <v>37975484</v>
      </c>
      <c r="J84" s="414">
        <v>5029839</v>
      </c>
      <c r="K84" s="408">
        <v>19594934</v>
      </c>
      <c r="L84" s="413">
        <v>8576000</v>
      </c>
      <c r="M84" s="413">
        <v>7513655</v>
      </c>
    </row>
    <row r="85" spans="2:13" s="399" customFormat="1" ht="18.75" customHeight="1">
      <c r="B85" s="1269"/>
      <c r="C85" s="410">
        <v>5473278</v>
      </c>
      <c r="D85" s="410">
        <v>721916</v>
      </c>
      <c r="E85" s="533">
        <v>-328967</v>
      </c>
      <c r="F85" s="410">
        <v>1563165</v>
      </c>
      <c r="G85" s="533">
        <v>-512282</v>
      </c>
      <c r="H85" s="411">
        <v>4751362</v>
      </c>
      <c r="I85" s="410">
        <v>932228</v>
      </c>
      <c r="J85" s="412">
        <v>1832212</v>
      </c>
      <c r="K85" s="410">
        <v>1802593</v>
      </c>
      <c r="L85" s="410">
        <v>190000</v>
      </c>
      <c r="M85" s="534">
        <v>-5671</v>
      </c>
    </row>
    <row r="86" spans="1:13" s="399" customFormat="1" ht="18.75" customHeight="1">
      <c r="A86" s="397"/>
      <c r="B86" s="1269"/>
      <c r="C86" s="408">
        <v>219673278</v>
      </c>
      <c r="D86" s="408">
        <v>136232004</v>
      </c>
      <c r="E86" s="408">
        <v>36371121</v>
      </c>
      <c r="F86" s="408">
        <v>85563165</v>
      </c>
      <c r="G86" s="408">
        <v>14297718</v>
      </c>
      <c r="H86" s="413">
        <v>83441274</v>
      </c>
      <c r="I86" s="408">
        <v>38907712</v>
      </c>
      <c r="J86" s="414">
        <v>6862051</v>
      </c>
      <c r="K86" s="408">
        <v>21397527</v>
      </c>
      <c r="L86" s="413">
        <v>8766000</v>
      </c>
      <c r="M86" s="413">
        <v>7507984</v>
      </c>
    </row>
    <row r="87" spans="2:13" s="399" customFormat="1" ht="18.75" customHeight="1">
      <c r="B87" s="1268">
        <v>13</v>
      </c>
      <c r="C87" s="407">
        <v>211900000</v>
      </c>
      <c r="D87" s="407">
        <v>133074189</v>
      </c>
      <c r="E87" s="407">
        <v>34484189</v>
      </c>
      <c r="F87" s="407">
        <v>84400000</v>
      </c>
      <c r="G87" s="407">
        <v>14190000</v>
      </c>
      <c r="H87" s="409">
        <v>78825811</v>
      </c>
      <c r="I87" s="407">
        <v>38304498</v>
      </c>
      <c r="J87" s="419">
        <v>4077523</v>
      </c>
      <c r="K87" s="407">
        <v>21228597</v>
      </c>
      <c r="L87" s="409">
        <v>7531000</v>
      </c>
      <c r="M87" s="409">
        <v>7684193</v>
      </c>
    </row>
    <row r="88" spans="2:13" s="399" customFormat="1" ht="18.75" customHeight="1">
      <c r="B88" s="1269"/>
      <c r="C88" s="410">
        <v>14367484</v>
      </c>
      <c r="D88" s="410">
        <v>4104035</v>
      </c>
      <c r="E88" s="410">
        <v>284686</v>
      </c>
      <c r="F88" s="410">
        <v>3517044</v>
      </c>
      <c r="G88" s="410">
        <v>302305</v>
      </c>
      <c r="H88" s="411">
        <v>10263449</v>
      </c>
      <c r="I88" s="410">
        <v>1177209</v>
      </c>
      <c r="J88" s="412">
        <v>4265959</v>
      </c>
      <c r="K88" s="410">
        <v>871842</v>
      </c>
      <c r="L88" s="410">
        <v>3907900</v>
      </c>
      <c r="M88" s="411">
        <v>40539</v>
      </c>
    </row>
    <row r="89" spans="1:13" s="399" customFormat="1" ht="18.75" customHeight="1">
      <c r="A89" s="397"/>
      <c r="B89" s="1270"/>
      <c r="C89" s="416">
        <v>226267484</v>
      </c>
      <c r="D89" s="416">
        <v>137178224</v>
      </c>
      <c r="E89" s="416">
        <v>34768875</v>
      </c>
      <c r="F89" s="416">
        <v>87917044</v>
      </c>
      <c r="G89" s="416">
        <v>14492305</v>
      </c>
      <c r="H89" s="417">
        <v>89089260</v>
      </c>
      <c r="I89" s="416">
        <v>39481707</v>
      </c>
      <c r="J89" s="418">
        <v>8343482</v>
      </c>
      <c r="K89" s="416">
        <v>22100439</v>
      </c>
      <c r="L89" s="417">
        <v>11438900</v>
      </c>
      <c r="M89" s="417">
        <v>7724732</v>
      </c>
    </row>
    <row r="90" spans="2:13" s="399" customFormat="1" ht="18.75" customHeight="1">
      <c r="B90" s="1269">
        <v>14</v>
      </c>
      <c r="C90" s="408">
        <v>195600000</v>
      </c>
      <c r="D90" s="408">
        <v>131425670</v>
      </c>
      <c r="E90" s="408">
        <v>34209670</v>
      </c>
      <c r="F90" s="408">
        <v>83000000</v>
      </c>
      <c r="G90" s="408">
        <v>14216000</v>
      </c>
      <c r="H90" s="413">
        <v>64174330</v>
      </c>
      <c r="I90" s="408">
        <v>40160173</v>
      </c>
      <c r="J90" s="414">
        <v>2450793</v>
      </c>
      <c r="K90" s="408">
        <v>9129672</v>
      </c>
      <c r="L90" s="413">
        <v>4419000</v>
      </c>
      <c r="M90" s="413">
        <v>8014692</v>
      </c>
    </row>
    <row r="91" spans="2:13" s="399" customFormat="1" ht="18.75" customHeight="1">
      <c r="B91" s="1269"/>
      <c r="C91" s="410">
        <v>6924409</v>
      </c>
      <c r="D91" s="410">
        <v>1486261</v>
      </c>
      <c r="E91" s="410">
        <v>1104429</v>
      </c>
      <c r="F91" s="410">
        <v>308542</v>
      </c>
      <c r="G91" s="410">
        <v>73290</v>
      </c>
      <c r="H91" s="411">
        <v>5438148</v>
      </c>
      <c r="I91" s="410">
        <v>2618231</v>
      </c>
      <c r="J91" s="412">
        <v>1705212</v>
      </c>
      <c r="K91" s="410">
        <v>2265851</v>
      </c>
      <c r="L91" s="533">
        <v>-1512761</v>
      </c>
      <c r="M91" s="411">
        <v>361615</v>
      </c>
    </row>
    <row r="92" spans="1:13" s="399" customFormat="1" ht="18.75" customHeight="1">
      <c r="A92" s="397"/>
      <c r="B92" s="1270"/>
      <c r="C92" s="416">
        <v>202524409</v>
      </c>
      <c r="D92" s="416">
        <v>132911931</v>
      </c>
      <c r="E92" s="416">
        <v>35314099</v>
      </c>
      <c r="F92" s="416">
        <v>83308542</v>
      </c>
      <c r="G92" s="416">
        <v>14289290</v>
      </c>
      <c r="H92" s="417">
        <v>69612478</v>
      </c>
      <c r="I92" s="416">
        <v>42778404</v>
      </c>
      <c r="J92" s="418">
        <v>4156005</v>
      </c>
      <c r="K92" s="416">
        <v>11395523</v>
      </c>
      <c r="L92" s="417">
        <v>2906239</v>
      </c>
      <c r="M92" s="417">
        <v>8376307</v>
      </c>
    </row>
    <row r="93" spans="2:13" s="399" customFormat="1" ht="18.75" customHeight="1">
      <c r="B93" s="1269">
        <v>15</v>
      </c>
      <c r="C93" s="408">
        <v>211000000</v>
      </c>
      <c r="D93" s="408">
        <v>129446496</v>
      </c>
      <c r="E93" s="408">
        <v>34819629</v>
      </c>
      <c r="F93" s="408">
        <v>81100000</v>
      </c>
      <c r="G93" s="408">
        <v>13526867</v>
      </c>
      <c r="H93" s="413">
        <v>81553504</v>
      </c>
      <c r="I93" s="408">
        <v>45906190</v>
      </c>
      <c r="J93" s="414">
        <v>13759526</v>
      </c>
      <c r="K93" s="408">
        <v>5282135</v>
      </c>
      <c r="L93" s="413">
        <v>9258000</v>
      </c>
      <c r="M93" s="413">
        <v>7347653</v>
      </c>
    </row>
    <row r="94" spans="2:13" s="399" customFormat="1" ht="18.75" customHeight="1">
      <c r="B94" s="1269"/>
      <c r="C94" s="410">
        <v>8386200</v>
      </c>
      <c r="D94" s="410">
        <v>4759032</v>
      </c>
      <c r="E94" s="410">
        <v>-231673</v>
      </c>
      <c r="F94" s="410">
        <v>4635059</v>
      </c>
      <c r="G94" s="410">
        <v>355646</v>
      </c>
      <c r="H94" s="411">
        <v>3627168</v>
      </c>
      <c r="I94" s="410">
        <v>998622</v>
      </c>
      <c r="J94" s="412">
        <v>-2752442</v>
      </c>
      <c r="K94" s="410">
        <v>3869503</v>
      </c>
      <c r="L94" s="410">
        <v>1047000</v>
      </c>
      <c r="M94" s="411">
        <v>464485</v>
      </c>
    </row>
    <row r="95" spans="1:13" s="399" customFormat="1" ht="18.75" customHeight="1">
      <c r="A95" s="397"/>
      <c r="B95" s="1269"/>
      <c r="C95" s="408">
        <v>219386200</v>
      </c>
      <c r="D95" s="408">
        <v>134205528</v>
      </c>
      <c r="E95" s="408">
        <v>34587956</v>
      </c>
      <c r="F95" s="408">
        <v>85735059</v>
      </c>
      <c r="G95" s="408">
        <v>13882513</v>
      </c>
      <c r="H95" s="413">
        <v>85180672</v>
      </c>
      <c r="I95" s="408">
        <v>46904812</v>
      </c>
      <c r="J95" s="414">
        <v>11007084</v>
      </c>
      <c r="K95" s="408">
        <v>9151638</v>
      </c>
      <c r="L95" s="413">
        <v>10305000</v>
      </c>
      <c r="M95" s="413">
        <v>7812138</v>
      </c>
    </row>
    <row r="96" spans="2:13" s="399" customFormat="1" ht="18.75" customHeight="1">
      <c r="B96" s="1268">
        <v>16</v>
      </c>
      <c r="C96" s="407">
        <v>212100000</v>
      </c>
      <c r="D96" s="407">
        <v>128338676</v>
      </c>
      <c r="E96" s="407">
        <v>33553676</v>
      </c>
      <c r="F96" s="407">
        <v>82501000</v>
      </c>
      <c r="G96" s="407">
        <v>12284000</v>
      </c>
      <c r="H96" s="409">
        <v>83761324</v>
      </c>
      <c r="I96" s="407">
        <v>46763215</v>
      </c>
      <c r="J96" s="419">
        <v>8989034</v>
      </c>
      <c r="K96" s="407">
        <v>3770506</v>
      </c>
      <c r="L96" s="409">
        <v>17111900</v>
      </c>
      <c r="M96" s="409">
        <v>7126669</v>
      </c>
    </row>
    <row r="97" spans="2:13" s="399" customFormat="1" ht="18.75" customHeight="1">
      <c r="B97" s="1269"/>
      <c r="C97" s="410">
        <v>10919926</v>
      </c>
      <c r="D97" s="410">
        <v>13655935</v>
      </c>
      <c r="E97" s="410">
        <v>-220830</v>
      </c>
      <c r="F97" s="410">
        <v>9612000</v>
      </c>
      <c r="G97" s="410">
        <v>4264765</v>
      </c>
      <c r="H97" s="411">
        <v>-2736009</v>
      </c>
      <c r="I97" s="410">
        <v>-779305</v>
      </c>
      <c r="J97" s="412">
        <v>-5463125</v>
      </c>
      <c r="K97" s="410">
        <v>2371277</v>
      </c>
      <c r="L97" s="410">
        <v>395000</v>
      </c>
      <c r="M97" s="411">
        <v>740144</v>
      </c>
    </row>
    <row r="98" spans="1:13" s="399" customFormat="1" ht="18.75" customHeight="1">
      <c r="A98" s="397"/>
      <c r="B98" s="1270"/>
      <c r="C98" s="416">
        <v>223019926</v>
      </c>
      <c r="D98" s="416">
        <v>141994611</v>
      </c>
      <c r="E98" s="416">
        <v>33332846</v>
      </c>
      <c r="F98" s="416">
        <v>92113000</v>
      </c>
      <c r="G98" s="416">
        <v>16548765</v>
      </c>
      <c r="H98" s="417">
        <v>81025315</v>
      </c>
      <c r="I98" s="416">
        <v>45983910</v>
      </c>
      <c r="J98" s="418">
        <v>3525909</v>
      </c>
      <c r="K98" s="416">
        <v>6141783</v>
      </c>
      <c r="L98" s="417">
        <v>17506900</v>
      </c>
      <c r="M98" s="417">
        <v>7866813</v>
      </c>
    </row>
    <row r="99" spans="2:13" s="399" customFormat="1" ht="18.75" customHeight="1">
      <c r="B99" s="1269">
        <v>17</v>
      </c>
      <c r="C99" s="408">
        <v>213200000</v>
      </c>
      <c r="D99" s="408">
        <v>135005105</v>
      </c>
      <c r="E99" s="408">
        <v>33071105</v>
      </c>
      <c r="F99" s="408">
        <v>87519000</v>
      </c>
      <c r="G99" s="408">
        <v>14415000</v>
      </c>
      <c r="H99" s="413">
        <v>78194895</v>
      </c>
      <c r="I99" s="408">
        <v>47225025</v>
      </c>
      <c r="J99" s="414">
        <v>10334979</v>
      </c>
      <c r="K99" s="408">
        <v>2658644</v>
      </c>
      <c r="L99" s="413">
        <v>8178800</v>
      </c>
      <c r="M99" s="413">
        <v>9797447</v>
      </c>
    </row>
    <row r="100" spans="2:13" s="399" customFormat="1" ht="18.75" customHeight="1">
      <c r="B100" s="1269"/>
      <c r="C100" s="410">
        <v>14080884</v>
      </c>
      <c r="D100" s="410">
        <v>8784143</v>
      </c>
      <c r="E100" s="410">
        <v>1490427</v>
      </c>
      <c r="F100" s="410">
        <v>4285478</v>
      </c>
      <c r="G100" s="410">
        <v>3008238</v>
      </c>
      <c r="H100" s="411">
        <v>5296741</v>
      </c>
      <c r="I100" s="410">
        <v>-1445301</v>
      </c>
      <c r="J100" s="412">
        <v>-3226406</v>
      </c>
      <c r="K100" s="410">
        <v>6497301</v>
      </c>
      <c r="L100" s="410">
        <v>3031000</v>
      </c>
      <c r="M100" s="411">
        <v>440147</v>
      </c>
    </row>
    <row r="101" spans="1:13" s="399" customFormat="1" ht="18.75" customHeight="1">
      <c r="A101" s="397"/>
      <c r="B101" s="1269"/>
      <c r="C101" s="408">
        <v>227280884</v>
      </c>
      <c r="D101" s="408">
        <v>143789248</v>
      </c>
      <c r="E101" s="408">
        <v>34561532</v>
      </c>
      <c r="F101" s="408">
        <v>91804478</v>
      </c>
      <c r="G101" s="408">
        <v>17423238</v>
      </c>
      <c r="H101" s="413">
        <v>83491636</v>
      </c>
      <c r="I101" s="408">
        <v>45779724</v>
      </c>
      <c r="J101" s="414">
        <v>7108573</v>
      </c>
      <c r="K101" s="408">
        <v>9155945</v>
      </c>
      <c r="L101" s="413">
        <v>11209800</v>
      </c>
      <c r="M101" s="413">
        <v>10237594</v>
      </c>
    </row>
    <row r="102" spans="2:13" s="399" customFormat="1" ht="18.75" customHeight="1">
      <c r="B102" s="1268">
        <v>18</v>
      </c>
      <c r="C102" s="407">
        <v>214400000</v>
      </c>
      <c r="D102" s="407">
        <v>142797751</v>
      </c>
      <c r="E102" s="407">
        <v>36264751</v>
      </c>
      <c r="F102" s="407">
        <v>91663000</v>
      </c>
      <c r="G102" s="407">
        <v>14870000</v>
      </c>
      <c r="H102" s="409">
        <v>71602249</v>
      </c>
      <c r="I102" s="407">
        <v>49005107</v>
      </c>
      <c r="J102" s="419">
        <v>1543054</v>
      </c>
      <c r="K102" s="407">
        <v>2113060</v>
      </c>
      <c r="L102" s="409">
        <v>10512000</v>
      </c>
      <c r="M102" s="409">
        <v>8429028</v>
      </c>
    </row>
    <row r="103" spans="2:13" s="399" customFormat="1" ht="18.75" customHeight="1">
      <c r="B103" s="1269"/>
      <c r="C103" s="410">
        <v>19798038</v>
      </c>
      <c r="D103" s="410">
        <v>14384525</v>
      </c>
      <c r="E103" s="410">
        <v>795552</v>
      </c>
      <c r="F103" s="410">
        <v>9153858</v>
      </c>
      <c r="G103" s="410">
        <v>4435115</v>
      </c>
      <c r="H103" s="411">
        <v>5413513</v>
      </c>
      <c r="I103" s="410">
        <v>754263</v>
      </c>
      <c r="J103" s="412">
        <v>137390</v>
      </c>
      <c r="K103" s="410">
        <v>2932928</v>
      </c>
      <c r="L103" s="410">
        <v>-410000</v>
      </c>
      <c r="M103" s="411">
        <v>1998932</v>
      </c>
    </row>
    <row r="104" spans="1:13" s="399" customFormat="1" ht="18.75" customHeight="1">
      <c r="A104" s="397"/>
      <c r="B104" s="1270"/>
      <c r="C104" s="416">
        <v>234198038</v>
      </c>
      <c r="D104" s="416">
        <v>157182276</v>
      </c>
      <c r="E104" s="416">
        <v>37060303</v>
      </c>
      <c r="F104" s="416">
        <v>100816858</v>
      </c>
      <c r="G104" s="416">
        <v>19305115</v>
      </c>
      <c r="H104" s="417">
        <v>77015762</v>
      </c>
      <c r="I104" s="416">
        <v>49759370</v>
      </c>
      <c r="J104" s="418">
        <v>1680444</v>
      </c>
      <c r="K104" s="416">
        <v>5045988</v>
      </c>
      <c r="L104" s="417">
        <v>10102000</v>
      </c>
      <c r="M104" s="417">
        <v>10427960</v>
      </c>
    </row>
    <row r="105" spans="2:13" s="399" customFormat="1" ht="18.75" customHeight="1">
      <c r="B105" s="1269">
        <v>19</v>
      </c>
      <c r="C105" s="408">
        <v>220300000</v>
      </c>
      <c r="D105" s="408">
        <v>150107155</v>
      </c>
      <c r="E105" s="408">
        <v>43131155</v>
      </c>
      <c r="F105" s="408">
        <v>94600000</v>
      </c>
      <c r="G105" s="408">
        <v>12376000</v>
      </c>
      <c r="H105" s="413">
        <v>70192845</v>
      </c>
      <c r="I105" s="408">
        <v>51375672</v>
      </c>
      <c r="J105" s="414">
        <v>1905727</v>
      </c>
      <c r="K105" s="408">
        <v>3177601</v>
      </c>
      <c r="L105" s="408">
        <v>4599000</v>
      </c>
      <c r="M105" s="413">
        <v>9134845</v>
      </c>
    </row>
    <row r="106" spans="2:13" s="399" customFormat="1" ht="18.75" customHeight="1">
      <c r="B106" s="1269"/>
      <c r="C106" s="410">
        <v>13256743</v>
      </c>
      <c r="D106" s="410">
        <v>10237149</v>
      </c>
      <c r="E106" s="410">
        <v>-464879</v>
      </c>
      <c r="F106" s="410">
        <v>7986152</v>
      </c>
      <c r="G106" s="410">
        <v>2715876</v>
      </c>
      <c r="H106" s="411">
        <v>3019594</v>
      </c>
      <c r="I106" s="410">
        <v>-3155942</v>
      </c>
      <c r="J106" s="412">
        <v>553452</v>
      </c>
      <c r="K106" s="410">
        <v>6023378</v>
      </c>
      <c r="L106" s="410">
        <v>-3284000</v>
      </c>
      <c r="M106" s="411">
        <v>2882706</v>
      </c>
    </row>
    <row r="107" spans="1:13" s="399" customFormat="1" ht="18.75" customHeight="1">
      <c r="A107" s="397"/>
      <c r="B107" s="1269"/>
      <c r="C107" s="408">
        <v>233556743</v>
      </c>
      <c r="D107" s="408">
        <v>160344304</v>
      </c>
      <c r="E107" s="408">
        <v>42666276</v>
      </c>
      <c r="F107" s="408">
        <v>102586152</v>
      </c>
      <c r="G107" s="408">
        <v>15091876</v>
      </c>
      <c r="H107" s="413">
        <v>73212439</v>
      </c>
      <c r="I107" s="408">
        <v>48219730</v>
      </c>
      <c r="J107" s="414">
        <v>2459179</v>
      </c>
      <c r="K107" s="408">
        <v>9200979</v>
      </c>
      <c r="L107" s="408">
        <v>1315000</v>
      </c>
      <c r="M107" s="413">
        <v>12017551</v>
      </c>
    </row>
    <row r="108" spans="2:13" s="399" customFormat="1" ht="18.75" customHeight="1">
      <c r="B108" s="1268">
        <v>20</v>
      </c>
      <c r="C108" s="407">
        <v>218014000</v>
      </c>
      <c r="D108" s="407">
        <v>155770993</v>
      </c>
      <c r="E108" s="407">
        <v>43356171</v>
      </c>
      <c r="F108" s="407">
        <v>100300000</v>
      </c>
      <c r="G108" s="407">
        <v>12114822</v>
      </c>
      <c r="H108" s="409">
        <v>62243007</v>
      </c>
      <c r="I108" s="407">
        <v>46858322</v>
      </c>
      <c r="J108" s="419">
        <v>1905223</v>
      </c>
      <c r="K108" s="407">
        <v>2168384</v>
      </c>
      <c r="L108" s="407">
        <v>2909000</v>
      </c>
      <c r="M108" s="409">
        <v>8402078</v>
      </c>
    </row>
    <row r="109" spans="2:13" s="399" customFormat="1" ht="18.75" customHeight="1">
      <c r="B109" s="1269"/>
      <c r="C109" s="410">
        <v>20637582</v>
      </c>
      <c r="D109" s="410">
        <v>6549781</v>
      </c>
      <c r="E109" s="410">
        <v>333454</v>
      </c>
      <c r="F109" s="410">
        <v>3591435</v>
      </c>
      <c r="G109" s="410">
        <v>2624892</v>
      </c>
      <c r="H109" s="411">
        <v>14087801</v>
      </c>
      <c r="I109" s="410">
        <v>12438178</v>
      </c>
      <c r="J109" s="412">
        <v>133488</v>
      </c>
      <c r="K109" s="410">
        <v>1858428</v>
      </c>
      <c r="L109" s="410">
        <v>-273000</v>
      </c>
      <c r="M109" s="411">
        <v>-69293</v>
      </c>
    </row>
    <row r="110" spans="1:13" s="399" customFormat="1" ht="18.75" customHeight="1">
      <c r="A110" s="397"/>
      <c r="B110" s="1270"/>
      <c r="C110" s="416">
        <v>238651582</v>
      </c>
      <c r="D110" s="416">
        <v>162320774</v>
      </c>
      <c r="E110" s="416">
        <v>43689625</v>
      </c>
      <c r="F110" s="416">
        <v>103891435</v>
      </c>
      <c r="G110" s="416">
        <v>14739714</v>
      </c>
      <c r="H110" s="417">
        <v>76330808</v>
      </c>
      <c r="I110" s="416">
        <v>59296500</v>
      </c>
      <c r="J110" s="418">
        <v>2038711</v>
      </c>
      <c r="K110" s="416">
        <v>4026812</v>
      </c>
      <c r="L110" s="416">
        <v>2636000</v>
      </c>
      <c r="M110" s="417">
        <v>8332785</v>
      </c>
    </row>
    <row r="111" spans="2:13" s="399" customFormat="1" ht="18.75" customHeight="1">
      <c r="B111" s="1268">
        <v>21</v>
      </c>
      <c r="C111" s="407">
        <v>233300000</v>
      </c>
      <c r="D111" s="407">
        <v>151696352</v>
      </c>
      <c r="E111" s="407">
        <v>43042352</v>
      </c>
      <c r="F111" s="407">
        <v>97000000</v>
      </c>
      <c r="G111" s="407">
        <v>11654000</v>
      </c>
      <c r="H111" s="409">
        <v>81603648</v>
      </c>
      <c r="I111" s="407">
        <v>51017936</v>
      </c>
      <c r="J111" s="419">
        <v>13960214</v>
      </c>
      <c r="K111" s="407">
        <v>1896040</v>
      </c>
      <c r="L111" s="407">
        <v>5362000</v>
      </c>
      <c r="M111" s="409">
        <v>9367458</v>
      </c>
    </row>
    <row r="112" spans="2:13" s="399" customFormat="1" ht="18.75" customHeight="1">
      <c r="B112" s="1269"/>
      <c r="C112" s="410">
        <v>5998394</v>
      </c>
      <c r="D112" s="410">
        <v>-1398714</v>
      </c>
      <c r="E112" s="410">
        <v>-544851</v>
      </c>
      <c r="F112" s="410">
        <v>-2744220</v>
      </c>
      <c r="G112" s="410">
        <v>1890357</v>
      </c>
      <c r="H112" s="411">
        <v>7397108</v>
      </c>
      <c r="I112" s="410">
        <v>6223069</v>
      </c>
      <c r="J112" s="412">
        <v>-1084229</v>
      </c>
      <c r="K112" s="410">
        <v>-64851</v>
      </c>
      <c r="L112" s="410">
        <v>2165000</v>
      </c>
      <c r="M112" s="411">
        <v>158119</v>
      </c>
    </row>
    <row r="113" spans="1:13" s="399" customFormat="1" ht="18.75" customHeight="1">
      <c r="A113" s="397"/>
      <c r="B113" s="1270"/>
      <c r="C113" s="416">
        <v>239298394</v>
      </c>
      <c r="D113" s="416">
        <v>150297638</v>
      </c>
      <c r="E113" s="416">
        <v>42497501</v>
      </c>
      <c r="F113" s="416">
        <v>94255780</v>
      </c>
      <c r="G113" s="416">
        <v>13544357</v>
      </c>
      <c r="H113" s="417">
        <v>89000756</v>
      </c>
      <c r="I113" s="416">
        <v>57241005</v>
      </c>
      <c r="J113" s="418">
        <v>12875985</v>
      </c>
      <c r="K113" s="416">
        <v>1831189</v>
      </c>
      <c r="L113" s="416">
        <v>7527000</v>
      </c>
      <c r="M113" s="417">
        <v>9525577</v>
      </c>
    </row>
    <row r="114" spans="2:13" s="399" customFormat="1" ht="18.75" customHeight="1">
      <c r="B114" s="1268">
        <v>22</v>
      </c>
      <c r="C114" s="407">
        <v>241100000</v>
      </c>
      <c r="D114" s="407">
        <v>139218226</v>
      </c>
      <c r="E114" s="407">
        <v>39521226</v>
      </c>
      <c r="F114" s="407">
        <v>88800000</v>
      </c>
      <c r="G114" s="407">
        <v>10897000</v>
      </c>
      <c r="H114" s="407">
        <v>101881774</v>
      </c>
      <c r="I114" s="407">
        <v>64895356</v>
      </c>
      <c r="J114" s="419">
        <v>18277061</v>
      </c>
      <c r="K114" s="407">
        <v>3645717</v>
      </c>
      <c r="L114" s="407">
        <v>6621000</v>
      </c>
      <c r="M114" s="409">
        <v>8442640</v>
      </c>
    </row>
    <row r="115" spans="2:13" s="399" customFormat="1" ht="18.75" customHeight="1">
      <c r="B115" s="1269"/>
      <c r="C115" s="410">
        <v>8650805</v>
      </c>
      <c r="D115" s="408">
        <v>8398078</v>
      </c>
      <c r="E115" s="410">
        <v>1449951</v>
      </c>
      <c r="F115" s="410">
        <v>3170317</v>
      </c>
      <c r="G115" s="410">
        <v>3777810</v>
      </c>
      <c r="H115" s="412">
        <v>252727</v>
      </c>
      <c r="I115" s="410">
        <v>1574953</v>
      </c>
      <c r="J115" s="412">
        <v>-1187829</v>
      </c>
      <c r="K115" s="410">
        <v>3132</v>
      </c>
      <c r="L115" s="410">
        <v>-721000</v>
      </c>
      <c r="M115" s="411">
        <v>583471</v>
      </c>
    </row>
    <row r="116" spans="1:13" s="399" customFormat="1" ht="18.75" customHeight="1">
      <c r="A116" s="397"/>
      <c r="B116" s="1270"/>
      <c r="C116" s="416">
        <v>249750805</v>
      </c>
      <c r="D116" s="416">
        <v>147616304</v>
      </c>
      <c r="E116" s="416">
        <v>40971177</v>
      </c>
      <c r="F116" s="416">
        <v>91970317</v>
      </c>
      <c r="G116" s="416">
        <v>14674810</v>
      </c>
      <c r="H116" s="416">
        <v>102134501</v>
      </c>
      <c r="I116" s="416">
        <v>66470309</v>
      </c>
      <c r="J116" s="416">
        <v>17089232</v>
      </c>
      <c r="K116" s="416">
        <v>3648849</v>
      </c>
      <c r="L116" s="416">
        <v>5900000</v>
      </c>
      <c r="M116" s="417">
        <v>9026111</v>
      </c>
    </row>
    <row r="117" spans="2:13" s="399" customFormat="1" ht="18.75" customHeight="1">
      <c r="B117" s="1268">
        <v>23</v>
      </c>
      <c r="C117" s="407">
        <v>253800000</v>
      </c>
      <c r="D117" s="729">
        <v>143825814</v>
      </c>
      <c r="E117" s="730">
        <v>39518814</v>
      </c>
      <c r="F117" s="727">
        <v>93100000</v>
      </c>
      <c r="G117" s="730">
        <v>11207000</v>
      </c>
      <c r="H117" s="728">
        <v>109974186</v>
      </c>
      <c r="I117" s="730">
        <v>73457418</v>
      </c>
      <c r="J117" s="727">
        <v>20144256</v>
      </c>
      <c r="K117" s="730">
        <v>2699137</v>
      </c>
      <c r="L117" s="733">
        <v>5776000</v>
      </c>
      <c r="M117" s="727">
        <v>7897375</v>
      </c>
    </row>
    <row r="118" spans="2:13" s="399" customFormat="1" ht="18.75" customHeight="1">
      <c r="B118" s="1269"/>
      <c r="C118" s="410">
        <v>-5153683</v>
      </c>
      <c r="D118" s="412">
        <v>4817600</v>
      </c>
      <c r="E118" s="412">
        <v>2037806</v>
      </c>
      <c r="F118" s="412">
        <v>367872</v>
      </c>
      <c r="G118" s="412">
        <v>2411922</v>
      </c>
      <c r="H118" s="412">
        <v>-9971283</v>
      </c>
      <c r="I118" s="412">
        <v>-4637458</v>
      </c>
      <c r="J118" s="412">
        <v>-4147452</v>
      </c>
      <c r="K118" s="412">
        <v>338661</v>
      </c>
      <c r="L118" s="412">
        <v>-1522400</v>
      </c>
      <c r="M118" s="433">
        <v>-2634</v>
      </c>
    </row>
    <row r="119" spans="1:13" s="399" customFormat="1" ht="18.75" customHeight="1">
      <c r="A119" s="397"/>
      <c r="B119" s="1270"/>
      <c r="C119" s="416">
        <v>248646317</v>
      </c>
      <c r="D119" s="417">
        <v>148643414</v>
      </c>
      <c r="E119" s="731">
        <v>41556620</v>
      </c>
      <c r="F119" s="725">
        <v>93467872</v>
      </c>
      <c r="G119" s="731">
        <v>13618922</v>
      </c>
      <c r="H119" s="732">
        <v>100002903</v>
      </c>
      <c r="I119" s="416">
        <v>68819960</v>
      </c>
      <c r="J119" s="732">
        <v>15996804</v>
      </c>
      <c r="K119" s="416">
        <v>3037798</v>
      </c>
      <c r="L119" s="416">
        <v>4253600</v>
      </c>
      <c r="M119" s="732">
        <v>7894741</v>
      </c>
    </row>
    <row r="120" spans="2:13" s="399" customFormat="1" ht="18.75" customHeight="1">
      <c r="B120" s="1268">
        <v>24</v>
      </c>
      <c r="C120" s="407">
        <v>243600000</v>
      </c>
      <c r="D120" s="729">
        <v>138402237</v>
      </c>
      <c r="E120" s="730">
        <v>39805536</v>
      </c>
      <c r="F120" s="727">
        <v>88200000</v>
      </c>
      <c r="G120" s="730">
        <v>10396701</v>
      </c>
      <c r="H120" s="728">
        <v>105197763</v>
      </c>
      <c r="I120" s="730">
        <v>68322320</v>
      </c>
      <c r="J120" s="727">
        <v>20044582</v>
      </c>
      <c r="K120" s="730">
        <v>3201317</v>
      </c>
      <c r="L120" s="733">
        <v>5185000</v>
      </c>
      <c r="M120" s="727">
        <v>8444544</v>
      </c>
    </row>
    <row r="121" spans="2:13" s="399" customFormat="1" ht="18.75" customHeight="1">
      <c r="B121" s="1269"/>
      <c r="C121" s="410">
        <v>7411080</v>
      </c>
      <c r="D121" s="412">
        <v>6423074</v>
      </c>
      <c r="E121" s="412">
        <v>2871819</v>
      </c>
      <c r="F121" s="412">
        <v>1000000</v>
      </c>
      <c r="G121" s="412">
        <v>2551255</v>
      </c>
      <c r="H121" s="412">
        <v>988006</v>
      </c>
      <c r="I121" s="412">
        <v>593318</v>
      </c>
      <c r="J121" s="412">
        <v>626597</v>
      </c>
      <c r="K121" s="412">
        <v>712014</v>
      </c>
      <c r="L121" s="412">
        <v>-974000</v>
      </c>
      <c r="M121" s="433">
        <v>30077</v>
      </c>
    </row>
    <row r="122" spans="1:13" s="399" customFormat="1" ht="18.75" customHeight="1">
      <c r="A122" s="397"/>
      <c r="B122" s="1270"/>
      <c r="C122" s="416">
        <v>251011080</v>
      </c>
      <c r="D122" s="417">
        <v>144825311</v>
      </c>
      <c r="E122" s="731">
        <v>42677355</v>
      </c>
      <c r="F122" s="725">
        <v>89200000</v>
      </c>
      <c r="G122" s="731">
        <v>12947956</v>
      </c>
      <c r="H122" s="732">
        <v>106185769</v>
      </c>
      <c r="I122" s="416">
        <v>68915638</v>
      </c>
      <c r="J122" s="732">
        <v>20671179</v>
      </c>
      <c r="K122" s="416">
        <v>3913331</v>
      </c>
      <c r="L122" s="416">
        <v>4211000</v>
      </c>
      <c r="M122" s="732">
        <v>8474621</v>
      </c>
    </row>
    <row r="123" spans="2:13" s="399" customFormat="1" ht="18.75" customHeight="1">
      <c r="B123" s="1268">
        <v>25</v>
      </c>
      <c r="C123" s="407">
        <v>259083717</v>
      </c>
      <c r="D123" s="729">
        <v>142469870</v>
      </c>
      <c r="E123" s="730">
        <v>41989168</v>
      </c>
      <c r="F123" s="727">
        <v>90500000</v>
      </c>
      <c r="G123" s="730">
        <v>9980702</v>
      </c>
      <c r="H123" s="729">
        <v>116613847</v>
      </c>
      <c r="I123" s="730">
        <v>75143805</v>
      </c>
      <c r="J123" s="727">
        <v>18500389</v>
      </c>
      <c r="K123" s="730">
        <v>8164963</v>
      </c>
      <c r="L123" s="733">
        <v>6771002</v>
      </c>
      <c r="M123" s="727">
        <v>8033688</v>
      </c>
    </row>
    <row r="124" spans="2:13" s="399" customFormat="1" ht="18.75" customHeight="1">
      <c r="B124" s="1269"/>
      <c r="C124" s="410">
        <v>4076078</v>
      </c>
      <c r="D124" s="412">
        <v>8999831</v>
      </c>
      <c r="E124" s="412">
        <v>1846976</v>
      </c>
      <c r="F124" s="412">
        <v>4348409</v>
      </c>
      <c r="G124" s="412">
        <v>2804446</v>
      </c>
      <c r="H124" s="412">
        <v>-4923753</v>
      </c>
      <c r="I124" s="412">
        <v>-1679860</v>
      </c>
      <c r="J124" s="412">
        <v>405942</v>
      </c>
      <c r="K124" s="412">
        <v>-2812876</v>
      </c>
      <c r="L124" s="412">
        <v>-1187802</v>
      </c>
      <c r="M124" s="433">
        <v>350843</v>
      </c>
    </row>
    <row r="125" spans="1:13" s="399" customFormat="1" ht="18.75" customHeight="1">
      <c r="A125" s="397"/>
      <c r="B125" s="1270"/>
      <c r="C125" s="416">
        <v>263159795</v>
      </c>
      <c r="D125" s="417">
        <v>151469701</v>
      </c>
      <c r="E125" s="731">
        <v>43836144</v>
      </c>
      <c r="F125" s="725">
        <v>94848409</v>
      </c>
      <c r="G125" s="731">
        <v>12785148</v>
      </c>
      <c r="H125" s="417">
        <v>111690094</v>
      </c>
      <c r="I125" s="416">
        <v>73463945</v>
      </c>
      <c r="J125" s="732">
        <v>18906331</v>
      </c>
      <c r="K125" s="416">
        <v>5352087</v>
      </c>
      <c r="L125" s="416">
        <v>5583200</v>
      </c>
      <c r="M125" s="732">
        <v>8384531</v>
      </c>
    </row>
    <row r="126" spans="2:13" s="399" customFormat="1" ht="18.75" customHeight="1">
      <c r="B126" s="1268">
        <v>26</v>
      </c>
      <c r="C126" s="407">
        <v>259445705</v>
      </c>
      <c r="D126" s="729">
        <v>150741236</v>
      </c>
      <c r="E126" s="730">
        <v>43560534</v>
      </c>
      <c r="F126" s="727">
        <v>94500000</v>
      </c>
      <c r="G126" s="730">
        <v>12680702</v>
      </c>
      <c r="H126" s="729">
        <v>108704469</v>
      </c>
      <c r="I126" s="730">
        <v>77818982</v>
      </c>
      <c r="J126" s="727">
        <v>11277892</v>
      </c>
      <c r="K126" s="730">
        <v>7988870</v>
      </c>
      <c r="L126" s="733">
        <v>3588002</v>
      </c>
      <c r="M126" s="727">
        <v>8030723</v>
      </c>
    </row>
    <row r="127" spans="2:13" s="399" customFormat="1" ht="18.75" customHeight="1">
      <c r="B127" s="1269"/>
      <c r="C127" s="410">
        <v>12734559</v>
      </c>
      <c r="D127" s="412">
        <v>10690710</v>
      </c>
      <c r="E127" s="412">
        <v>1305863</v>
      </c>
      <c r="F127" s="412">
        <v>6656719</v>
      </c>
      <c r="G127" s="412">
        <v>2728128</v>
      </c>
      <c r="H127" s="412">
        <v>2043849</v>
      </c>
      <c r="I127" s="412">
        <v>-357436</v>
      </c>
      <c r="J127" s="412">
        <v>-868260</v>
      </c>
      <c r="K127" s="412">
        <v>2543398</v>
      </c>
      <c r="L127" s="412">
        <v>522000</v>
      </c>
      <c r="M127" s="433">
        <v>204147</v>
      </c>
    </row>
    <row r="128" spans="1:13" s="399" customFormat="1" ht="18.75" customHeight="1">
      <c r="A128" s="397"/>
      <c r="B128" s="1270"/>
      <c r="C128" s="416">
        <v>272180264</v>
      </c>
      <c r="D128" s="417">
        <v>161431946</v>
      </c>
      <c r="E128" s="731">
        <v>44866397</v>
      </c>
      <c r="F128" s="725">
        <v>101156719</v>
      </c>
      <c r="G128" s="731">
        <v>15408830</v>
      </c>
      <c r="H128" s="417">
        <v>110748318</v>
      </c>
      <c r="I128" s="416">
        <v>77461546</v>
      </c>
      <c r="J128" s="732">
        <v>10409632</v>
      </c>
      <c r="K128" s="416">
        <v>10532268</v>
      </c>
      <c r="L128" s="416">
        <v>4110002</v>
      </c>
      <c r="M128" s="732">
        <v>8234870</v>
      </c>
    </row>
    <row r="129" spans="2:13" s="399" customFormat="1" ht="18.75" customHeight="1">
      <c r="B129" s="1268">
        <v>27</v>
      </c>
      <c r="C129" s="407">
        <v>268989070</v>
      </c>
      <c r="D129" s="729">
        <v>153981822</v>
      </c>
      <c r="E129" s="730">
        <v>44869320</v>
      </c>
      <c r="F129" s="727">
        <v>92400000</v>
      </c>
      <c r="G129" s="730">
        <v>16712502</v>
      </c>
      <c r="H129" s="729">
        <v>115007248</v>
      </c>
      <c r="I129" s="730">
        <v>78806715</v>
      </c>
      <c r="J129" s="727">
        <v>13197916</v>
      </c>
      <c r="K129" s="730">
        <v>8206489</v>
      </c>
      <c r="L129" s="733">
        <v>6686002</v>
      </c>
      <c r="M129" s="727">
        <v>8110126</v>
      </c>
    </row>
    <row r="130" spans="2:13" s="399" customFormat="1" ht="18.75" customHeight="1">
      <c r="B130" s="1269"/>
      <c r="C130" s="410">
        <v>13460904</v>
      </c>
      <c r="D130" s="412">
        <v>15309544</v>
      </c>
      <c r="E130" s="412">
        <v>1158021</v>
      </c>
      <c r="F130" s="412">
        <v>8436787</v>
      </c>
      <c r="G130" s="412">
        <v>5714736</v>
      </c>
      <c r="H130" s="412">
        <v>-1848640</v>
      </c>
      <c r="I130" s="412">
        <v>2099200</v>
      </c>
      <c r="J130" s="412">
        <v>88548</v>
      </c>
      <c r="K130" s="412">
        <v>54</v>
      </c>
      <c r="L130" s="412">
        <v>-4530000</v>
      </c>
      <c r="M130" s="433">
        <v>493558</v>
      </c>
    </row>
    <row r="131" spans="1:13" s="399" customFormat="1" ht="18.75" customHeight="1">
      <c r="A131" s="397"/>
      <c r="B131" s="1270"/>
      <c r="C131" s="416">
        <v>282449974</v>
      </c>
      <c r="D131" s="417">
        <v>169291366</v>
      </c>
      <c r="E131" s="731">
        <v>46027341</v>
      </c>
      <c r="F131" s="725">
        <v>100836787</v>
      </c>
      <c r="G131" s="731">
        <v>22427238</v>
      </c>
      <c r="H131" s="417">
        <v>113158608</v>
      </c>
      <c r="I131" s="416">
        <v>80905915</v>
      </c>
      <c r="J131" s="732">
        <v>13286464</v>
      </c>
      <c r="K131" s="416">
        <v>8206543</v>
      </c>
      <c r="L131" s="416">
        <v>2156002</v>
      </c>
      <c r="M131" s="732">
        <v>8603684</v>
      </c>
    </row>
    <row r="132" spans="1:13" s="399" customFormat="1" ht="18.75" customHeight="1">
      <c r="A132" s="428"/>
      <c r="B132" s="884"/>
      <c r="C132" s="407">
        <v>276292268</v>
      </c>
      <c r="D132" s="407">
        <v>157810067</v>
      </c>
      <c r="E132" s="730">
        <v>46045065</v>
      </c>
      <c r="F132" s="730">
        <v>94500000</v>
      </c>
      <c r="G132" s="730">
        <v>17265002</v>
      </c>
      <c r="H132" s="407">
        <v>118482201</v>
      </c>
      <c r="I132" s="407">
        <v>86578854</v>
      </c>
      <c r="J132" s="407">
        <v>14913787</v>
      </c>
      <c r="K132" s="407">
        <v>2739962</v>
      </c>
      <c r="L132" s="407">
        <v>6070002</v>
      </c>
      <c r="M132" s="430">
        <v>8179596</v>
      </c>
    </row>
    <row r="133" spans="1:13" s="399" customFormat="1" ht="18.75" customHeight="1">
      <c r="A133" s="429"/>
      <c r="B133" s="885">
        <v>28</v>
      </c>
      <c r="C133" s="408">
        <v>12947056</v>
      </c>
      <c r="D133" s="408">
        <v>9225686</v>
      </c>
      <c r="E133" s="887">
        <v>947264</v>
      </c>
      <c r="F133" s="887">
        <v>7678152</v>
      </c>
      <c r="G133" s="887">
        <v>600270</v>
      </c>
      <c r="H133" s="408">
        <v>3721370</v>
      </c>
      <c r="I133" s="376" t="s">
        <v>558</v>
      </c>
      <c r="J133" s="408">
        <v>6629695</v>
      </c>
      <c r="K133" s="408">
        <v>146958</v>
      </c>
      <c r="L133" s="412">
        <v>-3724000</v>
      </c>
      <c r="M133" s="430">
        <v>668717</v>
      </c>
    </row>
    <row r="134" spans="1:13" s="399" customFormat="1" ht="18.75" customHeight="1">
      <c r="A134" s="397"/>
      <c r="B134" s="886"/>
      <c r="C134" s="416">
        <v>289239324</v>
      </c>
      <c r="D134" s="416">
        <v>167035753</v>
      </c>
      <c r="E134" s="731">
        <v>46992329</v>
      </c>
      <c r="F134" s="731">
        <v>102178152</v>
      </c>
      <c r="G134" s="731">
        <v>17865272</v>
      </c>
      <c r="H134" s="416">
        <v>122203571</v>
      </c>
      <c r="I134" s="416">
        <v>85088200</v>
      </c>
      <c r="J134" s="416">
        <v>21543482</v>
      </c>
      <c r="K134" s="416">
        <v>2886920</v>
      </c>
      <c r="L134" s="416">
        <v>2346002</v>
      </c>
      <c r="M134" s="732">
        <v>8848313</v>
      </c>
    </row>
    <row r="135" spans="1:13" s="399" customFormat="1" ht="18.75" customHeight="1">
      <c r="A135" s="429"/>
      <c r="B135" s="724"/>
      <c r="C135" s="407">
        <v>274317235</v>
      </c>
      <c r="D135" s="407">
        <v>157300014</v>
      </c>
      <c r="E135" s="730">
        <v>47235912</v>
      </c>
      <c r="F135" s="730">
        <v>95100000</v>
      </c>
      <c r="G135" s="730">
        <v>14964102</v>
      </c>
      <c r="H135" s="407">
        <v>117017221</v>
      </c>
      <c r="I135" s="407">
        <v>85152312</v>
      </c>
      <c r="J135" s="407">
        <v>14947792</v>
      </c>
      <c r="K135" s="407">
        <v>3203258</v>
      </c>
      <c r="L135" s="407">
        <v>5359002</v>
      </c>
      <c r="M135" s="430">
        <v>8354857</v>
      </c>
    </row>
    <row r="136" spans="1:13" s="399" customFormat="1" ht="18.75" customHeight="1">
      <c r="A136" s="429"/>
      <c r="B136" s="724">
        <v>29</v>
      </c>
      <c r="C136" s="408">
        <v>5468375</v>
      </c>
      <c r="D136" s="408">
        <v>10381513</v>
      </c>
      <c r="E136" s="887">
        <v>560696</v>
      </c>
      <c r="F136" s="887">
        <v>4719200</v>
      </c>
      <c r="G136" s="887">
        <v>5101617</v>
      </c>
      <c r="H136" s="942">
        <v>-4913138</v>
      </c>
      <c r="I136" s="410">
        <v>-1064213</v>
      </c>
      <c r="J136" s="410">
        <v>-731858</v>
      </c>
      <c r="K136" s="410">
        <v>-114832</v>
      </c>
      <c r="L136" s="410">
        <v>-3211000</v>
      </c>
      <c r="M136" s="430">
        <v>208765</v>
      </c>
    </row>
    <row r="137" spans="1:13" s="399" customFormat="1" ht="18.75" customHeight="1">
      <c r="A137" s="397"/>
      <c r="B137" s="925"/>
      <c r="C137" s="416">
        <f>SUM(C135:C136)</f>
        <v>279785610</v>
      </c>
      <c r="D137" s="416">
        <v>167681527</v>
      </c>
      <c r="E137" s="731">
        <v>47796608</v>
      </c>
      <c r="F137" s="731">
        <v>99819200</v>
      </c>
      <c r="G137" s="731">
        <v>20065719</v>
      </c>
      <c r="H137" s="416">
        <v>112104083</v>
      </c>
      <c r="I137" s="416">
        <v>84088099</v>
      </c>
      <c r="J137" s="416">
        <v>14215934</v>
      </c>
      <c r="K137" s="416">
        <v>3088426</v>
      </c>
      <c r="L137" s="416">
        <v>2148002</v>
      </c>
      <c r="M137" s="732">
        <v>8563622</v>
      </c>
    </row>
    <row r="138" spans="2:13" s="399" customFormat="1" ht="13.5" customHeight="1">
      <c r="B138" s="421" t="s">
        <v>643</v>
      </c>
      <c r="C138" s="400"/>
      <c r="D138" s="400"/>
      <c r="E138" s="400"/>
      <c r="F138" s="400"/>
      <c r="J138" s="400"/>
      <c r="K138" s="400"/>
      <c r="L138" s="400"/>
      <c r="M138" s="422" t="s">
        <v>188</v>
      </c>
    </row>
    <row r="139" spans="2:13" s="423" customFormat="1" ht="13.5" customHeight="1">
      <c r="B139" s="424"/>
      <c r="C139" s="425"/>
      <c r="D139" s="425"/>
      <c r="E139" s="425"/>
      <c r="F139" s="425"/>
      <c r="G139" s="1067"/>
      <c r="H139" s="426" t="s">
        <v>533</v>
      </c>
      <c r="I139" s="398" t="s">
        <v>204</v>
      </c>
      <c r="J139" s="425"/>
      <c r="K139" s="425"/>
      <c r="L139" s="425"/>
      <c r="M139" s="1067"/>
    </row>
    <row r="140" spans="2:13" s="399" customFormat="1" ht="13.5" customHeight="1">
      <c r="B140" s="421"/>
      <c r="C140" s="400"/>
      <c r="D140" s="400"/>
      <c r="E140" s="400"/>
      <c r="F140" s="400"/>
      <c r="G140" s="1067"/>
      <c r="H140" s="426" t="s">
        <v>534</v>
      </c>
      <c r="I140" s="398" t="s">
        <v>535</v>
      </c>
      <c r="J140" s="400"/>
      <c r="K140" s="400"/>
      <c r="L140" s="400"/>
      <c r="M140" s="1067"/>
    </row>
    <row r="141" spans="2:13" s="423" customFormat="1" ht="13.5" customHeight="1">
      <c r="B141" s="424"/>
      <c r="C141" s="425"/>
      <c r="D141" s="425"/>
      <c r="E141" s="425"/>
      <c r="F141" s="425"/>
      <c r="G141" s="1067"/>
      <c r="H141" s="426" t="s">
        <v>536</v>
      </c>
      <c r="I141" s="398" t="s">
        <v>537</v>
      </c>
      <c r="J141" s="425"/>
      <c r="K141" s="425"/>
      <c r="L141" s="425"/>
      <c r="M141" s="1067"/>
    </row>
    <row r="142" spans="3:13" ht="12.75">
      <c r="C142" s="311"/>
      <c r="D142" s="311"/>
      <c r="E142" s="311"/>
      <c r="F142" s="311"/>
      <c r="H142" s="311"/>
      <c r="I142" s="311"/>
      <c r="J142" s="311"/>
      <c r="K142" s="311"/>
      <c r="L142" s="311"/>
      <c r="M142" s="311"/>
    </row>
    <row r="143" spans="3:13" ht="12.75">
      <c r="C143" s="311"/>
      <c r="D143" s="311"/>
      <c r="E143" s="311"/>
      <c r="F143" s="311"/>
      <c r="H143" s="311"/>
      <c r="I143" s="311"/>
      <c r="J143" s="311"/>
      <c r="K143" s="311"/>
      <c r="L143" s="311"/>
      <c r="M143" s="311"/>
    </row>
    <row r="144" spans="3:13" ht="12.75">
      <c r="C144" s="311"/>
      <c r="D144" s="311"/>
      <c r="E144" s="311"/>
      <c r="F144" s="311"/>
      <c r="H144" s="311"/>
      <c r="I144" s="311"/>
      <c r="J144" s="311"/>
      <c r="K144" s="311"/>
      <c r="L144" s="311"/>
      <c r="M144" s="311"/>
    </row>
    <row r="145" spans="3:13" ht="12.75">
      <c r="C145" s="311"/>
      <c r="D145" s="311"/>
      <c r="E145" s="311"/>
      <c r="F145" s="311"/>
      <c r="H145" s="311"/>
      <c r="I145" s="311"/>
      <c r="J145" s="311"/>
      <c r="K145" s="311"/>
      <c r="L145" s="311"/>
      <c r="M145" s="311"/>
    </row>
    <row r="146" spans="3:13" ht="12.75">
      <c r="C146" s="311"/>
      <c r="D146" s="311"/>
      <c r="E146" s="311"/>
      <c r="F146" s="311"/>
      <c r="H146" s="311"/>
      <c r="I146" s="311"/>
      <c r="J146" s="311"/>
      <c r="K146" s="311"/>
      <c r="L146" s="311"/>
      <c r="M146" s="311"/>
    </row>
    <row r="147" spans="3:13" ht="12.75">
      <c r="C147" s="311"/>
      <c r="D147" s="311"/>
      <c r="E147" s="311"/>
      <c r="F147" s="311"/>
      <c r="H147" s="311"/>
      <c r="I147" s="311"/>
      <c r="J147" s="311"/>
      <c r="K147" s="311"/>
      <c r="L147" s="311"/>
      <c r="M147" s="311"/>
    </row>
    <row r="148" spans="3:13" ht="12.75">
      <c r="C148" s="311"/>
      <c r="D148" s="311"/>
      <c r="E148" s="311"/>
      <c r="F148" s="311"/>
      <c r="H148" s="311"/>
      <c r="I148" s="311"/>
      <c r="J148" s="311"/>
      <c r="K148" s="311"/>
      <c r="L148" s="311"/>
      <c r="M148" s="311"/>
    </row>
    <row r="149" spans="3:12" ht="12.75">
      <c r="C149" s="312"/>
      <c r="D149" s="312"/>
      <c r="E149" s="312"/>
      <c r="F149" s="312"/>
      <c r="H149" s="312"/>
      <c r="I149" s="312"/>
      <c r="J149" s="312"/>
      <c r="K149" s="312"/>
      <c r="L149" s="312"/>
    </row>
    <row r="150" spans="3:12" ht="12.75">
      <c r="C150" s="312"/>
      <c r="D150" s="312"/>
      <c r="E150" s="312"/>
      <c r="F150" s="312"/>
      <c r="G150" s="312"/>
      <c r="H150" s="312"/>
      <c r="I150" s="312"/>
      <c r="J150" s="312"/>
      <c r="K150" s="312"/>
      <c r="L150" s="312"/>
    </row>
    <row r="151" spans="3:12" ht="12.75">
      <c r="C151" s="312"/>
      <c r="D151" s="312"/>
      <c r="E151" s="312"/>
      <c r="F151" s="312"/>
      <c r="G151" s="312"/>
      <c r="H151" s="312"/>
      <c r="I151" s="312"/>
      <c r="J151" s="312"/>
      <c r="K151" s="312"/>
      <c r="L151" s="312"/>
    </row>
    <row r="152" spans="3:12" ht="12.75">
      <c r="C152" s="312"/>
      <c r="D152" s="312"/>
      <c r="E152" s="312"/>
      <c r="F152" s="312"/>
      <c r="G152" s="312"/>
      <c r="H152" s="312"/>
      <c r="I152" s="312"/>
      <c r="J152" s="312"/>
      <c r="K152" s="312"/>
      <c r="L152" s="312"/>
    </row>
    <row r="153" spans="3:12" ht="12.75">
      <c r="C153" s="312"/>
      <c r="D153" s="312"/>
      <c r="E153" s="312"/>
      <c r="F153" s="312"/>
      <c r="G153" s="312"/>
      <c r="H153" s="312"/>
      <c r="I153" s="312"/>
      <c r="J153" s="312"/>
      <c r="K153" s="312"/>
      <c r="L153" s="312"/>
    </row>
    <row r="154" spans="3:12" ht="12.75">
      <c r="C154" s="312"/>
      <c r="D154" s="312"/>
      <c r="E154" s="312"/>
      <c r="F154" s="312"/>
      <c r="G154" s="312"/>
      <c r="H154" s="312"/>
      <c r="I154" s="312"/>
      <c r="J154" s="312"/>
      <c r="K154" s="312"/>
      <c r="L154" s="312"/>
    </row>
    <row r="155" spans="3:12" ht="12.75">
      <c r="C155" s="312"/>
      <c r="D155" s="312"/>
      <c r="E155" s="312"/>
      <c r="F155" s="312"/>
      <c r="G155" s="312"/>
      <c r="H155" s="312"/>
      <c r="I155" s="312"/>
      <c r="J155" s="312"/>
      <c r="K155" s="312"/>
      <c r="L155" s="312"/>
    </row>
    <row r="156" spans="3:12" ht="12.75">
      <c r="C156" s="312"/>
      <c r="D156" s="312"/>
      <c r="E156" s="312"/>
      <c r="F156" s="312"/>
      <c r="G156" s="312"/>
      <c r="H156" s="312"/>
      <c r="I156" s="312"/>
      <c r="J156" s="312"/>
      <c r="K156" s="312"/>
      <c r="L156" s="312"/>
    </row>
    <row r="157" spans="3:12" ht="12.75">
      <c r="C157" s="312"/>
      <c r="D157" s="312"/>
      <c r="E157" s="312"/>
      <c r="F157" s="312"/>
      <c r="G157" s="312"/>
      <c r="H157" s="312"/>
      <c r="I157" s="312"/>
      <c r="J157" s="312"/>
      <c r="K157" s="312"/>
      <c r="L157" s="312"/>
    </row>
    <row r="158" spans="3:12" ht="12.75">
      <c r="C158" s="312"/>
      <c r="D158" s="312"/>
      <c r="E158" s="312"/>
      <c r="F158" s="312"/>
      <c r="G158" s="312"/>
      <c r="H158" s="312"/>
      <c r="I158" s="312"/>
      <c r="J158" s="312"/>
      <c r="K158" s="312"/>
      <c r="L158" s="312"/>
    </row>
    <row r="159" spans="3:12" ht="12.75">
      <c r="C159" s="312"/>
      <c r="D159" s="312"/>
      <c r="E159" s="312"/>
      <c r="F159" s="312"/>
      <c r="G159" s="312"/>
      <c r="H159" s="312"/>
      <c r="I159" s="312"/>
      <c r="J159" s="312"/>
      <c r="K159" s="312"/>
      <c r="L159" s="312"/>
    </row>
    <row r="160" spans="3:12" ht="12.75">
      <c r="C160" s="312"/>
      <c r="D160" s="312"/>
      <c r="E160" s="312"/>
      <c r="F160" s="312"/>
      <c r="G160" s="312"/>
      <c r="H160" s="312"/>
      <c r="I160" s="312"/>
      <c r="J160" s="312"/>
      <c r="K160" s="312"/>
      <c r="L160" s="312"/>
    </row>
    <row r="161" spans="3:12" ht="12.75">
      <c r="C161" s="312"/>
      <c r="D161" s="312"/>
      <c r="E161" s="312"/>
      <c r="F161" s="312"/>
      <c r="G161" s="312"/>
      <c r="H161" s="312"/>
      <c r="I161" s="312"/>
      <c r="J161" s="312"/>
      <c r="K161" s="312"/>
      <c r="L161" s="312"/>
    </row>
    <row r="162" spans="3:12" ht="12.75">
      <c r="C162" s="312"/>
      <c r="D162" s="312"/>
      <c r="E162" s="312"/>
      <c r="F162" s="312"/>
      <c r="G162" s="312"/>
      <c r="H162" s="312"/>
      <c r="I162" s="312"/>
      <c r="J162" s="312"/>
      <c r="K162" s="312"/>
      <c r="L162" s="312"/>
    </row>
    <row r="163" spans="3:12" ht="12.75">
      <c r="C163" s="312"/>
      <c r="D163" s="312"/>
      <c r="E163" s="312"/>
      <c r="F163" s="312"/>
      <c r="G163" s="312"/>
      <c r="H163" s="312"/>
      <c r="I163" s="312"/>
      <c r="J163" s="312"/>
      <c r="K163" s="312"/>
      <c r="L163" s="312"/>
    </row>
    <row r="164" spans="3:12" ht="12.75">
      <c r="C164" s="312"/>
      <c r="D164" s="312"/>
      <c r="E164" s="312"/>
      <c r="F164" s="312"/>
      <c r="G164" s="312"/>
      <c r="H164" s="312"/>
      <c r="I164" s="312"/>
      <c r="J164" s="312"/>
      <c r="K164" s="312"/>
      <c r="L164" s="312"/>
    </row>
    <row r="165" spans="3:12" ht="12.75">
      <c r="C165" s="312"/>
      <c r="D165" s="312"/>
      <c r="E165" s="312"/>
      <c r="F165" s="312"/>
      <c r="G165" s="312"/>
      <c r="H165" s="312"/>
      <c r="I165" s="312"/>
      <c r="J165" s="312"/>
      <c r="K165" s="312"/>
      <c r="L165" s="312"/>
    </row>
    <row r="166" spans="3:12" ht="12.75">
      <c r="C166" s="312"/>
      <c r="D166" s="312"/>
      <c r="E166" s="312"/>
      <c r="F166" s="312"/>
      <c r="G166" s="312"/>
      <c r="H166" s="312"/>
      <c r="I166" s="312"/>
      <c r="J166" s="312"/>
      <c r="K166" s="312"/>
      <c r="L166" s="312"/>
    </row>
    <row r="167" spans="3:12" ht="12.75">
      <c r="C167" s="312"/>
      <c r="D167" s="312"/>
      <c r="E167" s="312"/>
      <c r="F167" s="312"/>
      <c r="G167" s="312"/>
      <c r="H167" s="312"/>
      <c r="I167" s="312"/>
      <c r="J167" s="312"/>
      <c r="K167" s="312"/>
      <c r="L167" s="312"/>
    </row>
    <row r="168" spans="3:12" ht="12.75">
      <c r="C168" s="312"/>
      <c r="D168" s="312"/>
      <c r="E168" s="312"/>
      <c r="F168" s="312"/>
      <c r="G168" s="312"/>
      <c r="H168" s="312"/>
      <c r="I168" s="312"/>
      <c r="J168" s="312"/>
      <c r="K168" s="312"/>
      <c r="L168" s="312"/>
    </row>
    <row r="169" spans="3:12" ht="12.75">
      <c r="C169" s="312"/>
      <c r="D169" s="312"/>
      <c r="E169" s="312"/>
      <c r="F169" s="312"/>
      <c r="G169" s="312"/>
      <c r="H169" s="312"/>
      <c r="I169" s="312"/>
      <c r="J169" s="312"/>
      <c r="K169" s="312"/>
      <c r="L169" s="312"/>
    </row>
    <row r="170" spans="3:12" ht="12.75">
      <c r="C170" s="312"/>
      <c r="D170" s="312"/>
      <c r="E170" s="312"/>
      <c r="F170" s="312"/>
      <c r="G170" s="312"/>
      <c r="H170" s="312"/>
      <c r="I170" s="312"/>
      <c r="J170" s="312"/>
      <c r="K170" s="312"/>
      <c r="L170" s="312"/>
    </row>
    <row r="171" spans="3:12" ht="12.75">
      <c r="C171" s="312"/>
      <c r="D171" s="312"/>
      <c r="E171" s="312"/>
      <c r="F171" s="312"/>
      <c r="G171" s="312"/>
      <c r="H171" s="312"/>
      <c r="I171" s="312"/>
      <c r="J171" s="312"/>
      <c r="K171" s="312"/>
      <c r="L171" s="312"/>
    </row>
    <row r="172" spans="3:12" ht="12.75">
      <c r="C172" s="312"/>
      <c r="D172" s="312"/>
      <c r="E172" s="312"/>
      <c r="F172" s="312"/>
      <c r="G172" s="312"/>
      <c r="H172" s="312"/>
      <c r="I172" s="312"/>
      <c r="J172" s="312"/>
      <c r="K172" s="312"/>
      <c r="L172" s="312"/>
    </row>
    <row r="173" spans="3:12" ht="12.75">
      <c r="C173" s="312"/>
      <c r="D173" s="312"/>
      <c r="E173" s="312"/>
      <c r="F173" s="312"/>
      <c r="G173" s="312"/>
      <c r="H173" s="312"/>
      <c r="I173" s="312"/>
      <c r="J173" s="312"/>
      <c r="K173" s="312"/>
      <c r="L173" s="312"/>
    </row>
    <row r="174" spans="3:12" ht="12.75">
      <c r="C174" s="312"/>
      <c r="D174" s="312"/>
      <c r="E174" s="312"/>
      <c r="F174" s="312"/>
      <c r="G174" s="312"/>
      <c r="H174" s="312"/>
      <c r="I174" s="312"/>
      <c r="J174" s="312"/>
      <c r="K174" s="312"/>
      <c r="L174" s="312"/>
    </row>
    <row r="175" spans="3:12" ht="12.75">
      <c r="C175" s="312"/>
      <c r="D175" s="312"/>
      <c r="E175" s="312"/>
      <c r="F175" s="312"/>
      <c r="G175" s="312"/>
      <c r="H175" s="312"/>
      <c r="I175" s="312"/>
      <c r="J175" s="312"/>
      <c r="K175" s="312"/>
      <c r="L175" s="312"/>
    </row>
    <row r="176" spans="3:12" ht="12.75">
      <c r="C176" s="312"/>
      <c r="D176" s="312"/>
      <c r="E176" s="312"/>
      <c r="F176" s="312"/>
      <c r="G176" s="312"/>
      <c r="H176" s="312"/>
      <c r="I176" s="312"/>
      <c r="J176" s="312"/>
      <c r="K176" s="312"/>
      <c r="L176" s="312"/>
    </row>
  </sheetData>
  <sheetProtection/>
  <mergeCells count="48">
    <mergeCell ref="B93:B95"/>
    <mergeCell ref="B99:B101"/>
    <mergeCell ref="B120:B122"/>
    <mergeCell ref="A4:B4"/>
    <mergeCell ref="B114:B116"/>
    <mergeCell ref="B78:B80"/>
    <mergeCell ref="B81:B83"/>
    <mergeCell ref="B84:B86"/>
    <mergeCell ref="B87:B89"/>
    <mergeCell ref="B111:B113"/>
    <mergeCell ref="B90:B92"/>
    <mergeCell ref="B48:B50"/>
    <mergeCell ref="B105:B107"/>
    <mergeCell ref="A6:A8"/>
    <mergeCell ref="A51:A53"/>
    <mergeCell ref="B108:B110"/>
    <mergeCell ref="B75:B77"/>
    <mergeCell ref="B54:B56"/>
    <mergeCell ref="B57:B59"/>
    <mergeCell ref="B60:B62"/>
    <mergeCell ref="B63:B65"/>
    <mergeCell ref="B33:B35"/>
    <mergeCell ref="B72:B74"/>
    <mergeCell ref="B102:B104"/>
    <mergeCell ref="B36:B38"/>
    <mergeCell ref="B66:B68"/>
    <mergeCell ref="B39:B41"/>
    <mergeCell ref="B42:B44"/>
    <mergeCell ref="B96:B98"/>
    <mergeCell ref="B69:B71"/>
    <mergeCell ref="B45:B47"/>
    <mergeCell ref="H4:H5"/>
    <mergeCell ref="C4:C5"/>
    <mergeCell ref="B6:B8"/>
    <mergeCell ref="B9:B11"/>
    <mergeCell ref="B12:B14"/>
    <mergeCell ref="B18:B20"/>
    <mergeCell ref="B15:B17"/>
    <mergeCell ref="B129:B131"/>
    <mergeCell ref="B51:B53"/>
    <mergeCell ref="B126:B128"/>
    <mergeCell ref="B117:B119"/>
    <mergeCell ref="B123:B125"/>
    <mergeCell ref="D4:D5"/>
    <mergeCell ref="B21:B23"/>
    <mergeCell ref="B24:B26"/>
    <mergeCell ref="B27:B29"/>
    <mergeCell ref="B30:B32"/>
  </mergeCells>
  <printOptions horizontalCentered="1"/>
  <pageMargins left="0.1968503937007874" right="0.1968503937007874" top="0.7874015748031497" bottom="0.3937007874015748" header="0.5118110236220472" footer="0.5118110236220472"/>
  <pageSetup horizontalDpi="600" verticalDpi="600" orientation="portrait" paperSize="9" r:id="rId2"/>
  <headerFooter alignWithMargins="0">
    <oddHeader>&amp;R&amp;6&amp;P / &amp;N ページ</oddHeader>
  </headerFooter>
  <drawing r:id="rId1"/>
</worksheet>
</file>

<file path=xl/worksheets/sheet30.xml><?xml version="1.0" encoding="utf-8"?>
<worksheet xmlns="http://schemas.openxmlformats.org/spreadsheetml/2006/main" xmlns:r="http://schemas.openxmlformats.org/officeDocument/2006/relationships">
  <dimension ref="A1:L30"/>
  <sheetViews>
    <sheetView zoomScale="120" zoomScaleNormal="120" zoomScalePageLayoutView="0" workbookViewId="0" topLeftCell="D1">
      <pane ySplit="4" topLeftCell="A20" activePane="bottomLeft" state="frozen"/>
      <selection pane="topLeft" activeCell="A1" sqref="A1"/>
      <selection pane="bottomLeft" activeCell="K27" sqref="K27"/>
    </sheetView>
  </sheetViews>
  <sheetFormatPr defaultColWidth="9" defaultRowHeight="14.25"/>
  <cols>
    <col min="1" max="1" width="3.8984375" style="111" customWidth="1"/>
    <col min="2" max="2" width="2.3984375" style="111" customWidth="1"/>
    <col min="3" max="3" width="10.8984375" style="111" customWidth="1"/>
    <col min="4" max="5" width="10.3984375" style="111" customWidth="1"/>
    <col min="6" max="6" width="10" style="111" customWidth="1"/>
    <col min="7" max="7" width="10.3984375" style="111" customWidth="1"/>
    <col min="8" max="8" width="9.09765625" style="111" customWidth="1"/>
    <col min="9" max="9" width="11.09765625" style="111" customWidth="1"/>
    <col min="10" max="11" width="10" style="111" customWidth="1"/>
    <col min="12" max="12" width="13.296875" style="111" bestFit="1" customWidth="1"/>
    <col min="13" max="16384" width="9" style="111" customWidth="1"/>
  </cols>
  <sheetData>
    <row r="1" spans="1:5" s="57" customFormat="1" ht="19.5" customHeight="1">
      <c r="A1" s="586" t="s">
        <v>623</v>
      </c>
      <c r="D1" s="109"/>
      <c r="E1" s="109"/>
    </row>
    <row r="2" spans="3:11" s="135" customFormat="1" ht="19.5" customHeight="1">
      <c r="C2" s="241"/>
      <c r="D2" s="6"/>
      <c r="E2" s="194"/>
      <c r="F2" s="6"/>
      <c r="G2" s="6"/>
      <c r="H2" s="242"/>
      <c r="I2" s="6"/>
      <c r="K2" s="6"/>
    </row>
    <row r="3" spans="1:11" s="135" customFormat="1" ht="19.5" customHeight="1">
      <c r="A3" s="1542" t="s">
        <v>7</v>
      </c>
      <c r="B3" s="1543"/>
      <c r="C3" s="1562" t="s">
        <v>6</v>
      </c>
      <c r="D3" s="1264" t="s">
        <v>68</v>
      </c>
      <c r="E3" s="1264" t="s">
        <v>70</v>
      </c>
      <c r="F3" s="1264" t="s">
        <v>229</v>
      </c>
      <c r="G3" s="1266" t="s">
        <v>72</v>
      </c>
      <c r="H3" s="1264" t="s">
        <v>10</v>
      </c>
      <c r="I3" s="1264" t="s">
        <v>73</v>
      </c>
      <c r="J3" s="1264" t="s">
        <v>74</v>
      </c>
      <c r="K3" s="1547" t="s">
        <v>231</v>
      </c>
    </row>
    <row r="4" spans="1:11" s="135" customFormat="1" ht="19.5" customHeight="1" thickBot="1">
      <c r="A4" s="1544" t="s">
        <v>14</v>
      </c>
      <c r="B4" s="1545"/>
      <c r="C4" s="1563"/>
      <c r="D4" s="1265"/>
      <c r="E4" s="1265"/>
      <c r="F4" s="1265"/>
      <c r="G4" s="1265"/>
      <c r="H4" s="1265"/>
      <c r="I4" s="1265"/>
      <c r="J4" s="1265"/>
      <c r="K4" s="1548"/>
    </row>
    <row r="5" spans="1:11" s="258" customFormat="1" ht="19.5" customHeight="1" thickTop="1">
      <c r="A5" s="492" t="s">
        <v>75</v>
      </c>
      <c r="B5" s="491">
        <v>12</v>
      </c>
      <c r="C5" s="371">
        <v>14937221054</v>
      </c>
      <c r="D5" s="376">
        <v>932060470</v>
      </c>
      <c r="E5" s="376">
        <v>3285830900</v>
      </c>
      <c r="F5" s="376">
        <v>1525574046</v>
      </c>
      <c r="G5" s="376">
        <v>4059904000</v>
      </c>
      <c r="H5" s="376" t="s">
        <v>189</v>
      </c>
      <c r="I5" s="376">
        <v>5131807000</v>
      </c>
      <c r="J5" s="376" t="s">
        <v>189</v>
      </c>
      <c r="K5" s="378">
        <v>2044638</v>
      </c>
    </row>
    <row r="6" spans="1:11" s="135" customFormat="1" ht="19.5" customHeight="1">
      <c r="A6" s="492"/>
      <c r="B6" s="491">
        <v>13</v>
      </c>
      <c r="C6" s="371">
        <v>18862471880</v>
      </c>
      <c r="D6" s="372">
        <v>2900584726</v>
      </c>
      <c r="E6" s="372">
        <v>4033975100</v>
      </c>
      <c r="F6" s="372">
        <v>2120504216</v>
      </c>
      <c r="G6" s="374">
        <v>5419677000</v>
      </c>
      <c r="H6" s="372" t="s">
        <v>189</v>
      </c>
      <c r="I6" s="373">
        <v>3599975032</v>
      </c>
      <c r="J6" s="373">
        <v>785398657</v>
      </c>
      <c r="K6" s="373">
        <v>2357149</v>
      </c>
    </row>
    <row r="7" spans="1:11" s="135" customFormat="1" ht="19.5" customHeight="1">
      <c r="A7" s="492"/>
      <c r="B7" s="491">
        <v>14</v>
      </c>
      <c r="C7" s="371">
        <v>20981612287</v>
      </c>
      <c r="D7" s="372">
        <v>4004462261</v>
      </c>
      <c r="E7" s="372">
        <v>4413772000</v>
      </c>
      <c r="F7" s="372">
        <v>2569891000</v>
      </c>
      <c r="G7" s="374">
        <v>6553113412</v>
      </c>
      <c r="H7" s="372">
        <v>323071</v>
      </c>
      <c r="I7" s="373">
        <v>3221151000</v>
      </c>
      <c r="J7" s="373">
        <v>205112413</v>
      </c>
      <c r="K7" s="373">
        <v>13787130</v>
      </c>
    </row>
    <row r="8" spans="1:11" s="135" customFormat="1" ht="19.5" customHeight="1">
      <c r="A8" s="492"/>
      <c r="B8" s="491">
        <v>15</v>
      </c>
      <c r="C8" s="371">
        <v>24167878014</v>
      </c>
      <c r="D8" s="372">
        <v>4184367359</v>
      </c>
      <c r="E8" s="372">
        <v>5548207656</v>
      </c>
      <c r="F8" s="372">
        <v>2899833000</v>
      </c>
      <c r="G8" s="374">
        <v>7387512418</v>
      </c>
      <c r="H8" s="372">
        <v>610780</v>
      </c>
      <c r="I8" s="373">
        <v>4128367000</v>
      </c>
      <c r="J8" s="373">
        <v>17147352</v>
      </c>
      <c r="K8" s="373">
        <v>1832449</v>
      </c>
    </row>
    <row r="9" spans="1:11" s="258" customFormat="1" ht="19.5" customHeight="1">
      <c r="A9" s="400"/>
      <c r="B9" s="491">
        <v>16</v>
      </c>
      <c r="C9" s="371">
        <v>27088605312</v>
      </c>
      <c r="D9" s="376">
        <v>4314267440</v>
      </c>
      <c r="E9" s="376">
        <v>5969580905</v>
      </c>
      <c r="F9" s="376">
        <v>3179783000</v>
      </c>
      <c r="G9" s="377">
        <v>8148168000</v>
      </c>
      <c r="H9" s="376">
        <v>475400</v>
      </c>
      <c r="I9" s="378">
        <v>5143722000</v>
      </c>
      <c r="J9" s="378">
        <v>332535269</v>
      </c>
      <c r="K9" s="378">
        <v>73298</v>
      </c>
    </row>
    <row r="10" spans="1:11" s="135" customFormat="1" ht="19.5" customHeight="1">
      <c r="A10" s="492"/>
      <c r="B10" s="491">
        <v>17</v>
      </c>
      <c r="C10" s="371">
        <v>28499972466</v>
      </c>
      <c r="D10" s="372">
        <v>4474328972</v>
      </c>
      <c r="E10" s="372">
        <v>6229534000</v>
      </c>
      <c r="F10" s="372">
        <v>3320561000</v>
      </c>
      <c r="G10" s="374">
        <v>8499035000</v>
      </c>
      <c r="H10" s="372">
        <v>2287286</v>
      </c>
      <c r="I10" s="373">
        <v>5364542399</v>
      </c>
      <c r="J10" s="373">
        <v>598301581</v>
      </c>
      <c r="K10" s="373">
        <v>11382228</v>
      </c>
    </row>
    <row r="11" spans="1:11" s="135" customFormat="1" ht="19.5" customHeight="1">
      <c r="A11" s="492"/>
      <c r="B11" s="491">
        <v>18</v>
      </c>
      <c r="C11" s="371">
        <v>29854602665</v>
      </c>
      <c r="D11" s="372">
        <v>6455529332</v>
      </c>
      <c r="E11" s="372">
        <v>6078226270</v>
      </c>
      <c r="F11" s="372">
        <v>4094745911</v>
      </c>
      <c r="G11" s="374">
        <v>8570801067</v>
      </c>
      <c r="H11" s="372">
        <v>92881</v>
      </c>
      <c r="I11" s="373">
        <v>4310459775</v>
      </c>
      <c r="J11" s="373">
        <v>338895081</v>
      </c>
      <c r="K11" s="373">
        <v>5852348</v>
      </c>
    </row>
    <row r="12" spans="1:11" s="258" customFormat="1" ht="19.5" customHeight="1">
      <c r="A12" s="400"/>
      <c r="B12" s="491">
        <v>19</v>
      </c>
      <c r="C12" s="371">
        <v>31812190784</v>
      </c>
      <c r="D12" s="376">
        <v>6818533693</v>
      </c>
      <c r="E12" s="376">
        <v>6203481175</v>
      </c>
      <c r="F12" s="376">
        <v>4285142087</v>
      </c>
      <c r="G12" s="377">
        <v>8955034000</v>
      </c>
      <c r="H12" s="376">
        <v>97707</v>
      </c>
      <c r="I12" s="378">
        <v>4684110000</v>
      </c>
      <c r="J12" s="378">
        <v>857883239</v>
      </c>
      <c r="K12" s="378">
        <v>7908883</v>
      </c>
    </row>
    <row r="13" spans="1:11" s="135" customFormat="1" ht="19.5" customHeight="1">
      <c r="A13" s="492"/>
      <c r="B13" s="491">
        <v>20</v>
      </c>
      <c r="C13" s="371">
        <v>33308840651</v>
      </c>
      <c r="D13" s="372">
        <v>7068878799</v>
      </c>
      <c r="E13" s="372">
        <v>6778610218</v>
      </c>
      <c r="F13" s="372">
        <v>4414952398</v>
      </c>
      <c r="G13" s="374">
        <v>9292337397</v>
      </c>
      <c r="H13" s="372">
        <v>5169378</v>
      </c>
      <c r="I13" s="373">
        <v>4974706000</v>
      </c>
      <c r="J13" s="373">
        <v>770427680</v>
      </c>
      <c r="K13" s="373">
        <v>3758781</v>
      </c>
    </row>
    <row r="14" spans="1:11" s="135" customFormat="1" ht="19.5" customHeight="1">
      <c r="A14" s="495"/>
      <c r="B14" s="496">
        <v>21</v>
      </c>
      <c r="C14" s="371">
        <v>35783849691</v>
      </c>
      <c r="D14" s="372">
        <v>7038159220</v>
      </c>
      <c r="E14" s="372">
        <v>7278593421</v>
      </c>
      <c r="F14" s="372">
        <v>4949213010</v>
      </c>
      <c r="G14" s="374">
        <v>9938223309</v>
      </c>
      <c r="H14" s="372">
        <v>6719048</v>
      </c>
      <c r="I14" s="373">
        <v>5378458000</v>
      </c>
      <c r="J14" s="373">
        <v>1185878517</v>
      </c>
      <c r="K14" s="373">
        <v>8605166</v>
      </c>
    </row>
    <row r="15" spans="1:11" s="135" customFormat="1" ht="19.5" customHeight="1">
      <c r="A15" s="495"/>
      <c r="B15" s="496">
        <v>22</v>
      </c>
      <c r="C15" s="371">
        <v>37145853574</v>
      </c>
      <c r="D15" s="372">
        <v>7073798970</v>
      </c>
      <c r="E15" s="372">
        <v>7798327786</v>
      </c>
      <c r="F15" s="372">
        <v>5200967893</v>
      </c>
      <c r="G15" s="374">
        <v>10709573000</v>
      </c>
      <c r="H15" s="372">
        <v>1964414</v>
      </c>
      <c r="I15" s="373">
        <v>6115750992</v>
      </c>
      <c r="J15" s="373">
        <v>234924381</v>
      </c>
      <c r="K15" s="373">
        <v>10546138</v>
      </c>
    </row>
    <row r="16" spans="1:11" s="384" customFormat="1" ht="19.5" customHeight="1">
      <c r="A16" s="495"/>
      <c r="B16" s="496">
        <v>23</v>
      </c>
      <c r="C16" s="371">
        <f>SUM(D16:K16)</f>
        <v>38995317739</v>
      </c>
      <c r="D16" s="372">
        <v>7123375317</v>
      </c>
      <c r="E16" s="372">
        <v>8360212373</v>
      </c>
      <c r="F16" s="372">
        <v>5429257192</v>
      </c>
      <c r="G16" s="374">
        <v>11048506000</v>
      </c>
      <c r="H16" s="372">
        <v>1607412</v>
      </c>
      <c r="I16" s="373">
        <v>6564242185</v>
      </c>
      <c r="J16" s="373">
        <v>453131152</v>
      </c>
      <c r="K16" s="373">
        <v>14986108</v>
      </c>
    </row>
    <row r="17" spans="1:11" s="384" customFormat="1" ht="19.5" customHeight="1">
      <c r="A17" s="495"/>
      <c r="B17" s="496">
        <v>24</v>
      </c>
      <c r="C17" s="371">
        <f>SUM(D17:K17)</f>
        <v>42850234630</v>
      </c>
      <c r="D17" s="372">
        <v>9315651596</v>
      </c>
      <c r="E17" s="372">
        <v>9364370083</v>
      </c>
      <c r="F17" s="372">
        <v>6228948197</v>
      </c>
      <c r="G17" s="374">
        <v>11719506987</v>
      </c>
      <c r="H17" s="372">
        <v>1204241</v>
      </c>
      <c r="I17" s="373">
        <v>6134644000</v>
      </c>
      <c r="J17" s="373">
        <v>78939142</v>
      </c>
      <c r="K17" s="373">
        <v>6970384</v>
      </c>
    </row>
    <row r="18" spans="1:11" s="135" customFormat="1" ht="19.5" customHeight="1">
      <c r="A18" s="495"/>
      <c r="B18" s="496">
        <v>25</v>
      </c>
      <c r="C18" s="371">
        <v>45654925349</v>
      </c>
      <c r="D18" s="372">
        <v>9644272143</v>
      </c>
      <c r="E18" s="372">
        <v>10055669188</v>
      </c>
      <c r="F18" s="372">
        <v>6244098152</v>
      </c>
      <c r="G18" s="374">
        <v>12369992000</v>
      </c>
      <c r="H18" s="372">
        <v>1514794</v>
      </c>
      <c r="I18" s="373">
        <v>6531887000</v>
      </c>
      <c r="J18" s="373">
        <v>784370743</v>
      </c>
      <c r="K18" s="373">
        <v>23121329</v>
      </c>
    </row>
    <row r="19" spans="1:11" s="384" customFormat="1" ht="19.5" customHeight="1">
      <c r="A19" s="495"/>
      <c r="B19" s="496">
        <v>26</v>
      </c>
      <c r="C19" s="371">
        <v>48098694295</v>
      </c>
      <c r="D19" s="372">
        <v>9967018675</v>
      </c>
      <c r="E19" s="372">
        <v>10636462808</v>
      </c>
      <c r="F19" s="372">
        <v>6530112397</v>
      </c>
      <c r="G19" s="374">
        <v>12967507000</v>
      </c>
      <c r="H19" s="372">
        <v>1606476</v>
      </c>
      <c r="I19" s="373">
        <v>7075027000</v>
      </c>
      <c r="J19" s="373">
        <v>912223660</v>
      </c>
      <c r="K19" s="373">
        <v>8736279</v>
      </c>
    </row>
    <row r="20" spans="1:11" s="384" customFormat="1" ht="19.5" customHeight="1">
      <c r="A20" s="495"/>
      <c r="B20" s="496">
        <v>27</v>
      </c>
      <c r="C20" s="371">
        <v>50239996041</v>
      </c>
      <c r="D20" s="372">
        <v>10944177350</v>
      </c>
      <c r="E20" s="372">
        <v>11254356429</v>
      </c>
      <c r="F20" s="372">
        <v>6866001989</v>
      </c>
      <c r="G20" s="374">
        <v>13098667422</v>
      </c>
      <c r="H20" s="372">
        <v>2138649</v>
      </c>
      <c r="I20" s="373">
        <v>7251426000</v>
      </c>
      <c r="J20" s="373">
        <v>801915075</v>
      </c>
      <c r="K20" s="373">
        <v>21313127</v>
      </c>
    </row>
    <row r="21" spans="1:11" s="384" customFormat="1" ht="19.5" customHeight="1">
      <c r="A21" s="495"/>
      <c r="B21" s="496">
        <v>28</v>
      </c>
      <c r="C21" s="1009">
        <v>52372393280</v>
      </c>
      <c r="D21" s="372">
        <v>11206132519</v>
      </c>
      <c r="E21" s="372">
        <v>11844286253</v>
      </c>
      <c r="F21" s="372">
        <v>7196176135</v>
      </c>
      <c r="G21" s="372">
        <v>13637655591</v>
      </c>
      <c r="H21" s="372">
        <v>4447826</v>
      </c>
      <c r="I21" s="372">
        <v>7870245000</v>
      </c>
      <c r="J21" s="372">
        <v>595213993</v>
      </c>
      <c r="K21" s="808">
        <v>18235963</v>
      </c>
    </row>
    <row r="22" spans="1:11" s="384" customFormat="1" ht="19.5" customHeight="1">
      <c r="A22" s="495"/>
      <c r="B22" s="496">
        <v>29</v>
      </c>
      <c r="C22" s="1085">
        <v>55296583274</v>
      </c>
      <c r="D22" s="372">
        <v>11363464045</v>
      </c>
      <c r="E22" s="372">
        <v>12627963584</v>
      </c>
      <c r="F22" s="372">
        <v>7466463633</v>
      </c>
      <c r="G22" s="372">
        <v>14147704857</v>
      </c>
      <c r="H22" s="372">
        <v>4343558</v>
      </c>
      <c r="I22" s="372">
        <v>8224525000</v>
      </c>
      <c r="J22" s="372">
        <v>1418205800</v>
      </c>
      <c r="K22" s="808">
        <v>43912797</v>
      </c>
    </row>
    <row r="23" spans="1:11" s="384" customFormat="1" ht="19.5" customHeight="1">
      <c r="A23" s="495"/>
      <c r="B23" s="496">
        <v>30</v>
      </c>
      <c r="C23" s="1085">
        <v>56687487088</v>
      </c>
      <c r="D23" s="372">
        <v>12212239558</v>
      </c>
      <c r="E23" s="372">
        <v>12664102243</v>
      </c>
      <c r="F23" s="372">
        <v>7694218409</v>
      </c>
      <c r="G23" s="372">
        <v>14092780700</v>
      </c>
      <c r="H23" s="372">
        <v>4876877</v>
      </c>
      <c r="I23" s="372">
        <v>8683555000</v>
      </c>
      <c r="J23" s="372">
        <v>1244836294</v>
      </c>
      <c r="K23" s="373">
        <v>90878007</v>
      </c>
    </row>
    <row r="24" spans="1:12" s="5" customFormat="1" ht="13.5" customHeight="1">
      <c r="A24" s="495" t="s">
        <v>682</v>
      </c>
      <c r="B24" s="496" t="s">
        <v>683</v>
      </c>
      <c r="C24" s="1085">
        <v>59861537194</v>
      </c>
      <c r="D24" s="372">
        <v>11993494024</v>
      </c>
      <c r="E24" s="372">
        <v>13609530979</v>
      </c>
      <c r="F24" s="372">
        <v>7975400640</v>
      </c>
      <c r="G24" s="372">
        <v>14866788527</v>
      </c>
      <c r="H24" s="372">
        <v>4348296</v>
      </c>
      <c r="I24" s="372">
        <v>10453941000</v>
      </c>
      <c r="J24" s="372">
        <v>890004137</v>
      </c>
      <c r="K24" s="373">
        <v>68029591</v>
      </c>
      <c r="L24" s="196"/>
    </row>
    <row r="25" spans="1:11" s="196" customFormat="1" ht="13.5" customHeight="1">
      <c r="A25" s="495"/>
      <c r="B25" s="496">
        <v>2</v>
      </c>
      <c r="C25" s="1085">
        <v>61986133577</v>
      </c>
      <c r="D25" s="372">
        <v>11617238814</v>
      </c>
      <c r="E25" s="372">
        <v>14204372523</v>
      </c>
      <c r="F25" s="372">
        <v>8625953073</v>
      </c>
      <c r="G25" s="372">
        <v>15179142598</v>
      </c>
      <c r="H25" s="372">
        <v>3466931</v>
      </c>
      <c r="I25" s="372">
        <v>10507451000</v>
      </c>
      <c r="J25" s="372">
        <v>1754225229</v>
      </c>
      <c r="K25" s="373">
        <v>94283409</v>
      </c>
    </row>
    <row r="26" spans="1:11" s="5" customFormat="1" ht="13.5" customHeight="1">
      <c r="A26" s="495"/>
      <c r="B26" s="496">
        <v>3</v>
      </c>
      <c r="C26" s="1085">
        <v>63244287031</v>
      </c>
      <c r="D26" s="372">
        <v>12200390652</v>
      </c>
      <c r="E26" s="372">
        <v>14442445843</v>
      </c>
      <c r="F26" s="372">
        <v>8574081226</v>
      </c>
      <c r="G26" s="372">
        <v>15643863217</v>
      </c>
      <c r="H26" s="372">
        <v>3332264</v>
      </c>
      <c r="I26" s="372">
        <v>10547001000</v>
      </c>
      <c r="J26" s="372">
        <v>1803266838</v>
      </c>
      <c r="K26" s="373">
        <v>29905991</v>
      </c>
    </row>
    <row r="27" spans="1:11" s="5" customFormat="1" ht="13.5" customHeight="1">
      <c r="A27" s="493"/>
      <c r="B27" s="489">
        <v>4</v>
      </c>
      <c r="C27" s="1011">
        <v>65042090730</v>
      </c>
      <c r="D27" s="1084">
        <v>12179220867</v>
      </c>
      <c r="E27" s="381">
        <v>15083303527</v>
      </c>
      <c r="F27" s="381">
        <v>8661449032</v>
      </c>
      <c r="G27" s="1007">
        <v>15740046046</v>
      </c>
      <c r="H27" s="1084">
        <v>3671347</v>
      </c>
      <c r="I27" s="381">
        <v>11627679000</v>
      </c>
      <c r="J27" s="381">
        <v>1706115430</v>
      </c>
      <c r="K27" s="373">
        <f>C27-(D27+E27+F27+G27+H27+I27+J27)</f>
        <v>40605481</v>
      </c>
    </row>
    <row r="28" spans="1:11" s="110" customFormat="1" ht="13.5" customHeight="1">
      <c r="A28" s="5" t="s">
        <v>16</v>
      </c>
      <c r="B28" s="5"/>
      <c r="C28" s="5"/>
      <c r="D28" s="5"/>
      <c r="E28" s="5"/>
      <c r="F28" s="5"/>
      <c r="G28" s="5"/>
      <c r="H28" s="5"/>
      <c r="I28" s="5"/>
      <c r="J28" s="5"/>
      <c r="K28" s="804" t="s">
        <v>30</v>
      </c>
    </row>
    <row r="29" spans="1:11" ht="13.5" customHeight="1">
      <c r="A29" s="135"/>
      <c r="B29" s="135"/>
      <c r="C29" s="110"/>
      <c r="D29" s="110"/>
      <c r="E29" s="110"/>
      <c r="F29" s="110"/>
      <c r="G29" s="110"/>
      <c r="H29" s="110"/>
      <c r="I29" s="110"/>
      <c r="J29" s="110"/>
      <c r="K29" s="382"/>
    </row>
    <row r="30" ht="13.5" customHeight="1">
      <c r="F30" s="194"/>
    </row>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sheetData>
  <sheetProtection/>
  <mergeCells count="11">
    <mergeCell ref="K3:K4"/>
    <mergeCell ref="G3:G4"/>
    <mergeCell ref="C3:C4"/>
    <mergeCell ref="D3:D4"/>
    <mergeCell ref="E3:E4"/>
    <mergeCell ref="F3:F4"/>
    <mergeCell ref="A3:B3"/>
    <mergeCell ref="A4:B4"/>
    <mergeCell ref="H3:H4"/>
    <mergeCell ref="I3:I4"/>
    <mergeCell ref="J3:J4"/>
  </mergeCells>
  <printOptions horizontalCentered="1"/>
  <pageMargins left="0.1968503937007874" right="0.1968503937007874" top="0.7874015748031497" bottom="0.7874015748031497"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CP30"/>
  <sheetViews>
    <sheetView zoomScale="120" zoomScaleNormal="120" zoomScalePageLayoutView="0" workbookViewId="0" topLeftCell="A1">
      <pane ySplit="4" topLeftCell="A26" activePane="bottomLeft" state="frozen"/>
      <selection pane="topLeft" activeCell="A1" sqref="A1"/>
      <selection pane="bottomLeft" activeCell="A27" sqref="A27"/>
    </sheetView>
  </sheetViews>
  <sheetFormatPr defaultColWidth="8.796875" defaultRowHeight="14.25"/>
  <cols>
    <col min="1" max="1" width="3.8984375" style="111" customWidth="1"/>
    <col min="2" max="2" width="2.3984375" style="111" customWidth="1"/>
    <col min="3" max="3" width="14.19921875" style="111" customWidth="1"/>
    <col min="4" max="9" width="11.69921875" style="111" customWidth="1"/>
    <col min="10" max="64" width="9.69921875" style="5" customWidth="1"/>
    <col min="65" max="93" width="8.8984375" style="5" customWidth="1"/>
    <col min="94" max="16384" width="8.8984375" style="111" customWidth="1"/>
  </cols>
  <sheetData>
    <row r="1" spans="1:93" s="57" customFormat="1" ht="19.5" customHeight="1">
      <c r="A1" s="586" t="s">
        <v>624</v>
      </c>
      <c r="C1" s="109"/>
      <c r="D1" s="109"/>
      <c r="E1" s="109"/>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row>
    <row r="2" spans="3:93" s="135" customFormat="1" ht="19.5" customHeight="1">
      <c r="C2" s="241"/>
      <c r="D2" s="6"/>
      <c r="E2" s="194"/>
      <c r="F2" s="6"/>
      <c r="G2" s="6"/>
      <c r="H2" s="242"/>
      <c r="I2" s="6"/>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row>
    <row r="3" spans="1:94" s="135" customFormat="1" ht="19.5" customHeight="1">
      <c r="A3" s="1565" t="s">
        <v>7</v>
      </c>
      <c r="B3" s="1566"/>
      <c r="C3" s="1562" t="s">
        <v>6</v>
      </c>
      <c r="D3" s="1266" t="s">
        <v>17</v>
      </c>
      <c r="E3" s="1266" t="s">
        <v>18</v>
      </c>
      <c r="F3" s="1266" t="s">
        <v>91</v>
      </c>
      <c r="G3" s="1266" t="s">
        <v>21</v>
      </c>
      <c r="H3" s="1266" t="s">
        <v>461</v>
      </c>
      <c r="I3" s="1260" t="s">
        <v>22</v>
      </c>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row>
    <row r="4" spans="1:94" s="135" customFormat="1" ht="19.5" customHeight="1" thickBot="1">
      <c r="A4" s="1567" t="s">
        <v>14</v>
      </c>
      <c r="B4" s="1568"/>
      <c r="C4" s="1563"/>
      <c r="D4" s="1557"/>
      <c r="E4" s="1557"/>
      <c r="F4" s="1557"/>
      <c r="G4" s="1557"/>
      <c r="H4" s="1265"/>
      <c r="I4" s="1564"/>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row>
    <row r="5" spans="1:93" s="258" customFormat="1" ht="19.5" customHeight="1" thickTop="1">
      <c r="A5" s="6" t="s">
        <v>75</v>
      </c>
      <c r="B5" s="194">
        <v>12</v>
      </c>
      <c r="C5" s="861">
        <v>14151822397</v>
      </c>
      <c r="D5" s="867">
        <v>682234738</v>
      </c>
      <c r="E5" s="867">
        <v>12225850103</v>
      </c>
      <c r="F5" s="867">
        <v>101345556</v>
      </c>
      <c r="G5" s="868">
        <v>1142392000</v>
      </c>
      <c r="H5" s="862"/>
      <c r="I5" s="558" t="s">
        <v>189</v>
      </c>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row>
    <row r="6" spans="2:93" s="135" customFormat="1" ht="19.5" customHeight="1">
      <c r="B6" s="194">
        <v>13</v>
      </c>
      <c r="C6" s="861">
        <v>18657359467</v>
      </c>
      <c r="D6" s="862">
        <v>761570329</v>
      </c>
      <c r="E6" s="862">
        <v>16715386097</v>
      </c>
      <c r="F6" s="862">
        <v>101345555</v>
      </c>
      <c r="G6" s="863">
        <v>694571000</v>
      </c>
      <c r="H6" s="862"/>
      <c r="I6" s="558">
        <v>384486486</v>
      </c>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row>
    <row r="7" spans="2:93" s="135" customFormat="1" ht="19.5" customHeight="1">
      <c r="B7" s="194">
        <v>14</v>
      </c>
      <c r="C7" s="861">
        <v>20964464935</v>
      </c>
      <c r="D7" s="862">
        <v>814619042</v>
      </c>
      <c r="E7" s="862">
        <v>19814281108</v>
      </c>
      <c r="F7" s="862">
        <v>101345555</v>
      </c>
      <c r="G7" s="863">
        <v>166610071</v>
      </c>
      <c r="H7" s="862"/>
      <c r="I7" s="558">
        <v>67609159</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row>
    <row r="8" spans="2:93" s="135" customFormat="1" ht="19.5" customHeight="1">
      <c r="B8" s="194">
        <v>15</v>
      </c>
      <c r="C8" s="861">
        <v>23835342745</v>
      </c>
      <c r="D8" s="862">
        <v>802846384</v>
      </c>
      <c r="E8" s="862">
        <v>22797899121</v>
      </c>
      <c r="F8" s="862">
        <v>23480467</v>
      </c>
      <c r="G8" s="863">
        <v>610780</v>
      </c>
      <c r="H8" s="862"/>
      <c r="I8" s="558">
        <v>210505993</v>
      </c>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row>
    <row r="9" spans="2:93" s="258" customFormat="1" ht="19.5" customHeight="1">
      <c r="B9" s="194">
        <v>16</v>
      </c>
      <c r="C9" s="861">
        <v>26490303731</v>
      </c>
      <c r="D9" s="867">
        <v>802826439</v>
      </c>
      <c r="E9" s="867">
        <v>25265210326</v>
      </c>
      <c r="F9" s="867">
        <v>23480467</v>
      </c>
      <c r="G9" s="868">
        <v>230798400</v>
      </c>
      <c r="H9" s="862"/>
      <c r="I9" s="869">
        <v>167988099</v>
      </c>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244"/>
      <c r="BX9" s="244"/>
      <c r="BY9" s="244"/>
      <c r="BZ9" s="244"/>
      <c r="CA9" s="244"/>
      <c r="CB9" s="244"/>
      <c r="CC9" s="244"/>
      <c r="CD9" s="244"/>
      <c r="CE9" s="244"/>
      <c r="CF9" s="244"/>
      <c r="CG9" s="244"/>
      <c r="CH9" s="244"/>
      <c r="CI9" s="244"/>
      <c r="CJ9" s="244"/>
      <c r="CK9" s="244"/>
      <c r="CL9" s="244"/>
      <c r="CM9" s="244"/>
      <c r="CN9" s="244"/>
      <c r="CO9" s="244"/>
    </row>
    <row r="10" spans="2:93" s="135" customFormat="1" ht="19.5" customHeight="1">
      <c r="B10" s="194">
        <v>17</v>
      </c>
      <c r="C10" s="861">
        <v>28161077385</v>
      </c>
      <c r="D10" s="862">
        <v>915108320</v>
      </c>
      <c r="E10" s="862">
        <v>26615885315</v>
      </c>
      <c r="F10" s="862">
        <v>23480467</v>
      </c>
      <c r="G10" s="863">
        <v>212233916</v>
      </c>
      <c r="H10" s="862"/>
      <c r="I10" s="558">
        <v>394369367</v>
      </c>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row>
    <row r="11" spans="2:93" s="135" customFormat="1" ht="19.5" customHeight="1">
      <c r="B11" s="194">
        <v>18</v>
      </c>
      <c r="C11" s="861">
        <v>28996719426</v>
      </c>
      <c r="D11" s="862">
        <v>800572118</v>
      </c>
      <c r="E11" s="862">
        <v>27557971264</v>
      </c>
      <c r="F11" s="862">
        <v>9080545</v>
      </c>
      <c r="G11" s="863">
        <v>35859621</v>
      </c>
      <c r="H11" s="883">
        <v>468788099</v>
      </c>
      <c r="I11" s="558">
        <v>124447779</v>
      </c>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row>
    <row r="12" spans="2:93" s="258" customFormat="1" ht="19.5" customHeight="1">
      <c r="B12" s="194">
        <v>19</v>
      </c>
      <c r="C12" s="861">
        <v>31041763104</v>
      </c>
      <c r="D12" s="867">
        <v>802194872</v>
      </c>
      <c r="E12" s="867">
        <v>28819933686</v>
      </c>
      <c r="F12" s="867">
        <v>9080545</v>
      </c>
      <c r="G12" s="868">
        <v>517803907</v>
      </c>
      <c r="H12" s="867">
        <v>540946885</v>
      </c>
      <c r="I12" s="869">
        <v>351803209</v>
      </c>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4"/>
      <c r="CL12" s="244"/>
      <c r="CM12" s="244"/>
      <c r="CN12" s="244"/>
      <c r="CO12" s="244"/>
    </row>
    <row r="13" spans="2:93" s="135" customFormat="1" ht="19.5" customHeight="1">
      <c r="B13" s="194">
        <v>20</v>
      </c>
      <c r="C13" s="861">
        <v>32122962134</v>
      </c>
      <c r="D13" s="862">
        <v>993326782</v>
      </c>
      <c r="E13" s="862">
        <v>29428136798</v>
      </c>
      <c r="F13" s="862">
        <v>9080545</v>
      </c>
      <c r="G13" s="863">
        <v>597775516</v>
      </c>
      <c r="H13" s="862">
        <v>839818689</v>
      </c>
      <c r="I13" s="558">
        <v>254823804</v>
      </c>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row>
    <row r="14" spans="1:93" s="135" customFormat="1" ht="19.5" customHeight="1">
      <c r="A14" s="384"/>
      <c r="B14" s="266">
        <v>21</v>
      </c>
      <c r="C14" s="861">
        <v>35548925310</v>
      </c>
      <c r="D14" s="862">
        <v>892808451</v>
      </c>
      <c r="E14" s="862">
        <v>32516498089</v>
      </c>
      <c r="F14" s="883"/>
      <c r="G14" s="862">
        <v>718882431</v>
      </c>
      <c r="H14" s="862">
        <v>881610666</v>
      </c>
      <c r="I14" s="558">
        <v>539125673</v>
      </c>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row>
    <row r="15" spans="1:93" s="135" customFormat="1" ht="19.5" customHeight="1">
      <c r="A15" s="384"/>
      <c r="B15" s="505">
        <v>22</v>
      </c>
      <c r="C15" s="861">
        <v>36692722422</v>
      </c>
      <c r="D15" s="862">
        <v>883237832</v>
      </c>
      <c r="E15" s="862">
        <v>34552752650</v>
      </c>
      <c r="F15" s="862"/>
      <c r="G15" s="863">
        <v>9972228</v>
      </c>
      <c r="H15" s="862">
        <v>971625603</v>
      </c>
      <c r="I15" s="558">
        <v>275134109</v>
      </c>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row>
    <row r="16" spans="2:93" s="384" customFormat="1" ht="19.5" customHeight="1">
      <c r="B16" s="505">
        <v>23</v>
      </c>
      <c r="C16" s="861">
        <f>SUM(D16:I16)</f>
        <v>38916378597</v>
      </c>
      <c r="D16" s="862">
        <v>926379869</v>
      </c>
      <c r="E16" s="862">
        <v>36506674409</v>
      </c>
      <c r="F16" s="862"/>
      <c r="G16" s="863">
        <v>2957000</v>
      </c>
      <c r="H16" s="862">
        <v>997043019</v>
      </c>
      <c r="I16" s="558">
        <v>483324300</v>
      </c>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196"/>
      <c r="CK16" s="196"/>
      <c r="CL16" s="196"/>
      <c r="CM16" s="196"/>
      <c r="CN16" s="196"/>
      <c r="CO16" s="196"/>
    </row>
    <row r="17" spans="2:93" s="384" customFormat="1" ht="19.5" customHeight="1">
      <c r="B17" s="505">
        <v>24</v>
      </c>
      <c r="C17" s="861">
        <f>SUM(D17:I17)</f>
        <v>42065863887</v>
      </c>
      <c r="D17" s="862">
        <v>897755315</v>
      </c>
      <c r="E17" s="862">
        <v>39680045015</v>
      </c>
      <c r="F17" s="862"/>
      <c r="G17" s="863">
        <v>298256620</v>
      </c>
      <c r="H17" s="862">
        <v>1029850395</v>
      </c>
      <c r="I17" s="558">
        <v>159956542</v>
      </c>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row>
    <row r="18" spans="1:93" s="135" customFormat="1" ht="19.5" customHeight="1">
      <c r="A18" s="384"/>
      <c r="B18" s="505">
        <v>25</v>
      </c>
      <c r="C18" s="861">
        <v>44742701689</v>
      </c>
      <c r="D18" s="862">
        <v>929243473</v>
      </c>
      <c r="E18" s="862">
        <v>42178177488</v>
      </c>
      <c r="F18" s="862"/>
      <c r="G18" s="863">
        <v>585567794</v>
      </c>
      <c r="H18" s="862">
        <v>833298165</v>
      </c>
      <c r="I18" s="558">
        <v>216414769</v>
      </c>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row>
    <row r="19" spans="2:93" s="384" customFormat="1" ht="19.5" customHeight="1">
      <c r="B19" s="505">
        <v>26</v>
      </c>
      <c r="C19" s="861">
        <v>47296779220</v>
      </c>
      <c r="D19" s="862">
        <v>962105400</v>
      </c>
      <c r="E19" s="862">
        <v>44527402624</v>
      </c>
      <c r="F19" s="862"/>
      <c r="G19" s="863">
        <v>458711656</v>
      </c>
      <c r="H19" s="862">
        <v>871242630</v>
      </c>
      <c r="I19" s="558">
        <v>477316910</v>
      </c>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row>
    <row r="20" spans="2:93" s="384" customFormat="1" ht="19.5" customHeight="1">
      <c r="B20" s="505">
        <v>27</v>
      </c>
      <c r="C20" s="861">
        <v>49644782048</v>
      </c>
      <c r="D20" s="862">
        <v>1013712480</v>
      </c>
      <c r="E20" s="862">
        <v>46522934244</v>
      </c>
      <c r="F20" s="862"/>
      <c r="G20" s="862">
        <v>895486649</v>
      </c>
      <c r="H20" s="862">
        <v>1008657037</v>
      </c>
      <c r="I20" s="558">
        <v>203991638</v>
      </c>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row>
    <row r="21" spans="2:93" s="384" customFormat="1" ht="19.5" customHeight="1">
      <c r="B21" s="505">
        <v>28</v>
      </c>
      <c r="C21" s="1010">
        <v>50954187480</v>
      </c>
      <c r="D21" s="862">
        <v>1038211436</v>
      </c>
      <c r="E21" s="862">
        <v>48115216366</v>
      </c>
      <c r="F21" s="862"/>
      <c r="G21" s="862">
        <v>433958610</v>
      </c>
      <c r="H21" s="862">
        <v>1131380594</v>
      </c>
      <c r="I21" s="325">
        <v>235420474</v>
      </c>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96"/>
      <c r="CC21" s="196"/>
      <c r="CD21" s="196"/>
      <c r="CE21" s="196"/>
      <c r="CF21" s="196"/>
      <c r="CG21" s="196"/>
      <c r="CH21" s="196"/>
      <c r="CI21" s="196"/>
      <c r="CJ21" s="196"/>
      <c r="CK21" s="196"/>
      <c r="CL21" s="196"/>
      <c r="CM21" s="196"/>
      <c r="CN21" s="196"/>
      <c r="CO21" s="196"/>
    </row>
    <row r="22" spans="2:93" s="384" customFormat="1" ht="19.5" customHeight="1">
      <c r="B22" s="505">
        <v>29</v>
      </c>
      <c r="C22" s="1086">
        <v>54051746980</v>
      </c>
      <c r="D22" s="862">
        <v>1114576525</v>
      </c>
      <c r="E22" s="862">
        <v>49332801909</v>
      </c>
      <c r="F22" s="862"/>
      <c r="G22" s="862">
        <v>867838011</v>
      </c>
      <c r="H22" s="862">
        <v>2136115095</v>
      </c>
      <c r="I22" s="325">
        <v>600415440</v>
      </c>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6"/>
      <c r="CE22" s="196"/>
      <c r="CF22" s="196"/>
      <c r="CG22" s="196"/>
      <c r="CH22" s="196"/>
      <c r="CI22" s="196"/>
      <c r="CJ22" s="196"/>
      <c r="CK22" s="196"/>
      <c r="CL22" s="196"/>
      <c r="CM22" s="196"/>
      <c r="CN22" s="196"/>
      <c r="CO22" s="196"/>
    </row>
    <row r="23" spans="2:85" s="384" customFormat="1" ht="19.5" customHeight="1">
      <c r="B23" s="505">
        <v>30</v>
      </c>
      <c r="C23" s="1086">
        <v>55797482951</v>
      </c>
      <c r="D23" s="862">
        <v>1138894138</v>
      </c>
      <c r="E23" s="325">
        <v>51057227120</v>
      </c>
      <c r="F23" s="4"/>
      <c r="G23" s="4">
        <v>658844551</v>
      </c>
      <c r="H23" s="4">
        <v>2321606512</v>
      </c>
      <c r="I23" s="1153">
        <v>620910630</v>
      </c>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c r="BW23" s="196"/>
      <c r="BX23" s="196"/>
      <c r="BY23" s="196"/>
      <c r="BZ23" s="196"/>
      <c r="CA23" s="196"/>
      <c r="CB23" s="196"/>
      <c r="CC23" s="196"/>
      <c r="CD23" s="196"/>
      <c r="CE23" s="196"/>
      <c r="CF23" s="196"/>
      <c r="CG23" s="196"/>
    </row>
    <row r="24" spans="1:9" s="5" customFormat="1" ht="13.5" customHeight="1">
      <c r="A24" s="253" t="s">
        <v>682</v>
      </c>
      <c r="B24" s="505" t="s">
        <v>683</v>
      </c>
      <c r="C24" s="1086">
        <v>58107311965</v>
      </c>
      <c r="D24" s="862">
        <v>1128511005</v>
      </c>
      <c r="E24" s="325">
        <v>53553194161</v>
      </c>
      <c r="F24" s="4"/>
      <c r="G24" s="4">
        <v>632592782</v>
      </c>
      <c r="H24" s="4">
        <v>2310944279</v>
      </c>
      <c r="I24" s="1153">
        <v>482069738</v>
      </c>
    </row>
    <row r="25" spans="1:9" s="196" customFormat="1" ht="13.5" customHeight="1">
      <c r="A25" s="253"/>
      <c r="B25" s="505">
        <v>2</v>
      </c>
      <c r="C25" s="1086">
        <v>60182866739</v>
      </c>
      <c r="D25" s="862">
        <v>1051485329</v>
      </c>
      <c r="E25" s="325">
        <v>54839199274</v>
      </c>
      <c r="F25" s="4"/>
      <c r="G25" s="4">
        <v>1180533580</v>
      </c>
      <c r="H25" s="4">
        <v>2329177745</v>
      </c>
      <c r="I25" s="1153">
        <v>782470811</v>
      </c>
    </row>
    <row r="26" spans="1:9" s="5" customFormat="1" ht="13.5" customHeight="1">
      <c r="A26" s="253"/>
      <c r="B26" s="505">
        <v>3</v>
      </c>
      <c r="C26" s="1086">
        <v>61538171601</v>
      </c>
      <c r="D26" s="862">
        <v>1081839418</v>
      </c>
      <c r="E26" s="863">
        <v>56319036911</v>
      </c>
      <c r="F26" s="4"/>
      <c r="G26" s="4">
        <v>1087126264</v>
      </c>
      <c r="H26" s="4">
        <v>2365627963</v>
      </c>
      <c r="I26" s="1153">
        <v>684541045</v>
      </c>
    </row>
    <row r="27" spans="1:9" s="5" customFormat="1" ht="13.5" customHeight="1">
      <c r="A27" s="257"/>
      <c r="B27" s="380">
        <v>4</v>
      </c>
      <c r="C27" s="1013">
        <v>62427901083</v>
      </c>
      <c r="D27" s="559">
        <v>1168317098</v>
      </c>
      <c r="E27" s="865">
        <v>57206641233</v>
      </c>
      <c r="F27" s="1087"/>
      <c r="G27" s="515">
        <v>635732347</v>
      </c>
      <c r="H27" s="1087">
        <v>2432642263</v>
      </c>
      <c r="I27" s="1087">
        <v>984568142</v>
      </c>
    </row>
    <row r="28" spans="1:93" s="110" customFormat="1" ht="13.5" customHeight="1">
      <c r="A28" s="5" t="s">
        <v>16</v>
      </c>
      <c r="B28" s="5"/>
      <c r="C28" s="5"/>
      <c r="D28" s="5"/>
      <c r="E28" s="5"/>
      <c r="F28" s="5"/>
      <c r="G28" s="5"/>
      <c r="H28" s="5"/>
      <c r="I28" s="804" t="s">
        <v>30</v>
      </c>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row>
    <row r="29" spans="1:9" ht="13.5" customHeight="1">
      <c r="A29" s="135"/>
      <c r="B29" s="135"/>
      <c r="C29" s="110"/>
      <c r="D29" s="110"/>
      <c r="E29" s="110"/>
      <c r="F29" s="110"/>
      <c r="G29" s="110"/>
      <c r="H29" s="110"/>
      <c r="I29" s="110"/>
    </row>
    <row r="30" ht="13.5" customHeight="1">
      <c r="F30" s="194"/>
    </row>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sheetData>
  <sheetProtection/>
  <mergeCells count="9">
    <mergeCell ref="H3:H4"/>
    <mergeCell ref="I3:I4"/>
    <mergeCell ref="D3:D4"/>
    <mergeCell ref="E3:E4"/>
    <mergeCell ref="F3:F4"/>
    <mergeCell ref="A3:B3"/>
    <mergeCell ref="A4:B4"/>
    <mergeCell ref="G3:G4"/>
    <mergeCell ref="C3:C4"/>
  </mergeCells>
  <printOptions horizontalCentered="1"/>
  <pageMargins left="0.3937007874015748" right="0.3937007874015748" top="0.7874015748031497" bottom="0.7874015748031497"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22"/>
  <sheetViews>
    <sheetView zoomScale="115" zoomScaleNormal="115" zoomScalePageLayoutView="0" workbookViewId="0" topLeftCell="A1">
      <pane ySplit="4" topLeftCell="A16" activePane="bottomLeft" state="frozen"/>
      <selection pane="topLeft" activeCell="A1" sqref="A1"/>
      <selection pane="bottomLeft" activeCell="A19" sqref="A19"/>
    </sheetView>
  </sheetViews>
  <sheetFormatPr defaultColWidth="9" defaultRowHeight="14.25"/>
  <cols>
    <col min="1" max="1" width="3.8984375" style="111" customWidth="1"/>
    <col min="2" max="2" width="3.796875" style="111" customWidth="1"/>
    <col min="3" max="3" width="13.296875" style="111" customWidth="1"/>
    <col min="4" max="9" width="12.19921875" style="111" customWidth="1"/>
    <col min="10" max="10" width="15.796875" style="388" customWidth="1"/>
    <col min="11" max="16384" width="9" style="111" customWidth="1"/>
  </cols>
  <sheetData>
    <row r="1" spans="1:10" s="57" customFormat="1" ht="19.5" customHeight="1">
      <c r="A1" s="586" t="s">
        <v>625</v>
      </c>
      <c r="C1" s="109"/>
      <c r="D1" s="109"/>
      <c r="E1" s="109"/>
      <c r="J1" s="383"/>
    </row>
    <row r="2" spans="3:10" s="135" customFormat="1" ht="19.5" customHeight="1">
      <c r="C2" s="241"/>
      <c r="D2" s="6"/>
      <c r="E2" s="194"/>
      <c r="F2" s="6"/>
      <c r="G2" s="6"/>
      <c r="H2" s="242"/>
      <c r="I2" s="6"/>
      <c r="J2" s="384"/>
    </row>
    <row r="3" spans="1:10" s="135" customFormat="1" ht="19.5" customHeight="1">
      <c r="A3" s="1565" t="s">
        <v>7</v>
      </c>
      <c r="B3" s="1566"/>
      <c r="C3" s="1562" t="s">
        <v>6</v>
      </c>
      <c r="D3" s="1266" t="s">
        <v>227</v>
      </c>
      <c r="E3" s="1266" t="s">
        <v>69</v>
      </c>
      <c r="F3" s="1264" t="s">
        <v>234</v>
      </c>
      <c r="G3" s="1264" t="s">
        <v>73</v>
      </c>
      <c r="H3" s="1264" t="s">
        <v>74</v>
      </c>
      <c r="I3" s="1569" t="s">
        <v>13</v>
      </c>
      <c r="J3" s="384"/>
    </row>
    <row r="4" spans="1:10" s="135" customFormat="1" ht="19.5" customHeight="1" thickBot="1">
      <c r="A4" s="1567" t="s">
        <v>14</v>
      </c>
      <c r="B4" s="1568"/>
      <c r="C4" s="1563"/>
      <c r="D4" s="1265"/>
      <c r="E4" s="1265"/>
      <c r="F4" s="1265"/>
      <c r="G4" s="1265"/>
      <c r="H4" s="1265"/>
      <c r="I4" s="1261"/>
      <c r="J4" s="384"/>
    </row>
    <row r="5" spans="1:10" s="135" customFormat="1" ht="19.5" customHeight="1" thickTop="1">
      <c r="A5" s="6" t="s">
        <v>75</v>
      </c>
      <c r="B5" s="194">
        <v>20</v>
      </c>
      <c r="C5" s="861">
        <v>9011876096</v>
      </c>
      <c r="D5" s="862">
        <v>3250347938</v>
      </c>
      <c r="E5" s="862">
        <v>300</v>
      </c>
      <c r="F5" s="862">
        <v>16428171</v>
      </c>
      <c r="G5" s="862">
        <v>5660474000</v>
      </c>
      <c r="H5" s="862" t="s">
        <v>189</v>
      </c>
      <c r="I5" s="558">
        <v>84625687</v>
      </c>
      <c r="J5" s="384"/>
    </row>
    <row r="6" spans="1:10" s="135" customFormat="1" ht="19.5" customHeight="1">
      <c r="A6" s="384"/>
      <c r="B6" s="505">
        <v>21</v>
      </c>
      <c r="C6" s="861">
        <v>9235220349</v>
      </c>
      <c r="D6" s="862">
        <v>3444741814</v>
      </c>
      <c r="E6" s="862">
        <v>3000</v>
      </c>
      <c r="F6" s="862">
        <v>8752246</v>
      </c>
      <c r="G6" s="863">
        <v>4594538500</v>
      </c>
      <c r="H6" s="862">
        <v>959220203</v>
      </c>
      <c r="I6" s="558">
        <v>227964586</v>
      </c>
      <c r="J6" s="384"/>
    </row>
    <row r="7" spans="1:10" s="135" customFormat="1" ht="19.5" customHeight="1">
      <c r="A7" s="384"/>
      <c r="B7" s="505">
        <v>22</v>
      </c>
      <c r="C7" s="861">
        <v>10400870644</v>
      </c>
      <c r="D7" s="862">
        <v>3693294668</v>
      </c>
      <c r="E7" s="862">
        <v>4500</v>
      </c>
      <c r="F7" s="862">
        <v>2415675</v>
      </c>
      <c r="G7" s="863">
        <v>6085052000</v>
      </c>
      <c r="H7" s="862">
        <v>217399552</v>
      </c>
      <c r="I7" s="558">
        <v>402704249</v>
      </c>
      <c r="J7" s="384"/>
    </row>
    <row r="8" spans="2:9" s="384" customFormat="1" ht="19.5" customHeight="1">
      <c r="B8" s="505">
        <v>23</v>
      </c>
      <c r="C8" s="861">
        <f>SUM(D8:I8)</f>
        <v>10656589051</v>
      </c>
      <c r="D8" s="862">
        <v>3825570102</v>
      </c>
      <c r="E8" s="862">
        <v>5100</v>
      </c>
      <c r="F8" s="862">
        <v>3608358</v>
      </c>
      <c r="G8" s="863">
        <v>6302889000</v>
      </c>
      <c r="H8" s="862">
        <v>220886927</v>
      </c>
      <c r="I8" s="558">
        <v>303629564</v>
      </c>
    </row>
    <row r="9" spans="2:9" s="384" customFormat="1" ht="19.5" customHeight="1">
      <c r="B9" s="505">
        <v>24</v>
      </c>
      <c r="C9" s="861">
        <f>SUM(D9:I9)</f>
        <v>11592664265</v>
      </c>
      <c r="D9" s="862">
        <v>4329394951</v>
      </c>
      <c r="E9" s="862">
        <v>4200</v>
      </c>
      <c r="F9" s="862">
        <v>3609913</v>
      </c>
      <c r="G9" s="863">
        <v>6668774000</v>
      </c>
      <c r="H9" s="862">
        <v>277755830</v>
      </c>
      <c r="I9" s="558">
        <v>313125371</v>
      </c>
    </row>
    <row r="10" spans="1:10" s="135" customFormat="1" ht="19.5" customHeight="1">
      <c r="A10" s="384"/>
      <c r="B10" s="505">
        <v>25</v>
      </c>
      <c r="C10" s="861">
        <v>11815396561</v>
      </c>
      <c r="D10" s="862">
        <v>4472394399</v>
      </c>
      <c r="E10" s="862">
        <v>3000</v>
      </c>
      <c r="F10" s="862">
        <v>19807079</v>
      </c>
      <c r="G10" s="863">
        <v>6688548000</v>
      </c>
      <c r="H10" s="862">
        <v>224789440</v>
      </c>
      <c r="I10" s="558">
        <v>409854643</v>
      </c>
      <c r="J10" s="384"/>
    </row>
    <row r="11" spans="2:9" s="384" customFormat="1" ht="19.5" customHeight="1">
      <c r="B11" s="505">
        <v>26</v>
      </c>
      <c r="C11" s="861">
        <v>12542695162</v>
      </c>
      <c r="D11" s="862">
        <v>4859405254</v>
      </c>
      <c r="E11" s="862">
        <v>7500</v>
      </c>
      <c r="F11" s="862">
        <v>22219951</v>
      </c>
      <c r="G11" s="863">
        <v>7108664000</v>
      </c>
      <c r="H11" s="862">
        <v>139301629</v>
      </c>
      <c r="I11" s="558">
        <v>413096828</v>
      </c>
    </row>
    <row r="12" spans="2:9" s="384" customFormat="1" ht="19.5" customHeight="1">
      <c r="B12" s="505">
        <v>27</v>
      </c>
      <c r="C12" s="861">
        <v>12636321209</v>
      </c>
      <c r="D12" s="862">
        <v>4942986419</v>
      </c>
      <c r="E12" s="862">
        <v>6900</v>
      </c>
      <c r="F12" s="862">
        <v>23654265</v>
      </c>
      <c r="G12" s="863">
        <v>7137527000</v>
      </c>
      <c r="H12" s="862">
        <v>77910360</v>
      </c>
      <c r="I12" s="558">
        <v>454236265</v>
      </c>
    </row>
    <row r="13" spans="2:9" s="384" customFormat="1" ht="19.5" customHeight="1">
      <c r="B13" s="505">
        <v>28</v>
      </c>
      <c r="C13" s="1010">
        <v>13652927410</v>
      </c>
      <c r="D13" s="862">
        <v>5259080482</v>
      </c>
      <c r="E13" s="862">
        <v>6000</v>
      </c>
      <c r="F13" s="862">
        <v>23937390</v>
      </c>
      <c r="G13" s="862">
        <v>7868351000</v>
      </c>
      <c r="H13" s="862">
        <v>68303657</v>
      </c>
      <c r="I13" s="325">
        <v>433248881</v>
      </c>
    </row>
    <row r="14" spans="2:9" s="384" customFormat="1" ht="19.5" customHeight="1">
      <c r="B14" s="505">
        <v>29</v>
      </c>
      <c r="C14" s="1086">
        <v>14199279296</v>
      </c>
      <c r="D14" s="862">
        <v>5569369445</v>
      </c>
      <c r="E14" s="862">
        <v>6300</v>
      </c>
      <c r="F14" s="862">
        <v>23098600</v>
      </c>
      <c r="G14" s="862">
        <v>8011000000</v>
      </c>
      <c r="H14" s="862">
        <v>104133130</v>
      </c>
      <c r="I14" s="325">
        <v>491671821</v>
      </c>
    </row>
    <row r="15" spans="2:9" s="384" customFormat="1" ht="19.5" customHeight="1">
      <c r="B15" s="505">
        <v>30</v>
      </c>
      <c r="C15" s="1086">
        <v>15082906967</v>
      </c>
      <c r="D15" s="862">
        <v>5905151068</v>
      </c>
      <c r="E15" s="862">
        <v>9300</v>
      </c>
      <c r="F15" s="862">
        <v>15367687</v>
      </c>
      <c r="G15" s="862">
        <v>8531436000</v>
      </c>
      <c r="H15" s="862">
        <v>126408246</v>
      </c>
      <c r="I15" s="558">
        <v>504534666</v>
      </c>
    </row>
    <row r="16" spans="1:9" s="384" customFormat="1" ht="19.5" customHeight="1">
      <c r="A16" s="253" t="s">
        <v>682</v>
      </c>
      <c r="B16" s="505" t="s">
        <v>683</v>
      </c>
      <c r="C16" s="1086">
        <v>15529749782</v>
      </c>
      <c r="D16" s="862">
        <v>6166375095</v>
      </c>
      <c r="E16" s="862">
        <v>4800</v>
      </c>
      <c r="F16" s="862">
        <v>17141304</v>
      </c>
      <c r="G16" s="862">
        <v>8785516000</v>
      </c>
      <c r="H16" s="862">
        <v>42048490</v>
      </c>
      <c r="I16" s="558">
        <v>518664093</v>
      </c>
    </row>
    <row r="17" spans="1:9" s="384" customFormat="1" ht="19.5" customHeight="1">
      <c r="A17" s="253"/>
      <c r="B17" s="505">
        <v>2</v>
      </c>
      <c r="C17" s="1086">
        <v>16125905082</v>
      </c>
      <c r="D17" s="862">
        <v>6347515183</v>
      </c>
      <c r="E17" s="862">
        <v>6600</v>
      </c>
      <c r="F17" s="862">
        <v>43926347</v>
      </c>
      <c r="G17" s="862">
        <v>8977973000</v>
      </c>
      <c r="H17" s="862">
        <v>219467405</v>
      </c>
      <c r="I17" s="558">
        <v>537016547</v>
      </c>
    </row>
    <row r="18" spans="1:9" s="384" customFormat="1" ht="19.5" customHeight="1">
      <c r="A18" s="253"/>
      <c r="B18" s="505">
        <v>3</v>
      </c>
      <c r="C18" s="1086">
        <v>15913908406</v>
      </c>
      <c r="D18" s="862">
        <v>6353671300</v>
      </c>
      <c r="E18" s="862">
        <v>6300</v>
      </c>
      <c r="F18" s="862">
        <v>47449615</v>
      </c>
      <c r="G18" s="862">
        <v>8807592000</v>
      </c>
      <c r="H18" s="862">
        <v>149144791</v>
      </c>
      <c r="I18" s="558">
        <v>556044400</v>
      </c>
    </row>
    <row r="19" spans="1:9" s="384" customFormat="1" ht="19.5" customHeight="1">
      <c r="A19" s="257"/>
      <c r="B19" s="380">
        <v>4</v>
      </c>
      <c r="C19" s="1241">
        <v>17477137948</v>
      </c>
      <c r="D19" s="865">
        <v>7115450700</v>
      </c>
      <c r="E19" s="865">
        <v>15000</v>
      </c>
      <c r="F19" s="865">
        <v>83138635</v>
      </c>
      <c r="G19" s="865">
        <v>9528048000</v>
      </c>
      <c r="H19" s="324">
        <v>193785273</v>
      </c>
      <c r="I19" s="559">
        <v>556700340</v>
      </c>
    </row>
    <row r="20" spans="1:10" s="5" customFormat="1" ht="13.5" customHeight="1">
      <c r="A20" s="5" t="s">
        <v>16</v>
      </c>
      <c r="I20" s="804" t="s">
        <v>30</v>
      </c>
      <c r="J20" s="196"/>
    </row>
    <row r="21" s="135" customFormat="1" ht="13.5" customHeight="1">
      <c r="J21" s="384"/>
    </row>
    <row r="22" ht="13.5" customHeight="1">
      <c r="F22" s="194"/>
    </row>
    <row r="23" ht="13.5" customHeight="1"/>
    <row r="24" ht="13.5" customHeight="1"/>
    <row r="25" ht="13.5" customHeight="1"/>
    <row r="26" ht="13.5" customHeight="1"/>
  </sheetData>
  <sheetProtection/>
  <mergeCells count="9">
    <mergeCell ref="A3:B3"/>
    <mergeCell ref="A4:B4"/>
    <mergeCell ref="H3:H4"/>
    <mergeCell ref="I3:I4"/>
    <mergeCell ref="G3:G4"/>
    <mergeCell ref="C3:C4"/>
    <mergeCell ref="D3:D4"/>
    <mergeCell ref="E3:E4"/>
    <mergeCell ref="F3:F4"/>
  </mergeCells>
  <printOptions horizontalCentered="1"/>
  <pageMargins left="0.3937007874015748" right="0.3937007874015748" top="0.7874015748031497" bottom="0.7874015748031497"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CO22"/>
  <sheetViews>
    <sheetView zoomScale="115" zoomScaleNormal="115" zoomScalePageLayoutView="0" workbookViewId="0" topLeftCell="A3">
      <pane ySplit="2" topLeftCell="A11" activePane="bottomLeft" state="frozen"/>
      <selection pane="topLeft" activeCell="A3" sqref="A3"/>
      <selection pane="bottomLeft" activeCell="A19" sqref="A19"/>
    </sheetView>
  </sheetViews>
  <sheetFormatPr defaultColWidth="8.796875" defaultRowHeight="14.25"/>
  <cols>
    <col min="1" max="1" width="3.8984375" style="111" customWidth="1"/>
    <col min="2" max="2" width="3.796875" style="111" customWidth="1"/>
    <col min="3" max="8" width="12.19921875" style="111" customWidth="1"/>
    <col min="9" max="9" width="9.69921875" style="196" customWidth="1"/>
    <col min="10" max="10" width="12.796875" style="196" customWidth="1"/>
    <col min="11" max="12" width="9.69921875" style="196" customWidth="1"/>
    <col min="13" max="63" width="9.69921875" style="5" customWidth="1"/>
    <col min="64" max="92" width="8.8984375" style="5" customWidth="1"/>
    <col min="93" max="16384" width="8.8984375" style="111" customWidth="1"/>
  </cols>
  <sheetData>
    <row r="1" spans="1:92" s="57" customFormat="1" ht="19.5" customHeight="1">
      <c r="A1" s="586" t="s">
        <v>626</v>
      </c>
      <c r="C1" s="109"/>
      <c r="D1" s="109"/>
      <c r="E1" s="109"/>
      <c r="I1" s="196"/>
      <c r="J1" s="196"/>
      <c r="K1" s="196"/>
      <c r="L1" s="196"/>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row>
    <row r="2" spans="3:92" s="135" customFormat="1" ht="19.5" customHeight="1">
      <c r="C2" s="241"/>
      <c r="D2" s="6"/>
      <c r="E2" s="194"/>
      <c r="F2" s="6"/>
      <c r="G2" s="6"/>
      <c r="H2" s="242"/>
      <c r="I2" s="196"/>
      <c r="J2" s="196"/>
      <c r="K2" s="196"/>
      <c r="L2" s="196"/>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row>
    <row r="3" spans="1:93" s="135" customFormat="1" ht="19.5" customHeight="1">
      <c r="A3" s="1565" t="s">
        <v>7</v>
      </c>
      <c r="B3" s="1566"/>
      <c r="C3" s="1570" t="s">
        <v>6</v>
      </c>
      <c r="D3" s="1266" t="s">
        <v>17</v>
      </c>
      <c r="E3" s="1266" t="s">
        <v>18</v>
      </c>
      <c r="F3" s="1266" t="s">
        <v>228</v>
      </c>
      <c r="G3" s="1266" t="s">
        <v>93</v>
      </c>
      <c r="H3" s="1260" t="s">
        <v>22</v>
      </c>
      <c r="I3" s="1260" t="s">
        <v>23</v>
      </c>
      <c r="J3" s="196"/>
      <c r="K3" s="196"/>
      <c r="L3" s="196"/>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row>
    <row r="4" spans="1:93" s="135" customFormat="1" ht="19.5" customHeight="1" thickBot="1">
      <c r="A4" s="1567" t="s">
        <v>14</v>
      </c>
      <c r="B4" s="1568"/>
      <c r="C4" s="1571"/>
      <c r="D4" s="1557"/>
      <c r="E4" s="1557"/>
      <c r="F4" s="1557"/>
      <c r="G4" s="1557"/>
      <c r="H4" s="1564"/>
      <c r="I4" s="1564"/>
      <c r="J4" s="196"/>
      <c r="K4" s="196"/>
      <c r="L4" s="196"/>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row>
    <row r="5" spans="1:92" s="135" customFormat="1" ht="19.5" customHeight="1" thickTop="1">
      <c r="A5" s="6" t="s">
        <v>75</v>
      </c>
      <c r="B5" s="194">
        <v>20</v>
      </c>
      <c r="C5" s="861">
        <v>8052655893</v>
      </c>
      <c r="D5" s="862">
        <v>247875994</v>
      </c>
      <c r="E5" s="862">
        <v>174230000</v>
      </c>
      <c r="F5" s="862">
        <v>7496290882</v>
      </c>
      <c r="G5" s="862">
        <v>134259017</v>
      </c>
      <c r="H5" s="558" t="s">
        <v>189</v>
      </c>
      <c r="I5" s="558" t="s">
        <v>189</v>
      </c>
      <c r="J5" s="196"/>
      <c r="K5" s="196"/>
      <c r="L5" s="196"/>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row>
    <row r="6" spans="1:92" s="135" customFormat="1" ht="19.5" customHeight="1">
      <c r="A6" s="384"/>
      <c r="B6" s="505">
        <v>21</v>
      </c>
      <c r="C6" s="861">
        <v>9017820797</v>
      </c>
      <c r="D6" s="862">
        <v>237135913</v>
      </c>
      <c r="E6" s="862">
        <v>194110000</v>
      </c>
      <c r="F6" s="862">
        <v>7918329342</v>
      </c>
      <c r="G6" s="862">
        <v>160685864</v>
      </c>
      <c r="H6" s="558">
        <v>507559678</v>
      </c>
      <c r="I6" s="558" t="s">
        <v>189</v>
      </c>
      <c r="J6" s="196"/>
      <c r="K6" s="196"/>
      <c r="L6" s="196"/>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row>
    <row r="7" spans="1:92" s="135" customFormat="1" ht="19.5" customHeight="1">
      <c r="A7" s="384"/>
      <c r="B7" s="505">
        <v>22</v>
      </c>
      <c r="C7" s="861">
        <v>10179983717</v>
      </c>
      <c r="D7" s="862">
        <v>296386730</v>
      </c>
      <c r="E7" s="862">
        <v>218820000</v>
      </c>
      <c r="F7" s="862">
        <v>9315582820</v>
      </c>
      <c r="G7" s="862">
        <v>218856875</v>
      </c>
      <c r="H7" s="558">
        <v>130337292</v>
      </c>
      <c r="I7" s="558" t="s">
        <v>189</v>
      </c>
      <c r="J7" s="196"/>
      <c r="K7" s="196"/>
      <c r="L7" s="196"/>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row>
    <row r="8" spans="2:92" s="384" customFormat="1" ht="19.5" customHeight="1">
      <c r="B8" s="505">
        <v>23</v>
      </c>
      <c r="C8" s="861">
        <f>SUM(D8:I8)</f>
        <v>10378833221</v>
      </c>
      <c r="D8" s="862">
        <v>251051462</v>
      </c>
      <c r="E8" s="862">
        <v>226380000</v>
      </c>
      <c r="F8" s="862">
        <v>9453491821</v>
      </c>
      <c r="G8" s="862">
        <v>215100564</v>
      </c>
      <c r="H8" s="558">
        <v>232809374</v>
      </c>
      <c r="I8" s="558" t="s">
        <v>187</v>
      </c>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c r="CF8" s="196"/>
      <c r="CG8" s="196"/>
      <c r="CH8" s="196"/>
      <c r="CI8" s="196"/>
      <c r="CJ8" s="196"/>
      <c r="CK8" s="196"/>
      <c r="CL8" s="196"/>
      <c r="CM8" s="196"/>
      <c r="CN8" s="196"/>
    </row>
    <row r="9" spans="2:92" s="384" customFormat="1" ht="19.5" customHeight="1">
      <c r="B9" s="505">
        <v>24</v>
      </c>
      <c r="C9" s="861">
        <f>SUM(D9:I9)</f>
        <v>11367874825</v>
      </c>
      <c r="D9" s="862">
        <v>258457242</v>
      </c>
      <c r="E9" s="862">
        <v>238000000</v>
      </c>
      <c r="F9" s="862">
        <v>10354368820</v>
      </c>
      <c r="G9" s="862">
        <v>234090183</v>
      </c>
      <c r="H9" s="558">
        <v>282958580</v>
      </c>
      <c r="I9" s="558" t="s">
        <v>187</v>
      </c>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c r="BW9" s="196"/>
      <c r="BX9" s="196"/>
      <c r="BY9" s="196"/>
      <c r="BZ9" s="196"/>
      <c r="CA9" s="196"/>
      <c r="CB9" s="196"/>
      <c r="CC9" s="196"/>
      <c r="CD9" s="196"/>
      <c r="CE9" s="196"/>
      <c r="CF9" s="196"/>
      <c r="CG9" s="196"/>
      <c r="CH9" s="196"/>
      <c r="CI9" s="196"/>
      <c r="CJ9" s="196"/>
      <c r="CK9" s="196"/>
      <c r="CL9" s="196"/>
      <c r="CM9" s="196"/>
      <c r="CN9" s="196"/>
    </row>
    <row r="10" spans="1:92" s="135" customFormat="1" ht="19.5" customHeight="1">
      <c r="A10" s="384"/>
      <c r="B10" s="505">
        <v>25</v>
      </c>
      <c r="C10" s="861">
        <v>11676094932</v>
      </c>
      <c r="D10" s="862">
        <v>253766034</v>
      </c>
      <c r="E10" s="862">
        <v>243390000</v>
      </c>
      <c r="F10" s="862">
        <v>10595715474</v>
      </c>
      <c r="G10" s="862">
        <v>353396192</v>
      </c>
      <c r="H10" s="558">
        <v>229827232</v>
      </c>
      <c r="I10" s="558" t="s">
        <v>437</v>
      </c>
      <c r="J10" s="196"/>
      <c r="K10" s="196"/>
      <c r="L10" s="196"/>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row>
    <row r="11" spans="2:92" s="384" customFormat="1" ht="19.5" customHeight="1">
      <c r="B11" s="505">
        <v>26</v>
      </c>
      <c r="C11" s="861">
        <v>12464784802</v>
      </c>
      <c r="D11" s="862">
        <v>283650509</v>
      </c>
      <c r="E11" s="862">
        <v>247800000</v>
      </c>
      <c r="F11" s="862">
        <v>11376328408</v>
      </c>
      <c r="G11" s="862">
        <v>392157471</v>
      </c>
      <c r="H11" s="558">
        <v>164848414</v>
      </c>
      <c r="I11" s="558" t="s">
        <v>187</v>
      </c>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6"/>
      <c r="CA11" s="196"/>
      <c r="CB11" s="196"/>
      <c r="CC11" s="196"/>
      <c r="CD11" s="196"/>
      <c r="CE11" s="196"/>
      <c r="CF11" s="196"/>
      <c r="CG11" s="196"/>
      <c r="CH11" s="196"/>
      <c r="CI11" s="196"/>
      <c r="CJ11" s="196"/>
      <c r="CK11" s="196"/>
      <c r="CL11" s="196"/>
      <c r="CM11" s="196"/>
      <c r="CN11" s="196"/>
    </row>
    <row r="12" spans="2:92" s="384" customFormat="1" ht="19.5" customHeight="1">
      <c r="B12" s="505">
        <v>27</v>
      </c>
      <c r="C12" s="861">
        <v>12568017552</v>
      </c>
      <c r="D12" s="862">
        <v>263635078</v>
      </c>
      <c r="E12" s="862">
        <v>255360000</v>
      </c>
      <c r="F12" s="862">
        <v>11539836519</v>
      </c>
      <c r="G12" s="862">
        <v>413370381</v>
      </c>
      <c r="H12" s="558">
        <v>95815574</v>
      </c>
      <c r="I12" s="558" t="s">
        <v>187</v>
      </c>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c r="BX12" s="196"/>
      <c r="BY12" s="196"/>
      <c r="BZ12" s="196"/>
      <c r="CA12" s="196"/>
      <c r="CB12" s="196"/>
      <c r="CC12" s="196"/>
      <c r="CD12" s="196"/>
      <c r="CE12" s="196"/>
      <c r="CF12" s="196"/>
      <c r="CG12" s="196"/>
      <c r="CH12" s="196"/>
      <c r="CI12" s="196"/>
      <c r="CJ12" s="196"/>
      <c r="CK12" s="196"/>
      <c r="CL12" s="196"/>
      <c r="CM12" s="196"/>
      <c r="CN12" s="196"/>
    </row>
    <row r="13" spans="2:92" s="384" customFormat="1" ht="19.5" customHeight="1">
      <c r="B13" s="505">
        <v>28</v>
      </c>
      <c r="C13" s="1010">
        <v>13548794280</v>
      </c>
      <c r="D13" s="862">
        <v>300656763</v>
      </c>
      <c r="E13" s="862">
        <v>255430000</v>
      </c>
      <c r="F13" s="862">
        <v>12474878045</v>
      </c>
      <c r="G13" s="862">
        <v>423396249</v>
      </c>
      <c r="H13" s="862">
        <v>94433223</v>
      </c>
      <c r="I13" s="558" t="s">
        <v>187</v>
      </c>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6"/>
      <c r="CE13" s="196"/>
      <c r="CF13" s="196"/>
      <c r="CG13" s="196"/>
      <c r="CH13" s="196"/>
      <c r="CI13" s="196"/>
      <c r="CJ13" s="196"/>
      <c r="CK13" s="196"/>
      <c r="CL13" s="196"/>
      <c r="CM13" s="196"/>
      <c r="CN13" s="196"/>
    </row>
    <row r="14" spans="2:92" s="384" customFormat="1" ht="19.5" customHeight="1">
      <c r="B14" s="505">
        <v>29</v>
      </c>
      <c r="C14" s="1086">
        <v>14072871050</v>
      </c>
      <c r="D14" s="862">
        <v>271304400</v>
      </c>
      <c r="E14" s="862">
        <v>286020000</v>
      </c>
      <c r="F14" s="862">
        <v>12956412475</v>
      </c>
      <c r="G14" s="862">
        <v>438754875</v>
      </c>
      <c r="H14" s="862">
        <v>120379300</v>
      </c>
      <c r="I14" s="558" t="s">
        <v>187</v>
      </c>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c r="BI14" s="196"/>
      <c r="BJ14" s="196"/>
      <c r="BK14" s="196"/>
      <c r="BL14" s="196"/>
      <c r="BM14" s="196"/>
      <c r="BN14" s="196"/>
      <c r="BO14" s="196"/>
      <c r="BP14" s="196"/>
      <c r="BQ14" s="196"/>
      <c r="BR14" s="196"/>
      <c r="BS14" s="196"/>
      <c r="BT14" s="196"/>
      <c r="BU14" s="196"/>
      <c r="BV14" s="196"/>
      <c r="BW14" s="196"/>
      <c r="BX14" s="196"/>
      <c r="BY14" s="196"/>
      <c r="BZ14" s="196"/>
      <c r="CA14" s="196"/>
      <c r="CB14" s="196"/>
      <c r="CC14" s="196"/>
      <c r="CD14" s="196"/>
      <c r="CE14" s="196"/>
      <c r="CF14" s="196"/>
      <c r="CG14" s="196"/>
      <c r="CH14" s="196"/>
      <c r="CI14" s="196"/>
      <c r="CJ14" s="196"/>
      <c r="CK14" s="196"/>
      <c r="CL14" s="196"/>
      <c r="CM14" s="196"/>
      <c r="CN14" s="196"/>
    </row>
    <row r="15" spans="2:85" s="384" customFormat="1" ht="19.5" customHeight="1">
      <c r="B15" s="505">
        <v>30</v>
      </c>
      <c r="C15" s="1086">
        <v>15040858477</v>
      </c>
      <c r="D15" s="862">
        <v>326387615</v>
      </c>
      <c r="E15" s="862">
        <v>292530000</v>
      </c>
      <c r="F15" s="4">
        <v>13836923224</v>
      </c>
      <c r="G15" s="4">
        <v>489026220</v>
      </c>
      <c r="H15" s="4">
        <v>95991418</v>
      </c>
      <c r="I15" s="558" t="s">
        <v>187</v>
      </c>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c r="BI15" s="196"/>
      <c r="BJ15" s="196"/>
      <c r="BK15" s="196"/>
      <c r="BL15" s="196"/>
      <c r="BM15" s="196"/>
      <c r="BN15" s="196"/>
      <c r="BO15" s="196"/>
      <c r="BP15" s="196"/>
      <c r="BQ15" s="196"/>
      <c r="BR15" s="196"/>
      <c r="BS15" s="196"/>
      <c r="BT15" s="196"/>
      <c r="BU15" s="196"/>
      <c r="BV15" s="196"/>
      <c r="BW15" s="196"/>
      <c r="BX15" s="196"/>
      <c r="BY15" s="196"/>
      <c r="BZ15" s="196"/>
      <c r="CA15" s="196"/>
      <c r="CB15" s="196"/>
      <c r="CC15" s="196"/>
      <c r="CD15" s="196"/>
      <c r="CE15" s="196"/>
      <c r="CF15" s="196"/>
      <c r="CG15" s="196"/>
    </row>
    <row r="16" spans="1:85" s="384" customFormat="1" ht="19.5" customHeight="1">
      <c r="A16" s="253" t="s">
        <v>682</v>
      </c>
      <c r="B16" s="505" t="s">
        <v>683</v>
      </c>
      <c r="C16" s="1086">
        <v>15310282377</v>
      </c>
      <c r="D16" s="862">
        <v>308340704</v>
      </c>
      <c r="E16" s="862">
        <v>306880000</v>
      </c>
      <c r="F16" s="4">
        <v>14114461273</v>
      </c>
      <c r="G16" s="4">
        <v>498866600</v>
      </c>
      <c r="H16" s="4">
        <v>81733800</v>
      </c>
      <c r="I16" s="558" t="s">
        <v>187</v>
      </c>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row>
    <row r="17" spans="1:85" s="384" customFormat="1" ht="19.5" customHeight="1">
      <c r="A17" s="253"/>
      <c r="B17" s="505">
        <v>2</v>
      </c>
      <c r="C17" s="1086">
        <v>15976760291</v>
      </c>
      <c r="D17" s="862">
        <v>347399479</v>
      </c>
      <c r="E17" s="862">
        <v>312690000</v>
      </c>
      <c r="F17" s="4">
        <v>14544127238</v>
      </c>
      <c r="G17" s="4">
        <v>494126834</v>
      </c>
      <c r="H17" s="4">
        <v>278416740</v>
      </c>
      <c r="I17" s="558" t="s">
        <v>187</v>
      </c>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row>
    <row r="18" spans="1:85" s="384" customFormat="1" ht="19.5" customHeight="1">
      <c r="A18" s="253"/>
      <c r="B18" s="505">
        <v>3</v>
      </c>
      <c r="C18" s="1086">
        <v>15720123133</v>
      </c>
      <c r="D18" s="862">
        <v>345645151</v>
      </c>
      <c r="E18" s="862">
        <v>345310000</v>
      </c>
      <c r="F18" s="4">
        <v>14350705117</v>
      </c>
      <c r="G18" s="4">
        <v>491723065</v>
      </c>
      <c r="H18" s="4">
        <v>186739800</v>
      </c>
      <c r="I18" s="558" t="s">
        <v>187</v>
      </c>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row>
    <row r="19" spans="1:85" s="384" customFormat="1" ht="19.5" customHeight="1">
      <c r="A19" s="257"/>
      <c r="B19" s="380">
        <v>4</v>
      </c>
      <c r="C19" s="1241">
        <v>17392220490</v>
      </c>
      <c r="D19" s="865">
        <v>388611913</v>
      </c>
      <c r="E19" s="324">
        <v>362740000</v>
      </c>
      <c r="F19" s="1087">
        <v>15841612212</v>
      </c>
      <c r="G19" s="515">
        <v>509364765</v>
      </c>
      <c r="H19" s="1087">
        <v>289891600</v>
      </c>
      <c r="I19" s="559" t="s">
        <v>187</v>
      </c>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row>
    <row r="20" spans="1:12" s="5" customFormat="1" ht="13.5" customHeight="1">
      <c r="A20" s="5" t="s">
        <v>16</v>
      </c>
      <c r="I20" s="804" t="s">
        <v>30</v>
      </c>
      <c r="J20" s="196"/>
      <c r="K20" s="196"/>
      <c r="L20" s="196"/>
    </row>
    <row r="21" spans="1:92" s="110" customFormat="1" ht="13.5" customHeight="1">
      <c r="A21" s="135"/>
      <c r="B21" s="135"/>
      <c r="I21" s="196"/>
      <c r="J21" s="196"/>
      <c r="K21" s="196"/>
      <c r="L21" s="196"/>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row>
    <row r="22" ht="13.5" customHeight="1">
      <c r="F22" s="194"/>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sheetData>
  <sheetProtection/>
  <mergeCells count="9">
    <mergeCell ref="I3:I4"/>
    <mergeCell ref="A3:B3"/>
    <mergeCell ref="A4:B4"/>
    <mergeCell ref="C3:C4"/>
    <mergeCell ref="H3:H4"/>
    <mergeCell ref="D3:D4"/>
    <mergeCell ref="E3:E4"/>
    <mergeCell ref="F3:F4"/>
    <mergeCell ref="G3:G4"/>
  </mergeCells>
  <printOptions horizontalCentered="1"/>
  <pageMargins left="0.3937007874015748" right="0.3937007874015748" top="0.7874015748031497" bottom="0.7874015748031497"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M49"/>
  <sheetViews>
    <sheetView zoomScalePageLayoutView="0" workbookViewId="0" topLeftCell="A31">
      <selection activeCell="M6" sqref="M6"/>
    </sheetView>
  </sheetViews>
  <sheetFormatPr defaultColWidth="9" defaultRowHeight="14.25"/>
  <cols>
    <col min="1" max="1" width="3.8984375" style="111" customWidth="1"/>
    <col min="2" max="2" width="3.3984375" style="111" customWidth="1"/>
    <col min="3" max="9" width="12.19921875" style="111" customWidth="1"/>
    <col min="10" max="13" width="9" style="388" customWidth="1"/>
    <col min="14" max="16384" width="9" style="111" customWidth="1"/>
  </cols>
  <sheetData>
    <row r="1" spans="1:13" s="57" customFormat="1" ht="19.5" customHeight="1">
      <c r="A1" s="586" t="s">
        <v>627</v>
      </c>
      <c r="C1" s="109"/>
      <c r="D1" s="109"/>
      <c r="E1" s="109"/>
      <c r="J1" s="383"/>
      <c r="K1" s="383"/>
      <c r="L1" s="383"/>
      <c r="M1" s="383"/>
    </row>
    <row r="2" spans="3:13" s="135" customFormat="1" ht="19.5" customHeight="1">
      <c r="C2" s="241"/>
      <c r="D2" s="6"/>
      <c r="E2" s="194"/>
      <c r="F2" s="6"/>
      <c r="G2" s="6"/>
      <c r="H2" s="242"/>
      <c r="I2" s="6"/>
      <c r="J2" s="384"/>
      <c r="K2" s="384"/>
      <c r="L2" s="384"/>
      <c r="M2" s="384"/>
    </row>
    <row r="3" spans="1:13" s="135" customFormat="1" ht="19.5" customHeight="1">
      <c r="A3" s="1565" t="s">
        <v>7</v>
      </c>
      <c r="B3" s="1566"/>
      <c r="C3" s="1570" t="s">
        <v>6</v>
      </c>
      <c r="D3" s="1540" t="s">
        <v>235</v>
      </c>
      <c r="E3" s="1540" t="s">
        <v>70</v>
      </c>
      <c r="F3" s="1540" t="s">
        <v>229</v>
      </c>
      <c r="G3" s="1540" t="s">
        <v>73</v>
      </c>
      <c r="H3" s="1540" t="s">
        <v>74</v>
      </c>
      <c r="I3" s="1572" t="s">
        <v>13</v>
      </c>
      <c r="J3" s="384"/>
      <c r="K3" s="384"/>
      <c r="L3" s="384"/>
      <c r="M3" s="384"/>
    </row>
    <row r="4" spans="1:13" s="135" customFormat="1" ht="19.5" customHeight="1" thickBot="1">
      <c r="A4" s="1567" t="s">
        <v>14</v>
      </c>
      <c r="B4" s="1568"/>
      <c r="C4" s="1571"/>
      <c r="D4" s="1541"/>
      <c r="E4" s="1541"/>
      <c r="F4" s="1541"/>
      <c r="G4" s="1541"/>
      <c r="H4" s="1541"/>
      <c r="I4" s="1573"/>
      <c r="J4" s="384"/>
      <c r="K4" s="384"/>
      <c r="L4" s="384"/>
      <c r="M4" s="384"/>
    </row>
    <row r="5" spans="1:13" s="135" customFormat="1" ht="19.5" customHeight="1" thickTop="1">
      <c r="A5" s="133" t="s">
        <v>119</v>
      </c>
      <c r="B5" s="194">
        <v>57</v>
      </c>
      <c r="C5" s="861">
        <v>843315283</v>
      </c>
      <c r="D5" s="862">
        <v>601852000</v>
      </c>
      <c r="E5" s="862">
        <v>165213000</v>
      </c>
      <c r="F5" s="862">
        <v>41303000</v>
      </c>
      <c r="G5" s="863">
        <v>34947283</v>
      </c>
      <c r="H5" s="862" t="s">
        <v>189</v>
      </c>
      <c r="I5" s="558" t="s">
        <v>189</v>
      </c>
      <c r="J5" s="384"/>
      <c r="K5" s="384"/>
      <c r="L5" s="384"/>
      <c r="M5" s="384"/>
    </row>
    <row r="6" spans="2:13" s="135" customFormat="1" ht="19.5" customHeight="1">
      <c r="B6" s="194">
        <v>58</v>
      </c>
      <c r="C6" s="861">
        <v>11982932164</v>
      </c>
      <c r="D6" s="862">
        <v>8162191000</v>
      </c>
      <c r="E6" s="862">
        <v>2337016000</v>
      </c>
      <c r="F6" s="862">
        <v>585937000</v>
      </c>
      <c r="G6" s="863">
        <v>749595000</v>
      </c>
      <c r="H6" s="862">
        <v>142664527</v>
      </c>
      <c r="I6" s="558">
        <v>5528637</v>
      </c>
      <c r="J6" s="384"/>
      <c r="K6" s="384"/>
      <c r="L6" s="384"/>
      <c r="M6" s="384"/>
    </row>
    <row r="7" spans="2:13" s="135" customFormat="1" ht="19.5" customHeight="1">
      <c r="B7" s="194">
        <v>59</v>
      </c>
      <c r="C7" s="861">
        <v>13701652137</v>
      </c>
      <c r="D7" s="862">
        <v>9468130119</v>
      </c>
      <c r="E7" s="862">
        <v>2659473319</v>
      </c>
      <c r="F7" s="862">
        <v>663184579</v>
      </c>
      <c r="G7" s="863">
        <v>845747000</v>
      </c>
      <c r="H7" s="862">
        <v>10785332</v>
      </c>
      <c r="I7" s="558">
        <v>54331788</v>
      </c>
      <c r="J7" s="384"/>
      <c r="K7" s="384"/>
      <c r="L7" s="384"/>
      <c r="M7" s="384"/>
    </row>
    <row r="8" spans="2:13" s="135" customFormat="1" ht="19.5" customHeight="1">
      <c r="B8" s="194">
        <v>60</v>
      </c>
      <c r="C8" s="861">
        <v>15774322882</v>
      </c>
      <c r="D8" s="862">
        <v>10746812000</v>
      </c>
      <c r="E8" s="862">
        <v>3010995530</v>
      </c>
      <c r="F8" s="862">
        <v>768547689</v>
      </c>
      <c r="G8" s="863">
        <v>969885000</v>
      </c>
      <c r="H8" s="862">
        <v>197263123</v>
      </c>
      <c r="I8" s="558">
        <v>80819540</v>
      </c>
      <c r="J8" s="384"/>
      <c r="K8" s="384"/>
      <c r="L8" s="384"/>
      <c r="M8" s="384"/>
    </row>
    <row r="9" spans="2:13" s="135" customFormat="1" ht="19.5" customHeight="1">
      <c r="B9" s="194">
        <v>61</v>
      </c>
      <c r="C9" s="861">
        <v>17320921801</v>
      </c>
      <c r="D9" s="862">
        <v>11826097686</v>
      </c>
      <c r="E9" s="862">
        <v>3425022780</v>
      </c>
      <c r="F9" s="862">
        <v>845124138</v>
      </c>
      <c r="G9" s="863">
        <v>1045786000</v>
      </c>
      <c r="H9" s="862">
        <v>110569284</v>
      </c>
      <c r="I9" s="558">
        <v>68321913</v>
      </c>
      <c r="J9" s="384"/>
      <c r="K9" s="384"/>
      <c r="L9" s="384"/>
      <c r="M9" s="384"/>
    </row>
    <row r="10" spans="2:13" s="135" customFormat="1" ht="19.5" customHeight="1">
      <c r="B10" s="194">
        <v>62</v>
      </c>
      <c r="C10" s="861">
        <v>18883437790</v>
      </c>
      <c r="D10" s="862">
        <v>12936135822</v>
      </c>
      <c r="E10" s="862">
        <v>3684212180</v>
      </c>
      <c r="F10" s="862">
        <v>921680045</v>
      </c>
      <c r="G10" s="863">
        <v>1137543000</v>
      </c>
      <c r="H10" s="862">
        <v>123201744</v>
      </c>
      <c r="I10" s="558">
        <v>80664999</v>
      </c>
      <c r="J10" s="384"/>
      <c r="K10" s="384"/>
      <c r="L10" s="384"/>
      <c r="M10" s="384"/>
    </row>
    <row r="11" spans="2:13" s="135" customFormat="1" ht="19.5" customHeight="1">
      <c r="B11" s="194">
        <v>63</v>
      </c>
      <c r="C11" s="861">
        <v>20872896030</v>
      </c>
      <c r="D11" s="862">
        <v>14267228491</v>
      </c>
      <c r="E11" s="862">
        <v>4061605081</v>
      </c>
      <c r="F11" s="862">
        <v>1012537000</v>
      </c>
      <c r="G11" s="863">
        <v>1228888000</v>
      </c>
      <c r="H11" s="862">
        <v>186074437</v>
      </c>
      <c r="I11" s="558">
        <v>116563021</v>
      </c>
      <c r="J11" s="384"/>
      <c r="K11" s="384"/>
      <c r="L11" s="384"/>
      <c r="M11" s="384"/>
    </row>
    <row r="12" spans="1:13" s="135" customFormat="1" ht="19.5" customHeight="1">
      <c r="A12" s="6" t="s">
        <v>75</v>
      </c>
      <c r="B12" s="6" t="s">
        <v>190</v>
      </c>
      <c r="C12" s="861">
        <v>22395038673</v>
      </c>
      <c r="D12" s="862">
        <v>15188195837</v>
      </c>
      <c r="E12" s="862">
        <v>4340937000</v>
      </c>
      <c r="F12" s="862">
        <v>1087921000</v>
      </c>
      <c r="G12" s="863">
        <v>1329753000</v>
      </c>
      <c r="H12" s="862">
        <v>333440719</v>
      </c>
      <c r="I12" s="558">
        <v>114791117</v>
      </c>
      <c r="J12" s="384"/>
      <c r="K12" s="384"/>
      <c r="L12" s="384"/>
      <c r="M12" s="384"/>
    </row>
    <row r="13" spans="2:13" s="135" customFormat="1" ht="19.5" customHeight="1">
      <c r="B13" s="713" t="s">
        <v>417</v>
      </c>
      <c r="C13" s="861">
        <v>23818761483</v>
      </c>
      <c r="D13" s="862">
        <v>16122639094</v>
      </c>
      <c r="E13" s="862">
        <v>4780196043</v>
      </c>
      <c r="F13" s="862">
        <v>1160419000</v>
      </c>
      <c r="G13" s="863">
        <v>1446888000</v>
      </c>
      <c r="H13" s="862">
        <v>182495925</v>
      </c>
      <c r="I13" s="558">
        <v>126123421</v>
      </c>
      <c r="J13" s="384"/>
      <c r="K13" s="384"/>
      <c r="L13" s="384"/>
      <c r="M13" s="384"/>
    </row>
    <row r="14" spans="2:13" s="135" customFormat="1" ht="19.5" customHeight="1">
      <c r="B14" s="713" t="s">
        <v>418</v>
      </c>
      <c r="C14" s="861">
        <v>26114429291</v>
      </c>
      <c r="D14" s="862">
        <v>17707222657</v>
      </c>
      <c r="E14" s="862">
        <v>5059137800</v>
      </c>
      <c r="F14" s="862">
        <v>1260470000</v>
      </c>
      <c r="G14" s="863">
        <v>1571124000</v>
      </c>
      <c r="H14" s="862">
        <v>369354853</v>
      </c>
      <c r="I14" s="558">
        <v>147119981</v>
      </c>
      <c r="J14" s="384"/>
      <c r="K14" s="384"/>
      <c r="L14" s="384"/>
      <c r="M14" s="384"/>
    </row>
    <row r="15" spans="2:13" s="258" customFormat="1" ht="19.5" customHeight="1">
      <c r="B15" s="713" t="s">
        <v>411</v>
      </c>
      <c r="C15" s="861">
        <v>27826595162</v>
      </c>
      <c r="D15" s="867">
        <v>19066111567</v>
      </c>
      <c r="E15" s="867">
        <v>5560518951</v>
      </c>
      <c r="F15" s="867">
        <v>1391787870</v>
      </c>
      <c r="G15" s="868">
        <v>1689289000</v>
      </c>
      <c r="H15" s="867">
        <v>3025776</v>
      </c>
      <c r="I15" s="869">
        <v>115861998</v>
      </c>
      <c r="J15" s="386"/>
      <c r="K15" s="386"/>
      <c r="L15" s="386"/>
      <c r="M15" s="386"/>
    </row>
    <row r="16" spans="2:13" s="135" customFormat="1" ht="19.5" customHeight="1">
      <c r="B16" s="713" t="s">
        <v>412</v>
      </c>
      <c r="C16" s="861">
        <v>29453742507</v>
      </c>
      <c r="D16" s="862">
        <v>19701834129</v>
      </c>
      <c r="E16" s="862">
        <v>5868381066</v>
      </c>
      <c r="F16" s="862">
        <v>1469473000</v>
      </c>
      <c r="G16" s="863">
        <v>1819187000</v>
      </c>
      <c r="H16" s="862">
        <v>497814250</v>
      </c>
      <c r="I16" s="558">
        <v>97053062</v>
      </c>
      <c r="J16" s="384"/>
      <c r="K16" s="384"/>
      <c r="L16" s="384"/>
      <c r="M16" s="384"/>
    </row>
    <row r="17" spans="2:13" s="135" customFormat="1" ht="19.5" customHeight="1">
      <c r="B17" s="713" t="s">
        <v>413</v>
      </c>
      <c r="C17" s="861">
        <v>31468464898</v>
      </c>
      <c r="D17" s="862">
        <v>21280348000</v>
      </c>
      <c r="E17" s="862">
        <v>6221418767</v>
      </c>
      <c r="F17" s="862">
        <v>1595177000</v>
      </c>
      <c r="G17" s="863">
        <v>1944477000</v>
      </c>
      <c r="H17" s="862">
        <v>333536934</v>
      </c>
      <c r="I17" s="558">
        <v>93507197</v>
      </c>
      <c r="J17" s="384"/>
      <c r="K17" s="384"/>
      <c r="L17" s="384"/>
      <c r="M17" s="384"/>
    </row>
    <row r="18" spans="2:13" s="135" customFormat="1" ht="19.5" customHeight="1">
      <c r="B18" s="713" t="s">
        <v>414</v>
      </c>
      <c r="C18" s="861">
        <v>34499612206</v>
      </c>
      <c r="D18" s="862">
        <v>23263454388</v>
      </c>
      <c r="E18" s="862">
        <v>7265938738</v>
      </c>
      <c r="F18" s="862">
        <v>1781931358</v>
      </c>
      <c r="G18" s="863">
        <v>2105178000</v>
      </c>
      <c r="H18" s="862" t="s">
        <v>189</v>
      </c>
      <c r="I18" s="558">
        <v>83109722</v>
      </c>
      <c r="J18" s="384"/>
      <c r="K18" s="384"/>
      <c r="L18" s="384"/>
      <c r="M18" s="384"/>
    </row>
    <row r="19" spans="2:13" s="135" customFormat="1" ht="19.5" customHeight="1">
      <c r="B19" s="713" t="s">
        <v>415</v>
      </c>
      <c r="C19" s="861">
        <v>37885778468</v>
      </c>
      <c r="D19" s="862">
        <v>25332826498</v>
      </c>
      <c r="E19" s="862">
        <v>7783547167</v>
      </c>
      <c r="F19" s="862">
        <v>1989038000</v>
      </c>
      <c r="G19" s="863">
        <v>2368504000</v>
      </c>
      <c r="H19" s="862">
        <v>344650503</v>
      </c>
      <c r="I19" s="558">
        <v>67212300</v>
      </c>
      <c r="J19" s="384"/>
      <c r="K19" s="384"/>
      <c r="L19" s="384"/>
      <c r="M19" s="384"/>
    </row>
    <row r="20" spans="2:13" s="258" customFormat="1" ht="19.5" customHeight="1">
      <c r="B20" s="713" t="s">
        <v>416</v>
      </c>
      <c r="C20" s="861">
        <v>39888205908</v>
      </c>
      <c r="D20" s="867">
        <v>26582501397</v>
      </c>
      <c r="E20" s="867">
        <v>8333806173</v>
      </c>
      <c r="F20" s="867">
        <v>2109522000</v>
      </c>
      <c r="G20" s="868">
        <v>2547319000</v>
      </c>
      <c r="H20" s="867">
        <v>239117838</v>
      </c>
      <c r="I20" s="869">
        <v>75939500</v>
      </c>
      <c r="J20" s="386"/>
      <c r="K20" s="386"/>
      <c r="L20" s="386"/>
      <c r="M20" s="386"/>
    </row>
    <row r="21" spans="2:13" s="258" customFormat="1" ht="19.5" customHeight="1">
      <c r="B21" s="194">
        <v>10</v>
      </c>
      <c r="C21" s="861">
        <v>42649090688</v>
      </c>
      <c r="D21" s="867">
        <v>28009381156</v>
      </c>
      <c r="E21" s="867">
        <v>9173749845</v>
      </c>
      <c r="F21" s="867">
        <v>2242603000</v>
      </c>
      <c r="G21" s="868">
        <v>2934804000</v>
      </c>
      <c r="H21" s="867">
        <v>183589181</v>
      </c>
      <c r="I21" s="869">
        <v>104963506</v>
      </c>
      <c r="J21" s="386"/>
      <c r="K21" s="386"/>
      <c r="L21" s="386"/>
      <c r="M21" s="386"/>
    </row>
    <row r="22" spans="2:13" s="258" customFormat="1" ht="19.5" customHeight="1">
      <c r="B22" s="194">
        <v>11</v>
      </c>
      <c r="C22" s="861">
        <v>45955659361</v>
      </c>
      <c r="D22" s="867">
        <v>30483166014</v>
      </c>
      <c r="E22" s="867">
        <v>9480819396</v>
      </c>
      <c r="F22" s="867">
        <v>2412211000</v>
      </c>
      <c r="G22" s="868">
        <v>2891000000</v>
      </c>
      <c r="H22" s="867">
        <v>573534788</v>
      </c>
      <c r="I22" s="869">
        <v>114928163</v>
      </c>
      <c r="J22" s="386"/>
      <c r="K22" s="386"/>
      <c r="L22" s="386"/>
      <c r="M22" s="386"/>
    </row>
    <row r="23" spans="2:13" s="258" customFormat="1" ht="19.5" customHeight="1">
      <c r="B23" s="194">
        <v>12</v>
      </c>
      <c r="C23" s="861">
        <v>45786862811</v>
      </c>
      <c r="D23" s="867">
        <v>31401427194</v>
      </c>
      <c r="E23" s="867">
        <v>8962290897</v>
      </c>
      <c r="F23" s="867">
        <v>2261717071</v>
      </c>
      <c r="G23" s="868">
        <v>2757630000</v>
      </c>
      <c r="H23" s="867">
        <v>354511183</v>
      </c>
      <c r="I23" s="869">
        <v>49286466</v>
      </c>
      <c r="J23" s="386"/>
      <c r="K23" s="386"/>
      <c r="L23" s="386"/>
      <c r="M23" s="386"/>
    </row>
    <row r="24" spans="2:13" s="135" customFormat="1" ht="19.5" customHeight="1">
      <c r="B24" s="194">
        <v>13</v>
      </c>
      <c r="C24" s="861">
        <v>48072722630</v>
      </c>
      <c r="D24" s="862">
        <v>32648329144</v>
      </c>
      <c r="E24" s="862">
        <v>9529788635</v>
      </c>
      <c r="F24" s="862">
        <v>2305557000</v>
      </c>
      <c r="G24" s="863">
        <v>2907542000</v>
      </c>
      <c r="H24" s="862">
        <v>606851919</v>
      </c>
      <c r="I24" s="558">
        <v>74653932</v>
      </c>
      <c r="J24" s="384"/>
      <c r="K24" s="384"/>
      <c r="L24" s="384"/>
      <c r="M24" s="384"/>
    </row>
    <row r="25" spans="2:13" s="135" customFormat="1" ht="19.5" customHeight="1">
      <c r="B25" s="194">
        <v>14</v>
      </c>
      <c r="C25" s="861">
        <v>47763586084</v>
      </c>
      <c r="D25" s="862">
        <v>32082506000</v>
      </c>
      <c r="E25" s="862">
        <v>9685261418</v>
      </c>
      <c r="F25" s="862">
        <v>2444814934</v>
      </c>
      <c r="G25" s="863">
        <v>2947720000</v>
      </c>
      <c r="H25" s="862">
        <v>502051458</v>
      </c>
      <c r="I25" s="558">
        <v>101232274</v>
      </c>
      <c r="J25" s="384"/>
      <c r="K25" s="384"/>
      <c r="L25" s="384"/>
      <c r="M25" s="384"/>
    </row>
    <row r="26" spans="2:13" s="135" customFormat="1" ht="19.5" customHeight="1">
      <c r="B26" s="194">
        <v>15</v>
      </c>
      <c r="C26" s="861">
        <v>46225066971</v>
      </c>
      <c r="D26" s="862">
        <v>30209344000</v>
      </c>
      <c r="E26" s="862">
        <v>9720223552</v>
      </c>
      <c r="F26" s="862">
        <v>2458376436</v>
      </c>
      <c r="G26" s="863">
        <v>2753580000</v>
      </c>
      <c r="H26" s="862">
        <v>1022678523</v>
      </c>
      <c r="I26" s="558">
        <v>60864460</v>
      </c>
      <c r="J26" s="384"/>
      <c r="K26" s="384"/>
      <c r="L26" s="384"/>
      <c r="M26" s="384"/>
    </row>
    <row r="27" spans="2:13" s="258" customFormat="1" ht="19.5" customHeight="1">
      <c r="B27" s="194">
        <v>16</v>
      </c>
      <c r="C27" s="861">
        <v>44920659592</v>
      </c>
      <c r="D27" s="867">
        <v>28385201626</v>
      </c>
      <c r="E27" s="867">
        <v>10476182419</v>
      </c>
      <c r="F27" s="867">
        <v>2713203281</v>
      </c>
      <c r="G27" s="868">
        <v>2969300000</v>
      </c>
      <c r="H27" s="867">
        <v>273239866</v>
      </c>
      <c r="I27" s="869">
        <v>103532400</v>
      </c>
      <c r="J27" s="386"/>
      <c r="K27" s="386"/>
      <c r="L27" s="386"/>
      <c r="M27" s="386"/>
    </row>
    <row r="28" spans="2:13" s="135" customFormat="1" ht="19.5" customHeight="1">
      <c r="B28" s="194">
        <v>17</v>
      </c>
      <c r="C28" s="861">
        <v>44876416227</v>
      </c>
      <c r="D28" s="862">
        <v>26621803185</v>
      </c>
      <c r="E28" s="862">
        <v>11805016210</v>
      </c>
      <c r="F28" s="862">
        <v>2989918704</v>
      </c>
      <c r="G28" s="863">
        <v>3302590000</v>
      </c>
      <c r="H28" s="862">
        <v>84071077</v>
      </c>
      <c r="I28" s="558">
        <v>73017051</v>
      </c>
      <c r="J28" s="384"/>
      <c r="K28" s="384"/>
      <c r="L28" s="384"/>
      <c r="M28" s="384"/>
    </row>
    <row r="29" spans="2:13" s="135" customFormat="1" ht="19.5" customHeight="1">
      <c r="B29" s="194">
        <v>18</v>
      </c>
      <c r="C29" s="861">
        <v>42531400023</v>
      </c>
      <c r="D29" s="862">
        <v>24058205535</v>
      </c>
      <c r="E29" s="862">
        <v>12063101736</v>
      </c>
      <c r="F29" s="862">
        <v>3058943659</v>
      </c>
      <c r="G29" s="863">
        <v>3189818000</v>
      </c>
      <c r="H29" s="862">
        <v>81395736</v>
      </c>
      <c r="I29" s="558">
        <v>79935357</v>
      </c>
      <c r="J29" s="384"/>
      <c r="K29" s="384"/>
      <c r="L29" s="384"/>
      <c r="M29" s="384"/>
    </row>
    <row r="30" spans="2:13" s="258" customFormat="1" ht="19.5" customHeight="1">
      <c r="B30" s="194">
        <v>19</v>
      </c>
      <c r="C30" s="861">
        <v>41792578006</v>
      </c>
      <c r="D30" s="867">
        <v>22520636000</v>
      </c>
      <c r="E30" s="867">
        <v>12477807010</v>
      </c>
      <c r="F30" s="867">
        <v>3167208996</v>
      </c>
      <c r="G30" s="868">
        <v>3582740000</v>
      </c>
      <c r="H30" s="867">
        <v>870712</v>
      </c>
      <c r="I30" s="869">
        <v>43315288</v>
      </c>
      <c r="J30" s="386"/>
      <c r="K30" s="386"/>
      <c r="L30" s="386"/>
      <c r="M30" s="386"/>
    </row>
    <row r="31" spans="2:13" s="135" customFormat="1" ht="19.5" customHeight="1">
      <c r="B31" s="194">
        <v>20</v>
      </c>
      <c r="C31" s="861">
        <v>4611276854</v>
      </c>
      <c r="D31" s="862">
        <v>2474219277</v>
      </c>
      <c r="E31" s="862">
        <v>1510304982</v>
      </c>
      <c r="F31" s="862">
        <v>306430500</v>
      </c>
      <c r="G31" s="863">
        <v>290039000</v>
      </c>
      <c r="H31" s="862">
        <v>4515947</v>
      </c>
      <c r="I31" s="558">
        <v>25767148</v>
      </c>
      <c r="J31" s="384"/>
      <c r="K31" s="384"/>
      <c r="L31" s="384"/>
      <c r="M31" s="384"/>
    </row>
    <row r="32" spans="1:13" s="135" customFormat="1" ht="19.5" customHeight="1">
      <c r="A32" s="384"/>
      <c r="B32" s="505">
        <v>21</v>
      </c>
      <c r="C32" s="861">
        <v>408010734</v>
      </c>
      <c r="D32" s="862">
        <v>18597484</v>
      </c>
      <c r="E32" s="862">
        <v>315043191</v>
      </c>
      <c r="F32" s="862" t="s">
        <v>189</v>
      </c>
      <c r="G32" s="863">
        <v>21363000</v>
      </c>
      <c r="H32" s="862">
        <v>20000050</v>
      </c>
      <c r="I32" s="558">
        <v>33007009</v>
      </c>
      <c r="J32" s="384"/>
      <c r="K32" s="384"/>
      <c r="L32" s="384"/>
      <c r="M32" s="384"/>
    </row>
    <row r="33" spans="1:13" s="135" customFormat="1" ht="19.5" customHeight="1">
      <c r="A33" s="379"/>
      <c r="B33" s="380">
        <v>22</v>
      </c>
      <c r="C33" s="864">
        <v>46377063</v>
      </c>
      <c r="D33" s="865">
        <v>1970961</v>
      </c>
      <c r="E33" s="865">
        <v>1106568</v>
      </c>
      <c r="F33" s="515">
        <v>276640</v>
      </c>
      <c r="G33" s="866" t="s">
        <v>189</v>
      </c>
      <c r="H33" s="865">
        <v>31197323</v>
      </c>
      <c r="I33" s="559">
        <v>11825571</v>
      </c>
      <c r="J33" s="384"/>
      <c r="K33" s="384"/>
      <c r="L33" s="384"/>
      <c r="M33" s="384"/>
    </row>
    <row r="34" spans="1:13" s="5" customFormat="1" ht="13.5" customHeight="1">
      <c r="A34" s="5" t="s">
        <v>16</v>
      </c>
      <c r="I34" s="804" t="s">
        <v>30</v>
      </c>
      <c r="J34" s="196"/>
      <c r="K34" s="196"/>
      <c r="L34" s="196"/>
      <c r="M34" s="196"/>
    </row>
    <row r="35" spans="9:13" s="135" customFormat="1" ht="13.5" customHeight="1">
      <c r="I35" s="7" t="s">
        <v>439</v>
      </c>
      <c r="J35" s="384"/>
      <c r="K35" s="384"/>
      <c r="L35" s="384"/>
      <c r="M35" s="384"/>
    </row>
    <row r="36" spans="6:13" s="135" customFormat="1" ht="13.5" customHeight="1">
      <c r="F36" s="194"/>
      <c r="J36" s="384"/>
      <c r="K36" s="384"/>
      <c r="L36" s="384"/>
      <c r="M36" s="384"/>
    </row>
    <row r="37" spans="10:13" s="135" customFormat="1" ht="13.5" customHeight="1">
      <c r="J37" s="384"/>
      <c r="K37" s="384"/>
      <c r="L37" s="384"/>
      <c r="M37" s="384"/>
    </row>
    <row r="38" spans="10:13" s="135" customFormat="1" ht="13.5" customHeight="1">
      <c r="J38" s="384"/>
      <c r="K38" s="384"/>
      <c r="L38" s="384"/>
      <c r="M38" s="384"/>
    </row>
    <row r="39" spans="10:13" s="135" customFormat="1" ht="13.5" customHeight="1">
      <c r="J39" s="384"/>
      <c r="K39" s="384"/>
      <c r="L39" s="384"/>
      <c r="M39" s="384"/>
    </row>
    <row r="40" spans="10:13" s="135" customFormat="1" ht="13.5" customHeight="1">
      <c r="J40" s="384"/>
      <c r="K40" s="384"/>
      <c r="L40" s="384"/>
      <c r="M40" s="384"/>
    </row>
    <row r="41" spans="10:13" s="135" customFormat="1" ht="13.5" customHeight="1">
      <c r="J41" s="384"/>
      <c r="K41" s="384"/>
      <c r="L41" s="384"/>
      <c r="M41" s="384"/>
    </row>
    <row r="42" spans="10:13" s="135" customFormat="1" ht="12.75">
      <c r="J42" s="384"/>
      <c r="K42" s="384"/>
      <c r="L42" s="384"/>
      <c r="M42" s="384"/>
    </row>
    <row r="43" spans="10:13" s="135" customFormat="1" ht="12.75">
      <c r="J43" s="384"/>
      <c r="K43" s="384"/>
      <c r="L43" s="384"/>
      <c r="M43" s="384"/>
    </row>
    <row r="44" spans="10:13" s="135" customFormat="1" ht="12.75">
      <c r="J44" s="384"/>
      <c r="K44" s="384"/>
      <c r="L44" s="384"/>
      <c r="M44" s="384"/>
    </row>
    <row r="45" spans="10:13" s="135" customFormat="1" ht="12.75">
      <c r="J45" s="384"/>
      <c r="K45" s="384"/>
      <c r="L45" s="384"/>
      <c r="M45" s="384"/>
    </row>
    <row r="46" spans="10:13" s="135" customFormat="1" ht="12.75">
      <c r="J46" s="384"/>
      <c r="K46" s="384"/>
      <c r="L46" s="384"/>
      <c r="M46" s="384"/>
    </row>
    <row r="47" spans="10:13" s="135" customFormat="1" ht="12.75">
      <c r="J47" s="384"/>
      <c r="K47" s="384"/>
      <c r="L47" s="384"/>
      <c r="M47" s="384"/>
    </row>
    <row r="48" spans="10:13" s="135" customFormat="1" ht="12.75">
      <c r="J48" s="384"/>
      <c r="K48" s="384"/>
      <c r="L48" s="384"/>
      <c r="M48" s="384"/>
    </row>
    <row r="49" spans="10:13" s="135" customFormat="1" ht="12.75">
      <c r="J49" s="384"/>
      <c r="K49" s="384"/>
      <c r="L49" s="384"/>
      <c r="M49" s="384"/>
    </row>
  </sheetData>
  <sheetProtection/>
  <mergeCells count="9">
    <mergeCell ref="I3:I4"/>
    <mergeCell ref="C3:C4"/>
    <mergeCell ref="D3:D4"/>
    <mergeCell ref="E3:E4"/>
    <mergeCell ref="F3:F4"/>
    <mergeCell ref="A3:B3"/>
    <mergeCell ref="A4:B4"/>
    <mergeCell ref="G3:G4"/>
    <mergeCell ref="H3:H4"/>
  </mergeCells>
  <printOptions horizontalCentered="1"/>
  <pageMargins left="0.3937007874015748" right="0.3937007874015748" top="0.7874015748031497" bottom="0.7874015748031497"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CI43"/>
  <sheetViews>
    <sheetView zoomScalePageLayoutView="0" workbookViewId="0" topLeftCell="A1">
      <selection activeCell="A1" sqref="A1"/>
    </sheetView>
  </sheetViews>
  <sheetFormatPr defaultColWidth="8.796875" defaultRowHeight="14.25"/>
  <cols>
    <col min="1" max="2" width="3.8984375" style="111" customWidth="1"/>
    <col min="3" max="5" width="12.69921875" style="111" customWidth="1"/>
    <col min="6" max="6" width="12.69921875" style="196" customWidth="1"/>
    <col min="7" max="57" width="9.69921875" style="5" customWidth="1"/>
    <col min="58" max="86" width="8.8984375" style="5" customWidth="1"/>
    <col min="87" max="16384" width="8.8984375" style="111" customWidth="1"/>
  </cols>
  <sheetData>
    <row r="1" spans="1:86" s="57" customFormat="1" ht="19.5" customHeight="1">
      <c r="A1" s="586" t="s">
        <v>628</v>
      </c>
      <c r="C1" s="109"/>
      <c r="D1" s="109"/>
      <c r="E1" s="109"/>
      <c r="F1" s="196"/>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row>
    <row r="2" spans="3:86" s="135" customFormat="1" ht="19.5" customHeight="1">
      <c r="C2" s="241"/>
      <c r="D2" s="6"/>
      <c r="E2" s="194"/>
      <c r="F2" s="196"/>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row>
    <row r="3" spans="1:87" s="135" customFormat="1" ht="19.5" customHeight="1">
      <c r="A3" s="1565" t="s">
        <v>7</v>
      </c>
      <c r="B3" s="1566"/>
      <c r="C3" s="1536" t="s">
        <v>6</v>
      </c>
      <c r="D3" s="1266" t="s">
        <v>96</v>
      </c>
      <c r="E3" s="1260" t="s">
        <v>22</v>
      </c>
      <c r="F3" s="1260" t="s">
        <v>23</v>
      </c>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row>
    <row r="4" spans="1:87" s="135" customFormat="1" ht="19.5" customHeight="1" thickBot="1">
      <c r="A4" s="1567" t="s">
        <v>14</v>
      </c>
      <c r="B4" s="1568"/>
      <c r="C4" s="1537"/>
      <c r="D4" s="1557"/>
      <c r="E4" s="1564"/>
      <c r="F4" s="1564"/>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row>
    <row r="5" spans="1:86" s="135" customFormat="1" ht="19.5" customHeight="1" thickTop="1">
      <c r="A5" s="133" t="s">
        <v>119</v>
      </c>
      <c r="B5" s="194">
        <v>57</v>
      </c>
      <c r="C5" s="861">
        <v>700650756</v>
      </c>
      <c r="D5" s="862">
        <v>700650756</v>
      </c>
      <c r="E5" s="558" t="s">
        <v>189</v>
      </c>
      <c r="F5" s="558" t="s">
        <v>189</v>
      </c>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row>
    <row r="6" spans="2:86" s="135" customFormat="1" ht="19.5" customHeight="1">
      <c r="B6" s="194">
        <v>58</v>
      </c>
      <c r="C6" s="861">
        <v>11972146832</v>
      </c>
      <c r="D6" s="862">
        <v>11824305342</v>
      </c>
      <c r="E6" s="558">
        <v>147841490</v>
      </c>
      <c r="F6" s="558" t="s">
        <v>189</v>
      </c>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row>
    <row r="7" spans="2:86" s="135" customFormat="1" ht="19.5" customHeight="1">
      <c r="B7" s="194">
        <v>59</v>
      </c>
      <c r="C7" s="861">
        <v>13504389014</v>
      </c>
      <c r="D7" s="862">
        <v>13329725057</v>
      </c>
      <c r="E7" s="558">
        <v>174663957</v>
      </c>
      <c r="F7" s="558" t="s">
        <v>189</v>
      </c>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row>
    <row r="8" spans="2:86" s="135" customFormat="1" ht="19.5" customHeight="1">
      <c r="B8" s="194">
        <v>60</v>
      </c>
      <c r="C8" s="861">
        <v>15663753598</v>
      </c>
      <c r="D8" s="862">
        <v>15403516274</v>
      </c>
      <c r="E8" s="558">
        <v>260237324</v>
      </c>
      <c r="F8" s="558" t="s">
        <v>189</v>
      </c>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row>
    <row r="9" spans="2:86" s="135" customFormat="1" ht="19.5" customHeight="1">
      <c r="B9" s="194">
        <v>61</v>
      </c>
      <c r="C9" s="861">
        <v>17197720057</v>
      </c>
      <c r="D9" s="862">
        <v>17008328057</v>
      </c>
      <c r="E9" s="558">
        <v>189392000</v>
      </c>
      <c r="F9" s="558" t="s">
        <v>189</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row>
    <row r="10" spans="2:86" s="135" customFormat="1" ht="19.5" customHeight="1">
      <c r="B10" s="194">
        <v>62</v>
      </c>
      <c r="C10" s="861">
        <v>18697363353</v>
      </c>
      <c r="D10" s="862">
        <v>18479236353</v>
      </c>
      <c r="E10" s="558">
        <v>218127000</v>
      </c>
      <c r="F10" s="558" t="s">
        <v>189</v>
      </c>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row>
    <row r="11" spans="2:86" s="135" customFormat="1" ht="19.5" customHeight="1">
      <c r="B11" s="194">
        <v>63</v>
      </c>
      <c r="C11" s="861">
        <v>20539455311</v>
      </c>
      <c r="D11" s="862">
        <v>20287592681</v>
      </c>
      <c r="E11" s="558">
        <v>251862630</v>
      </c>
      <c r="F11" s="558" t="s">
        <v>189</v>
      </c>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row>
    <row r="12" spans="1:86" s="135" customFormat="1" ht="19.5" customHeight="1">
      <c r="A12" s="6" t="s">
        <v>75</v>
      </c>
      <c r="B12" s="6" t="s">
        <v>190</v>
      </c>
      <c r="C12" s="861">
        <v>22212542748</v>
      </c>
      <c r="D12" s="862">
        <v>21814812849</v>
      </c>
      <c r="E12" s="558">
        <v>397729899</v>
      </c>
      <c r="F12" s="558" t="s">
        <v>189</v>
      </c>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row>
    <row r="13" spans="2:86" s="135" customFormat="1" ht="19.5" customHeight="1">
      <c r="B13" s="713" t="s">
        <v>417</v>
      </c>
      <c r="C13" s="861">
        <v>23449406630</v>
      </c>
      <c r="D13" s="862">
        <v>23206749201</v>
      </c>
      <c r="E13" s="558">
        <v>242657429</v>
      </c>
      <c r="F13" s="558" t="s">
        <v>189</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row>
    <row r="14" spans="2:86" s="135" customFormat="1" ht="19.5" customHeight="1">
      <c r="B14" s="713" t="s">
        <v>418</v>
      </c>
      <c r="C14" s="861">
        <v>26111403515</v>
      </c>
      <c r="D14" s="862">
        <v>25444906825</v>
      </c>
      <c r="E14" s="558">
        <v>666496690</v>
      </c>
      <c r="F14" s="558" t="s">
        <v>189</v>
      </c>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row>
    <row r="15" spans="2:86" s="258" customFormat="1" ht="19.5" customHeight="1">
      <c r="B15" s="713" t="s">
        <v>411</v>
      </c>
      <c r="C15" s="861">
        <v>27328780912</v>
      </c>
      <c r="D15" s="867">
        <v>27142839912</v>
      </c>
      <c r="E15" s="869">
        <v>185941000</v>
      </c>
      <c r="F15" s="558" t="s">
        <v>189</v>
      </c>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row>
    <row r="16" spans="2:86" s="135" customFormat="1" ht="19.5" customHeight="1">
      <c r="B16" s="713" t="s">
        <v>412</v>
      </c>
      <c r="C16" s="861">
        <v>29120205573</v>
      </c>
      <c r="D16" s="862">
        <v>28419485600</v>
      </c>
      <c r="E16" s="558">
        <v>700719973</v>
      </c>
      <c r="F16" s="558" t="s">
        <v>189</v>
      </c>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row>
    <row r="17" spans="1:86" s="384" customFormat="1" ht="19.5" customHeight="1">
      <c r="A17" s="135"/>
      <c r="B17" s="713" t="s">
        <v>413</v>
      </c>
      <c r="C17" s="861">
        <v>31468464898</v>
      </c>
      <c r="D17" s="862">
        <v>31009934940</v>
      </c>
      <c r="E17" s="558">
        <v>458529958</v>
      </c>
      <c r="F17" s="558" t="s">
        <v>189</v>
      </c>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row>
    <row r="18" spans="2:86" s="135" customFormat="1" ht="19.5" customHeight="1">
      <c r="B18" s="713" t="s">
        <v>414</v>
      </c>
      <c r="C18" s="861">
        <v>34154961703</v>
      </c>
      <c r="D18" s="862">
        <v>33915472703</v>
      </c>
      <c r="E18" s="558">
        <v>239489000</v>
      </c>
      <c r="F18" s="558" t="s">
        <v>189</v>
      </c>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row>
    <row r="19" spans="2:86" s="135" customFormat="1" ht="19.5" customHeight="1">
      <c r="B19" s="713" t="s">
        <v>415</v>
      </c>
      <c r="C19" s="861">
        <v>37646660630</v>
      </c>
      <c r="D19" s="862">
        <v>37269320614</v>
      </c>
      <c r="E19" s="558">
        <v>377340016</v>
      </c>
      <c r="F19" s="558" t="s">
        <v>189</v>
      </c>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row>
    <row r="20" spans="2:86" s="258" customFormat="1" ht="19.5" customHeight="1">
      <c r="B20" s="713" t="s">
        <v>416</v>
      </c>
      <c r="C20" s="861">
        <v>39704616727</v>
      </c>
      <c r="D20" s="867">
        <v>39260036046</v>
      </c>
      <c r="E20" s="869">
        <v>444580681</v>
      </c>
      <c r="F20" s="558" t="s">
        <v>189</v>
      </c>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row>
    <row r="21" spans="2:86" s="258" customFormat="1" ht="19.5" customHeight="1">
      <c r="B21" s="194">
        <v>10</v>
      </c>
      <c r="C21" s="861">
        <v>42075555900</v>
      </c>
      <c r="D21" s="867">
        <v>41639470070</v>
      </c>
      <c r="E21" s="869">
        <v>436085830</v>
      </c>
      <c r="F21" s="558" t="s">
        <v>189</v>
      </c>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44"/>
      <c r="CF21" s="244"/>
      <c r="CG21" s="244"/>
      <c r="CH21" s="244"/>
    </row>
    <row r="22" spans="2:86" s="258" customFormat="1" ht="19.5" customHeight="1">
      <c r="B22" s="194">
        <v>11</v>
      </c>
      <c r="C22" s="861">
        <v>45601148178</v>
      </c>
      <c r="D22" s="867">
        <v>44907339039</v>
      </c>
      <c r="E22" s="869">
        <v>693809139</v>
      </c>
      <c r="F22" s="558" t="s">
        <v>189</v>
      </c>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row>
    <row r="23" spans="2:86" s="258" customFormat="1" ht="19.5" customHeight="1">
      <c r="B23" s="194">
        <v>12</v>
      </c>
      <c r="C23" s="861">
        <v>45180010892</v>
      </c>
      <c r="D23" s="867">
        <v>44487749148</v>
      </c>
      <c r="E23" s="869">
        <v>692261744</v>
      </c>
      <c r="F23" s="558" t="s">
        <v>189</v>
      </c>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row>
    <row r="24" spans="2:86" s="135" customFormat="1" ht="19.5" customHeight="1">
      <c r="B24" s="194">
        <v>13</v>
      </c>
      <c r="C24" s="861">
        <v>47570671172</v>
      </c>
      <c r="D24" s="862">
        <v>46424154588</v>
      </c>
      <c r="E24" s="558">
        <v>1146516584</v>
      </c>
      <c r="F24" s="558" t="s">
        <v>189</v>
      </c>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row>
    <row r="25" spans="2:86" s="135" customFormat="1" ht="19.5" customHeight="1">
      <c r="B25" s="194">
        <v>14</v>
      </c>
      <c r="C25" s="861">
        <v>46740907561</v>
      </c>
      <c r="D25" s="862">
        <v>45966782099</v>
      </c>
      <c r="E25" s="558">
        <v>774125462</v>
      </c>
      <c r="F25" s="558" t="s">
        <v>189</v>
      </c>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row>
    <row r="26" spans="2:86" s="135" customFormat="1" ht="19.5" customHeight="1">
      <c r="B26" s="194">
        <v>15</v>
      </c>
      <c r="C26" s="861">
        <v>45951827105</v>
      </c>
      <c r="D26" s="862">
        <v>44928781982</v>
      </c>
      <c r="E26" s="558">
        <v>1023045123</v>
      </c>
      <c r="F26" s="558" t="s">
        <v>189</v>
      </c>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row>
    <row r="27" spans="2:86" s="258" customFormat="1" ht="19.5" customHeight="1">
      <c r="B27" s="194">
        <v>16</v>
      </c>
      <c r="C27" s="861">
        <v>44836588515</v>
      </c>
      <c r="D27" s="867">
        <v>44494476729</v>
      </c>
      <c r="E27" s="869">
        <v>342111786</v>
      </c>
      <c r="F27" s="558" t="s">
        <v>189</v>
      </c>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row>
    <row r="28" spans="2:86" s="135" customFormat="1" ht="19.5" customHeight="1">
      <c r="B28" s="194">
        <v>17</v>
      </c>
      <c r="C28" s="861">
        <v>44795020491</v>
      </c>
      <c r="D28" s="862">
        <v>44424260955</v>
      </c>
      <c r="E28" s="558">
        <v>370759536</v>
      </c>
      <c r="F28" s="558" t="s">
        <v>189</v>
      </c>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row>
    <row r="29" spans="2:86" s="135" customFormat="1" ht="19.5" customHeight="1">
      <c r="B29" s="194">
        <v>18</v>
      </c>
      <c r="C29" s="861">
        <v>42530529311</v>
      </c>
      <c r="D29" s="862">
        <v>42330856087</v>
      </c>
      <c r="E29" s="558">
        <v>199673224</v>
      </c>
      <c r="F29" s="558" t="s">
        <v>189</v>
      </c>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row>
    <row r="30" spans="2:86" s="258" customFormat="1" ht="19.5" customHeight="1">
      <c r="B30" s="194">
        <v>19</v>
      </c>
      <c r="C30" s="861">
        <v>41788062059</v>
      </c>
      <c r="D30" s="867">
        <v>41657090596</v>
      </c>
      <c r="E30" s="869">
        <v>130971463</v>
      </c>
      <c r="F30" s="558" t="s">
        <v>189</v>
      </c>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row>
    <row r="31" spans="2:86" s="135" customFormat="1" ht="19.5" customHeight="1">
      <c r="B31" s="194">
        <v>20</v>
      </c>
      <c r="C31" s="861">
        <v>4591276804</v>
      </c>
      <c r="D31" s="862">
        <v>4099921531</v>
      </c>
      <c r="E31" s="558">
        <v>491355273</v>
      </c>
      <c r="F31" s="558" t="s">
        <v>189</v>
      </c>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row>
    <row r="32" spans="1:86" s="135" customFormat="1" ht="19.5" customHeight="1">
      <c r="A32" s="384"/>
      <c r="B32" s="505">
        <v>21</v>
      </c>
      <c r="C32" s="861">
        <v>376813411</v>
      </c>
      <c r="D32" s="862">
        <v>45210107</v>
      </c>
      <c r="E32" s="558">
        <v>331603304</v>
      </c>
      <c r="F32" s="558" t="s">
        <v>189</v>
      </c>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row>
    <row r="33" spans="1:86" s="135" customFormat="1" ht="19.5" customHeight="1">
      <c r="A33" s="379"/>
      <c r="B33" s="380">
        <v>22</v>
      </c>
      <c r="C33" s="864">
        <v>46377063</v>
      </c>
      <c r="D33" s="865">
        <v>17272668</v>
      </c>
      <c r="E33" s="559">
        <v>29104395</v>
      </c>
      <c r="F33" s="559" t="s">
        <v>189</v>
      </c>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row>
    <row r="34" spans="1:6" s="5" customFormat="1" ht="13.5" customHeight="1">
      <c r="A34" s="5" t="s">
        <v>16</v>
      </c>
      <c r="F34" s="804" t="s">
        <v>30</v>
      </c>
    </row>
    <row r="35" spans="6:86" s="135" customFormat="1" ht="13.5" customHeight="1">
      <c r="F35" s="7" t="s">
        <v>439</v>
      </c>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row>
    <row r="36" spans="6:86" s="135" customFormat="1" ht="13.5" customHeight="1">
      <c r="F36" s="196"/>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row>
    <row r="37" spans="6:86" s="135" customFormat="1" ht="13.5" customHeight="1">
      <c r="F37" s="196"/>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row>
    <row r="38" spans="6:86" s="135" customFormat="1" ht="13.5" customHeight="1">
      <c r="F38" s="196"/>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row>
    <row r="39" spans="6:86" s="135" customFormat="1" ht="13.5" customHeight="1">
      <c r="F39" s="196"/>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row>
    <row r="40" spans="6:86" s="135" customFormat="1" ht="13.5" customHeight="1">
      <c r="F40" s="196"/>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row>
    <row r="41" spans="6:86" s="135" customFormat="1" ht="13.5" customHeight="1">
      <c r="F41" s="196"/>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row>
    <row r="42" spans="6:86" s="135" customFormat="1" ht="12.75">
      <c r="F42" s="196"/>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row>
    <row r="43" spans="6:86" s="135" customFormat="1" ht="12.75">
      <c r="F43" s="196"/>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row>
  </sheetData>
  <sheetProtection/>
  <mergeCells count="6">
    <mergeCell ref="F3:F4"/>
    <mergeCell ref="E3:E4"/>
    <mergeCell ref="A3:B3"/>
    <mergeCell ref="A4:B4"/>
    <mergeCell ref="C3:C4"/>
    <mergeCell ref="D3:D4"/>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H58"/>
  <sheetViews>
    <sheetView zoomScalePageLayoutView="0" workbookViewId="0" topLeftCell="A1">
      <pane ySplit="4" topLeftCell="A50" activePane="bottomLeft" state="frozen"/>
      <selection pane="topLeft" activeCell="A1" sqref="A1"/>
      <selection pane="bottomLeft" activeCell="H53" sqref="H53"/>
    </sheetView>
  </sheetViews>
  <sheetFormatPr defaultColWidth="9" defaultRowHeight="14.25"/>
  <cols>
    <col min="1" max="1" width="4.796875" style="1" customWidth="1"/>
    <col min="2" max="2" width="4.796875" style="20" customWidth="1"/>
    <col min="3" max="8" width="13.69921875" style="1" customWidth="1"/>
    <col min="9" max="16384" width="9" style="1" customWidth="1"/>
  </cols>
  <sheetData>
    <row r="1" spans="1:2" s="589" customFormat="1" ht="18" customHeight="1">
      <c r="A1" s="587" t="s">
        <v>194</v>
      </c>
      <c r="B1" s="588"/>
    </row>
    <row r="2" spans="1:7" s="3" customFormat="1" ht="18" customHeight="1">
      <c r="A2" s="506"/>
      <c r="B2" s="10"/>
      <c r="C2" s="11"/>
      <c r="D2" s="11"/>
      <c r="E2" s="12"/>
      <c r="F2" s="9"/>
      <c r="G2" s="13"/>
    </row>
    <row r="3" spans="1:8" s="14" customFormat="1" ht="18.75" customHeight="1">
      <c r="A3" s="829"/>
      <c r="B3" s="830" t="s">
        <v>7</v>
      </c>
      <c r="C3" s="1578" t="s">
        <v>31</v>
      </c>
      <c r="D3" s="1580" t="s">
        <v>26</v>
      </c>
      <c r="E3" s="1574" t="s">
        <v>27</v>
      </c>
      <c r="F3" s="1574" t="s">
        <v>28</v>
      </c>
      <c r="G3" s="1574" t="s">
        <v>246</v>
      </c>
      <c r="H3" s="1576" t="s">
        <v>29</v>
      </c>
    </row>
    <row r="4" spans="1:8" s="14" customFormat="1" ht="18.75" customHeight="1" thickBot="1">
      <c r="A4" s="831" t="s">
        <v>14</v>
      </c>
      <c r="B4" s="831"/>
      <c r="C4" s="1579"/>
      <c r="D4" s="1581"/>
      <c r="E4" s="1575"/>
      <c r="F4" s="1575"/>
      <c r="G4" s="1575"/>
      <c r="H4" s="1577"/>
    </row>
    <row r="5" spans="1:8" s="3" customFormat="1" ht="18.75" customHeight="1" thickTop="1">
      <c r="A5" s="832" t="s">
        <v>119</v>
      </c>
      <c r="B5" s="833">
        <v>49</v>
      </c>
      <c r="C5" s="15">
        <v>9986628380</v>
      </c>
      <c r="D5" s="15">
        <v>8901916207</v>
      </c>
      <c r="E5" s="127" t="s">
        <v>189</v>
      </c>
      <c r="F5" s="126">
        <v>1084712173</v>
      </c>
      <c r="G5" s="16">
        <v>89.13835449036705</v>
      </c>
      <c r="H5" s="127" t="s">
        <v>189</v>
      </c>
    </row>
    <row r="6" spans="1:8" s="3" customFormat="1" ht="18.75" customHeight="1">
      <c r="A6" s="834"/>
      <c r="B6" s="833">
        <v>50</v>
      </c>
      <c r="C6" s="15">
        <v>10190135577</v>
      </c>
      <c r="D6" s="15">
        <v>9110007926</v>
      </c>
      <c r="E6" s="127" t="s">
        <v>189</v>
      </c>
      <c r="F6" s="126">
        <v>1080127651</v>
      </c>
      <c r="G6" s="16">
        <v>89.40026221596167</v>
      </c>
      <c r="H6" s="127" t="s">
        <v>189</v>
      </c>
    </row>
    <row r="7" spans="1:8" s="3" customFormat="1" ht="18.75" customHeight="1">
      <c r="A7" s="834"/>
      <c r="B7" s="833">
        <v>51</v>
      </c>
      <c r="C7" s="15">
        <v>12379440971</v>
      </c>
      <c r="D7" s="15">
        <v>11030639178</v>
      </c>
      <c r="E7" s="127" t="s">
        <v>189</v>
      </c>
      <c r="F7" s="126">
        <v>1348801793</v>
      </c>
      <c r="G7" s="16">
        <v>89.1045015993881</v>
      </c>
      <c r="H7" s="127" t="s">
        <v>189</v>
      </c>
    </row>
    <row r="8" spans="1:8" s="3" customFormat="1" ht="18.75" customHeight="1">
      <c r="A8" s="834"/>
      <c r="B8" s="833">
        <v>52</v>
      </c>
      <c r="C8" s="15">
        <v>14162981830</v>
      </c>
      <c r="D8" s="15">
        <v>13368582440</v>
      </c>
      <c r="E8" s="15">
        <v>35983685</v>
      </c>
      <c r="F8" s="126">
        <v>760292442</v>
      </c>
      <c r="G8" s="16">
        <v>94.39101596305586</v>
      </c>
      <c r="H8" s="17">
        <v>1876737</v>
      </c>
    </row>
    <row r="9" spans="1:8" s="3" customFormat="1" ht="18.75" customHeight="1">
      <c r="A9" s="834"/>
      <c r="B9" s="833">
        <v>53</v>
      </c>
      <c r="C9" s="15">
        <v>16378194707</v>
      </c>
      <c r="D9" s="15">
        <v>15413975192</v>
      </c>
      <c r="E9" s="15">
        <v>34511764</v>
      </c>
      <c r="F9" s="126">
        <v>931611124</v>
      </c>
      <c r="G9" s="16">
        <v>94.11278512528676</v>
      </c>
      <c r="H9" s="17">
        <v>1903373</v>
      </c>
    </row>
    <row r="10" spans="1:8" s="3" customFormat="1" ht="18.75" customHeight="1">
      <c r="A10" s="834"/>
      <c r="B10" s="833">
        <v>54</v>
      </c>
      <c r="C10" s="15">
        <v>18463006570</v>
      </c>
      <c r="D10" s="15">
        <v>17287724375</v>
      </c>
      <c r="E10" s="15">
        <v>48101076</v>
      </c>
      <c r="F10" s="126">
        <v>1129698323</v>
      </c>
      <c r="G10" s="16">
        <v>93.63439431955962</v>
      </c>
      <c r="H10" s="17">
        <v>2517204</v>
      </c>
    </row>
    <row r="11" spans="1:8" s="3" customFormat="1" ht="18.75" customHeight="1">
      <c r="A11" s="834"/>
      <c r="B11" s="833">
        <v>55</v>
      </c>
      <c r="C11" s="15">
        <v>21751733459</v>
      </c>
      <c r="D11" s="15">
        <v>20301873560</v>
      </c>
      <c r="E11" s="15">
        <v>49723726</v>
      </c>
      <c r="F11" s="126">
        <v>1402844009</v>
      </c>
      <c r="G11" s="16">
        <v>93.33450871061449</v>
      </c>
      <c r="H11" s="17">
        <v>2707836</v>
      </c>
    </row>
    <row r="12" spans="1:8" s="3" customFormat="1" ht="18.75" customHeight="1">
      <c r="A12" s="834"/>
      <c r="B12" s="833">
        <v>56</v>
      </c>
      <c r="C12" s="15">
        <v>24413433955</v>
      </c>
      <c r="D12" s="15">
        <v>22687965525</v>
      </c>
      <c r="E12" s="15">
        <v>69501805</v>
      </c>
      <c r="F12" s="126">
        <v>1656992894</v>
      </c>
      <c r="G12" s="16">
        <v>92.93229935133064</v>
      </c>
      <c r="H12" s="17">
        <v>1026269</v>
      </c>
    </row>
    <row r="13" spans="1:8" s="3" customFormat="1" ht="18.75" customHeight="1">
      <c r="A13" s="834"/>
      <c r="B13" s="833">
        <v>57</v>
      </c>
      <c r="C13" s="15">
        <v>26642615481</v>
      </c>
      <c r="D13" s="15">
        <v>24701771422</v>
      </c>
      <c r="E13" s="15">
        <v>97173431</v>
      </c>
      <c r="F13" s="126">
        <v>1844657510</v>
      </c>
      <c r="G13" s="16">
        <v>92.7152645340541</v>
      </c>
      <c r="H13" s="17">
        <v>986882</v>
      </c>
    </row>
    <row r="14" spans="1:8" s="3" customFormat="1" ht="18.75" customHeight="1">
      <c r="A14" s="834"/>
      <c r="B14" s="833">
        <v>58</v>
      </c>
      <c r="C14" s="15">
        <v>28607268441</v>
      </c>
      <c r="D14" s="15">
        <v>26338733635</v>
      </c>
      <c r="E14" s="15">
        <v>121372484</v>
      </c>
      <c r="F14" s="126">
        <v>2150112281</v>
      </c>
      <c r="G14" s="16">
        <v>92.07007544016776</v>
      </c>
      <c r="H14" s="17">
        <v>2949959</v>
      </c>
    </row>
    <row r="15" spans="1:8" s="3" customFormat="1" ht="18.75" customHeight="1">
      <c r="A15" s="834"/>
      <c r="B15" s="833">
        <v>59</v>
      </c>
      <c r="C15" s="15">
        <v>29887399701</v>
      </c>
      <c r="D15" s="15">
        <v>27272598073</v>
      </c>
      <c r="E15" s="15">
        <v>170066825</v>
      </c>
      <c r="F15" s="126">
        <v>2446370972</v>
      </c>
      <c r="G15" s="16">
        <v>91.25115716268716</v>
      </c>
      <c r="H15" s="17">
        <v>1636169</v>
      </c>
    </row>
    <row r="16" spans="1:8" s="3" customFormat="1" ht="18.75" customHeight="1">
      <c r="A16" s="834"/>
      <c r="B16" s="833">
        <v>60</v>
      </c>
      <c r="C16" s="15">
        <v>32845384233</v>
      </c>
      <c r="D16" s="15">
        <v>30107228223</v>
      </c>
      <c r="E16" s="15">
        <v>186831900</v>
      </c>
      <c r="F16" s="126">
        <v>2553896674</v>
      </c>
      <c r="G16" s="16">
        <v>91.6634983150876</v>
      </c>
      <c r="H16" s="17">
        <v>2572564</v>
      </c>
    </row>
    <row r="17" spans="1:8" s="3" customFormat="1" ht="18.75" customHeight="1">
      <c r="A17" s="834"/>
      <c r="B17" s="833">
        <v>61</v>
      </c>
      <c r="C17" s="15">
        <v>35048816733</v>
      </c>
      <c r="D17" s="15">
        <v>32365838054</v>
      </c>
      <c r="E17" s="15">
        <v>253499938</v>
      </c>
      <c r="F17" s="126">
        <v>2436323145</v>
      </c>
      <c r="G17" s="16">
        <v>92.34502351551897</v>
      </c>
      <c r="H17" s="17">
        <v>6844404</v>
      </c>
    </row>
    <row r="18" spans="1:8" s="3" customFormat="1" ht="18.75" customHeight="1">
      <c r="A18" s="834"/>
      <c r="B18" s="833">
        <v>62</v>
      </c>
      <c r="C18" s="15">
        <v>38089293479</v>
      </c>
      <c r="D18" s="15">
        <v>35325707137</v>
      </c>
      <c r="E18" s="15">
        <v>266651696</v>
      </c>
      <c r="F18" s="126">
        <v>2500550999</v>
      </c>
      <c r="G18" s="16">
        <v>92.7444536519858</v>
      </c>
      <c r="H18" s="17">
        <v>3616353</v>
      </c>
    </row>
    <row r="19" spans="1:8" s="3" customFormat="1" ht="18.75" customHeight="1">
      <c r="A19" s="834"/>
      <c r="B19" s="833">
        <v>63</v>
      </c>
      <c r="C19" s="15">
        <v>40787873880</v>
      </c>
      <c r="D19" s="15">
        <v>37807547954</v>
      </c>
      <c r="E19" s="15">
        <v>308780046</v>
      </c>
      <c r="F19" s="126">
        <v>2674826702</v>
      </c>
      <c r="G19" s="16">
        <v>92.6931079203386</v>
      </c>
      <c r="H19" s="17">
        <v>3280822</v>
      </c>
    </row>
    <row r="20" spans="1:8" s="3" customFormat="1" ht="18.75" customHeight="1">
      <c r="A20" s="832" t="s">
        <v>75</v>
      </c>
      <c r="B20" s="833" t="s">
        <v>295</v>
      </c>
      <c r="C20" s="15">
        <v>42373056900</v>
      </c>
      <c r="D20" s="15">
        <v>39227532163</v>
      </c>
      <c r="E20" s="15">
        <v>249106129</v>
      </c>
      <c r="F20" s="126">
        <v>2899239715</v>
      </c>
      <c r="G20" s="16">
        <v>92.57659237467004</v>
      </c>
      <c r="H20" s="17">
        <v>2821107</v>
      </c>
    </row>
    <row r="21" spans="1:8" s="3" customFormat="1" ht="18.75" customHeight="1">
      <c r="A21" s="834"/>
      <c r="B21" s="713" t="s">
        <v>417</v>
      </c>
      <c r="C21" s="15">
        <v>45932103866</v>
      </c>
      <c r="D21" s="15">
        <v>42614921167</v>
      </c>
      <c r="E21" s="15">
        <v>217738324</v>
      </c>
      <c r="F21" s="126">
        <v>3101155158</v>
      </c>
      <c r="G21" s="16">
        <v>92.77807367875553</v>
      </c>
      <c r="H21" s="17">
        <v>1710783</v>
      </c>
    </row>
    <row r="22" spans="1:8" s="3" customFormat="1" ht="18.75" customHeight="1">
      <c r="A22" s="834"/>
      <c r="B22" s="713" t="s">
        <v>418</v>
      </c>
      <c r="C22" s="15">
        <v>48963870269</v>
      </c>
      <c r="D22" s="15">
        <v>45171084088</v>
      </c>
      <c r="E22" s="15">
        <v>193055962</v>
      </c>
      <c r="F22" s="126">
        <v>3601781979</v>
      </c>
      <c r="G22" s="16">
        <v>92.25390852446301</v>
      </c>
      <c r="H22" s="17">
        <v>2051760</v>
      </c>
    </row>
    <row r="23" spans="1:8" s="3" customFormat="1" ht="18.75" customHeight="1">
      <c r="A23" s="834"/>
      <c r="B23" s="713" t="s">
        <v>411</v>
      </c>
      <c r="C23" s="15">
        <v>53488272467</v>
      </c>
      <c r="D23" s="15">
        <v>48811417486</v>
      </c>
      <c r="E23" s="15">
        <v>212383641</v>
      </c>
      <c r="F23" s="126">
        <v>4468588542</v>
      </c>
      <c r="G23" s="16">
        <v>91.25629831495226</v>
      </c>
      <c r="H23" s="17">
        <v>4117202</v>
      </c>
    </row>
    <row r="24" spans="1:8" s="3" customFormat="1" ht="18.75" customHeight="1">
      <c r="A24" s="834"/>
      <c r="B24" s="713" t="s">
        <v>412</v>
      </c>
      <c r="C24" s="15">
        <v>53111878442</v>
      </c>
      <c r="D24" s="15">
        <v>47769951136</v>
      </c>
      <c r="E24" s="15">
        <v>251306360</v>
      </c>
      <c r="F24" s="126">
        <v>5102235377</v>
      </c>
      <c r="G24" s="16">
        <v>89.94212318844349</v>
      </c>
      <c r="H24" s="17">
        <v>11614431</v>
      </c>
    </row>
    <row r="25" spans="1:8" s="3" customFormat="1" ht="18.75" customHeight="1">
      <c r="A25" s="834"/>
      <c r="B25" s="713" t="s">
        <v>413</v>
      </c>
      <c r="C25" s="15">
        <v>46963468453</v>
      </c>
      <c r="D25" s="15">
        <v>41387886165</v>
      </c>
      <c r="E25" s="15">
        <v>236781904</v>
      </c>
      <c r="F25" s="126">
        <v>5342149205</v>
      </c>
      <c r="G25" s="16">
        <v>88.12783111711623</v>
      </c>
      <c r="H25" s="17">
        <v>3348821</v>
      </c>
    </row>
    <row r="26" spans="1:8" s="3" customFormat="1" ht="18.75" customHeight="1">
      <c r="A26" s="834"/>
      <c r="B26" s="713" t="s">
        <v>414</v>
      </c>
      <c r="C26" s="15">
        <v>47427150594</v>
      </c>
      <c r="D26" s="15">
        <v>41581077526</v>
      </c>
      <c r="E26" s="15">
        <v>438847464</v>
      </c>
      <c r="F26" s="126">
        <v>5410707176</v>
      </c>
      <c r="G26" s="16">
        <v>87.67357305935309</v>
      </c>
      <c r="H26" s="17">
        <v>3481572</v>
      </c>
    </row>
    <row r="27" spans="1:8" s="3" customFormat="1" ht="18.75" customHeight="1">
      <c r="A27" s="834"/>
      <c r="B27" s="713" t="s">
        <v>415</v>
      </c>
      <c r="C27" s="15">
        <v>45181865507</v>
      </c>
      <c r="D27" s="15">
        <v>39346495072</v>
      </c>
      <c r="E27" s="15">
        <v>478144068</v>
      </c>
      <c r="F27" s="126">
        <v>5359355119</v>
      </c>
      <c r="G27" s="16">
        <v>87.08470673019039</v>
      </c>
      <c r="H27" s="17">
        <v>2128752</v>
      </c>
    </row>
    <row r="28" spans="1:8" s="3" customFormat="1" ht="18.75" customHeight="1">
      <c r="A28" s="834"/>
      <c r="B28" s="713" t="s">
        <v>416</v>
      </c>
      <c r="C28" s="15">
        <v>49557821789</v>
      </c>
      <c r="D28" s="15">
        <v>43440304614</v>
      </c>
      <c r="E28" s="15">
        <v>603746004</v>
      </c>
      <c r="F28" s="126">
        <v>5515451573</v>
      </c>
      <c r="G28" s="16">
        <v>87.65579891495986</v>
      </c>
      <c r="H28" s="17">
        <v>1680402</v>
      </c>
    </row>
    <row r="29" spans="1:8" s="3" customFormat="1" ht="18.75" customHeight="1">
      <c r="A29" s="834"/>
      <c r="B29" s="833">
        <v>10</v>
      </c>
      <c r="C29" s="15">
        <v>45282195467</v>
      </c>
      <c r="D29" s="15">
        <v>39340658474</v>
      </c>
      <c r="E29" s="15">
        <v>773217527</v>
      </c>
      <c r="F29" s="126">
        <v>5170673937</v>
      </c>
      <c r="G29" s="16">
        <v>86.87886721983263</v>
      </c>
      <c r="H29" s="17">
        <v>2354471</v>
      </c>
    </row>
    <row r="30" spans="1:8" s="3" customFormat="1" ht="18.75" customHeight="1">
      <c r="A30" s="834"/>
      <c r="B30" s="833">
        <v>11</v>
      </c>
      <c r="C30" s="15">
        <v>43300298635</v>
      </c>
      <c r="D30" s="15">
        <v>38164037330</v>
      </c>
      <c r="E30" s="15">
        <v>560125231</v>
      </c>
      <c r="F30" s="126">
        <v>4579631346</v>
      </c>
      <c r="G30" s="16">
        <v>88.13804646407608</v>
      </c>
      <c r="H30" s="17">
        <v>3495272</v>
      </c>
    </row>
    <row r="31" spans="1:8" s="3" customFormat="1" ht="18.75" customHeight="1">
      <c r="A31" s="834"/>
      <c r="B31" s="833">
        <v>12</v>
      </c>
      <c r="C31" s="15">
        <v>41716757924</v>
      </c>
      <c r="D31" s="15">
        <v>36288681502</v>
      </c>
      <c r="E31" s="15">
        <v>542483018</v>
      </c>
      <c r="F31" s="126">
        <v>4890654740</v>
      </c>
      <c r="G31" s="16">
        <v>86.98825917419344</v>
      </c>
      <c r="H31" s="17">
        <v>5061336</v>
      </c>
    </row>
    <row r="32" spans="1:8" s="3" customFormat="1" ht="18.75" customHeight="1">
      <c r="A32" s="834"/>
      <c r="B32" s="833">
        <v>13</v>
      </c>
      <c r="C32" s="15">
        <v>41379938950</v>
      </c>
      <c r="D32" s="15">
        <v>36099765359</v>
      </c>
      <c r="E32" s="15">
        <v>467991615</v>
      </c>
      <c r="F32" s="126">
        <v>4820610454</v>
      </c>
      <c r="G32" s="16">
        <v>87.23977433272651</v>
      </c>
      <c r="H32" s="17">
        <v>8428478</v>
      </c>
    </row>
    <row r="33" spans="1:8" s="3" customFormat="1" ht="18.75" customHeight="1">
      <c r="A33" s="834"/>
      <c r="B33" s="833">
        <v>14</v>
      </c>
      <c r="C33" s="15">
        <v>40598325606</v>
      </c>
      <c r="D33" s="15">
        <v>35422361159</v>
      </c>
      <c r="E33" s="15">
        <v>533157323</v>
      </c>
      <c r="F33" s="126">
        <v>4646909475</v>
      </c>
      <c r="G33" s="16">
        <v>87.25079330307393</v>
      </c>
      <c r="H33" s="17">
        <v>4102351</v>
      </c>
    </row>
    <row r="34" spans="1:8" s="3" customFormat="1" ht="18.75" customHeight="1">
      <c r="A34" s="834"/>
      <c r="B34" s="833">
        <v>15</v>
      </c>
      <c r="C34" s="15">
        <v>39565505420</v>
      </c>
      <c r="D34" s="15">
        <v>34832762079</v>
      </c>
      <c r="E34" s="15">
        <v>600988267</v>
      </c>
      <c r="F34" s="126">
        <v>4137486189</v>
      </c>
      <c r="G34" s="16">
        <v>88.03820830604721</v>
      </c>
      <c r="H34" s="17">
        <v>5731115</v>
      </c>
    </row>
    <row r="35" spans="1:8" s="3" customFormat="1" ht="18.75" customHeight="1">
      <c r="A35" s="834"/>
      <c r="B35" s="833">
        <v>16</v>
      </c>
      <c r="C35" s="15">
        <v>37918336963</v>
      </c>
      <c r="D35" s="15">
        <v>33864927418</v>
      </c>
      <c r="E35" s="15">
        <v>544831036</v>
      </c>
      <c r="F35" s="126">
        <v>3513017940</v>
      </c>
      <c r="G35" s="16">
        <v>89.31016001847539</v>
      </c>
      <c r="H35" s="17">
        <v>4439431</v>
      </c>
    </row>
    <row r="36" spans="1:8" s="3" customFormat="1" ht="18.75" customHeight="1">
      <c r="A36" s="834"/>
      <c r="B36" s="833">
        <v>17</v>
      </c>
      <c r="C36" s="15">
        <v>38543602690</v>
      </c>
      <c r="D36" s="15">
        <v>35065693275</v>
      </c>
      <c r="E36" s="15">
        <v>294909401</v>
      </c>
      <c r="F36" s="126">
        <v>3188632095</v>
      </c>
      <c r="G36" s="16">
        <v>90.97668828995498</v>
      </c>
      <c r="H36" s="17">
        <v>5632081</v>
      </c>
    </row>
    <row r="37" spans="1:8" s="3" customFormat="1" ht="18.75" customHeight="1">
      <c r="A37" s="834"/>
      <c r="B37" s="833">
        <v>18</v>
      </c>
      <c r="C37" s="15">
        <v>41021608770</v>
      </c>
      <c r="D37" s="15">
        <v>37603969811</v>
      </c>
      <c r="E37" s="15">
        <v>424032292</v>
      </c>
      <c r="F37" s="126">
        <v>3000373284</v>
      </c>
      <c r="G37" s="16">
        <v>91.66868618400117</v>
      </c>
      <c r="H37" s="17">
        <v>6766617</v>
      </c>
    </row>
    <row r="38" spans="1:8" s="3" customFormat="1" ht="18.75" customHeight="1">
      <c r="A38" s="834"/>
      <c r="B38" s="833">
        <v>19</v>
      </c>
      <c r="C38" s="15">
        <v>47247035308</v>
      </c>
      <c r="D38" s="15">
        <v>43463192369</v>
      </c>
      <c r="E38" s="15">
        <v>368969971</v>
      </c>
      <c r="F38" s="126">
        <v>3421004857</v>
      </c>
      <c r="G38" s="16">
        <v>91.99136429548774</v>
      </c>
      <c r="H38" s="17">
        <v>6131889</v>
      </c>
    </row>
    <row r="39" spans="1:8" s="3" customFormat="1" ht="18.75" customHeight="1">
      <c r="A39" s="834"/>
      <c r="B39" s="833">
        <v>20</v>
      </c>
      <c r="C39" s="15">
        <v>48728805460</v>
      </c>
      <c r="D39" s="15">
        <v>44596699012</v>
      </c>
      <c r="E39" s="15">
        <v>412743411</v>
      </c>
      <c r="F39" s="15">
        <v>3725427540</v>
      </c>
      <c r="G39" s="16">
        <v>91.52019753204925</v>
      </c>
      <c r="H39" s="17">
        <v>6064503</v>
      </c>
    </row>
    <row r="40" spans="1:8" s="3" customFormat="1" ht="18.75" customHeight="1">
      <c r="A40" s="835"/>
      <c r="B40" s="833">
        <v>21</v>
      </c>
      <c r="C40" s="15">
        <v>48600664120</v>
      </c>
      <c r="D40" s="15">
        <v>44033246073</v>
      </c>
      <c r="E40" s="15">
        <v>241197544</v>
      </c>
      <c r="F40" s="15">
        <v>4333152584</v>
      </c>
      <c r="G40" s="16">
        <v>90.6021489012525</v>
      </c>
      <c r="H40" s="17">
        <v>6932081</v>
      </c>
    </row>
    <row r="41" spans="1:8" s="3" customFormat="1" ht="18.75" customHeight="1">
      <c r="A41" s="835"/>
      <c r="B41" s="833">
        <v>22</v>
      </c>
      <c r="C41" s="15">
        <v>46959764105</v>
      </c>
      <c r="D41" s="15">
        <v>42053202851</v>
      </c>
      <c r="E41" s="15">
        <v>232764525</v>
      </c>
      <c r="F41" s="15">
        <v>4683665667</v>
      </c>
      <c r="G41" s="16">
        <v>89.55</v>
      </c>
      <c r="H41" s="17">
        <v>9868938</v>
      </c>
    </row>
    <row r="42" spans="1:8" s="2" customFormat="1" ht="18.75" customHeight="1">
      <c r="A42" s="835"/>
      <c r="B42" s="833">
        <v>23</v>
      </c>
      <c r="C42" s="15">
        <v>47335760085</v>
      </c>
      <c r="D42" s="15">
        <v>42145553970</v>
      </c>
      <c r="E42" s="15">
        <v>298200635</v>
      </c>
      <c r="F42" s="15">
        <v>4896786171</v>
      </c>
      <c r="G42" s="16">
        <v>89.04</v>
      </c>
      <c r="H42" s="17">
        <v>4780691</v>
      </c>
    </row>
    <row r="43" spans="1:8" s="2" customFormat="1" ht="18.75" customHeight="1">
      <c r="A43" s="835"/>
      <c r="B43" s="833">
        <v>24</v>
      </c>
      <c r="C43" s="15">
        <v>48169237490</v>
      </c>
      <c r="D43" s="15">
        <v>43036824630</v>
      </c>
      <c r="E43" s="15">
        <v>440172714</v>
      </c>
      <c r="F43" s="15">
        <v>4699792627</v>
      </c>
      <c r="G43" s="16">
        <v>89.35</v>
      </c>
      <c r="H43" s="17">
        <v>7552481</v>
      </c>
    </row>
    <row r="44" spans="1:8" s="3" customFormat="1" ht="18.75" customHeight="1">
      <c r="A44" s="835"/>
      <c r="B44" s="833">
        <v>25</v>
      </c>
      <c r="C44" s="15">
        <v>49144392377</v>
      </c>
      <c r="D44" s="15">
        <v>44189272759</v>
      </c>
      <c r="E44" s="15">
        <v>521836181</v>
      </c>
      <c r="F44" s="15">
        <v>4440547824</v>
      </c>
      <c r="G44" s="16">
        <v>89.91722274234681</v>
      </c>
      <c r="H44" s="17">
        <v>7264387</v>
      </c>
    </row>
    <row r="45" spans="1:8" s="3" customFormat="1" ht="18.75" customHeight="1">
      <c r="A45" s="835"/>
      <c r="B45" s="833">
        <v>26</v>
      </c>
      <c r="C45" s="15">
        <v>49778051790</v>
      </c>
      <c r="D45" s="15">
        <v>45299468856</v>
      </c>
      <c r="E45" s="15">
        <v>547779759</v>
      </c>
      <c r="F45" s="15">
        <v>3939601071</v>
      </c>
      <c r="G45" s="16">
        <v>91</v>
      </c>
      <c r="H45" s="17">
        <v>8797896</v>
      </c>
    </row>
    <row r="46" spans="1:8" s="2" customFormat="1" ht="18.75" customHeight="1">
      <c r="A46" s="835"/>
      <c r="B46" s="833">
        <v>27</v>
      </c>
      <c r="C46" s="15">
        <v>50355939471</v>
      </c>
      <c r="D46" s="15">
        <v>46467405249</v>
      </c>
      <c r="E46" s="15">
        <v>532444246</v>
      </c>
      <c r="F46" s="15">
        <v>3364008098</v>
      </c>
      <c r="G46" s="16">
        <v>92.28</v>
      </c>
      <c r="H46" s="17">
        <v>7918122</v>
      </c>
    </row>
    <row r="47" spans="1:8" s="2" customFormat="1" ht="18.75" customHeight="1">
      <c r="A47" s="835"/>
      <c r="B47" s="832">
        <v>28</v>
      </c>
      <c r="C47" s="968">
        <v>50611672258</v>
      </c>
      <c r="D47" s="968">
        <v>47203111637</v>
      </c>
      <c r="E47" s="968">
        <v>1120011661</v>
      </c>
      <c r="F47" s="968">
        <v>2296930859</v>
      </c>
      <c r="G47" s="1015">
        <v>93.26526773582111</v>
      </c>
      <c r="H47" s="968">
        <v>8381899</v>
      </c>
    </row>
    <row r="48" spans="1:8" s="2" customFormat="1" ht="18.75" customHeight="1">
      <c r="A48" s="835"/>
      <c r="B48" s="832">
        <v>29</v>
      </c>
      <c r="C48" s="1092">
        <v>50404113424</v>
      </c>
      <c r="D48" s="1092">
        <v>47924343433</v>
      </c>
      <c r="E48" s="1092">
        <v>596628366</v>
      </c>
      <c r="F48" s="1092">
        <v>1893022347</v>
      </c>
      <c r="G48" s="1093">
        <v>95.08</v>
      </c>
      <c r="H48" s="1092">
        <v>9880722</v>
      </c>
    </row>
    <row r="49" spans="1:8" s="2" customFormat="1" ht="18.75" customHeight="1">
      <c r="A49" s="835"/>
      <c r="B49" s="832">
        <v>30</v>
      </c>
      <c r="C49" s="1092">
        <v>51223519721</v>
      </c>
      <c r="D49" s="1092">
        <v>49217015193</v>
      </c>
      <c r="E49" s="1092">
        <v>319864971</v>
      </c>
      <c r="F49" s="1092">
        <v>1696838898</v>
      </c>
      <c r="G49" s="1093">
        <v>96.08284526536079</v>
      </c>
      <c r="H49" s="1092">
        <v>10199341</v>
      </c>
    </row>
    <row r="50" spans="1:8" s="1154" customFormat="1" ht="18.75" customHeight="1">
      <c r="A50" s="1174" t="s">
        <v>687</v>
      </c>
      <c r="B50" s="833" t="s">
        <v>295</v>
      </c>
      <c r="C50" s="1092">
        <v>52412080543</v>
      </c>
      <c r="D50" s="1092">
        <v>50554584986</v>
      </c>
      <c r="E50" s="1092">
        <v>438704737</v>
      </c>
      <c r="F50" s="1092">
        <v>1426173342</v>
      </c>
      <c r="G50" s="1093">
        <v>96.45597820625329</v>
      </c>
      <c r="H50" s="1092">
        <v>7382522</v>
      </c>
    </row>
    <row r="51" spans="1:8" s="1154" customFormat="1" ht="18.75" customHeight="1">
      <c r="A51" s="1174"/>
      <c r="B51" s="833">
        <v>2</v>
      </c>
      <c r="C51" s="1092">
        <v>53202530462</v>
      </c>
      <c r="D51" s="1092">
        <v>51515302896</v>
      </c>
      <c r="E51" s="1092">
        <v>290019093</v>
      </c>
      <c r="F51" s="1092">
        <v>1406625279</v>
      </c>
      <c r="G51" s="1093">
        <v>96.8286704573101</v>
      </c>
      <c r="H51" s="1092">
        <v>9416806</v>
      </c>
    </row>
    <row r="52" spans="1:8" s="1154" customFormat="1" ht="18.75" customHeight="1">
      <c r="A52" s="1174"/>
      <c r="B52" s="833">
        <v>3</v>
      </c>
      <c r="C52" s="1092">
        <v>53167560122</v>
      </c>
      <c r="D52" s="1092">
        <v>51669587174</v>
      </c>
      <c r="E52" s="1092">
        <v>213148751</v>
      </c>
      <c r="F52" s="1092">
        <v>1299537417</v>
      </c>
      <c r="G52" s="1093">
        <v>97.18</v>
      </c>
      <c r="H52" s="1092">
        <v>14713220</v>
      </c>
    </row>
    <row r="53" spans="1:8" s="1154" customFormat="1" ht="18.75" customHeight="1">
      <c r="A53" s="1155"/>
      <c r="B53" s="1159">
        <v>4</v>
      </c>
      <c r="C53" s="1014">
        <v>55120694235</v>
      </c>
      <c r="D53" s="1014">
        <v>53545141219</v>
      </c>
      <c r="E53" s="1014">
        <v>214902193</v>
      </c>
      <c r="F53" s="1014">
        <v>1381525411</v>
      </c>
      <c r="G53" s="1016">
        <v>97.14</v>
      </c>
      <c r="H53" s="1014">
        <v>20874588</v>
      </c>
    </row>
    <row r="54" spans="1:8" s="1154" customFormat="1" ht="18.75" customHeight="1">
      <c r="A54" s="805"/>
      <c r="B54" s="806" t="s">
        <v>640</v>
      </c>
      <c r="C54" s="5"/>
      <c r="D54" s="5"/>
      <c r="E54" s="5"/>
      <c r="F54" s="5"/>
      <c r="G54" s="5"/>
      <c r="H54" s="346" t="s">
        <v>30</v>
      </c>
    </row>
    <row r="55" spans="3:8" s="805" customFormat="1" ht="13.5" customHeight="1">
      <c r="C55" s="8"/>
      <c r="D55" s="8"/>
      <c r="E55" s="8"/>
      <c r="F55" s="8"/>
      <c r="G55" s="8"/>
      <c r="H55" s="7" t="s">
        <v>244</v>
      </c>
    </row>
    <row r="56" spans="2:8" s="3" customFormat="1" ht="13.5" customHeight="1">
      <c r="B56" s="14"/>
      <c r="C56" s="8"/>
      <c r="D56" s="8"/>
      <c r="E56" s="8"/>
      <c r="F56" s="8"/>
      <c r="G56" s="8"/>
      <c r="H56" s="8"/>
    </row>
    <row r="57" spans="2:8" s="3" customFormat="1" ht="13.5" customHeight="1">
      <c r="B57" s="14"/>
      <c r="C57" s="8"/>
      <c r="D57" s="8"/>
      <c r="E57" s="8"/>
      <c r="F57" s="8"/>
      <c r="G57" s="8"/>
      <c r="H57" s="8"/>
    </row>
    <row r="58" spans="2:8" s="3" customFormat="1" ht="13.5" customHeight="1">
      <c r="B58" s="14"/>
      <c r="C58" s="8"/>
      <c r="D58" s="8"/>
      <c r="E58" s="8"/>
      <c r="F58" s="8"/>
      <c r="G58" s="8"/>
      <c r="H58" s="8"/>
    </row>
    <row r="59" ht="13.5" customHeight="1"/>
    <row r="60" ht="13.5" customHeight="1"/>
    <row r="61" ht="13.5" customHeight="1"/>
    <row r="62" ht="13.5" customHeight="1"/>
    <row r="63" ht="13.5" customHeight="1"/>
  </sheetData>
  <sheetProtection/>
  <mergeCells count="6">
    <mergeCell ref="G3:G4"/>
    <mergeCell ref="H3:H4"/>
    <mergeCell ref="C3:C4"/>
    <mergeCell ref="E3:E4"/>
    <mergeCell ref="F3:F4"/>
    <mergeCell ref="D3:D4"/>
  </mergeCells>
  <printOptions horizontalCentered="1"/>
  <pageMargins left="0.3937007874015748" right="0.3937007874015748" top="0.7874015748031497" bottom="0.7874015748031497" header="0.5118110236220472" footer="0.5118110236220472"/>
  <pageSetup horizontalDpi="600" verticalDpi="600" orientation="portrait" paperSize="9" r:id="rId2"/>
  <headerFooter alignWithMargins="0">
    <oddHeader>&amp;R&amp;6&amp;P / &amp;N ﾍﾟｰｼﾞ</oddHeader>
  </headerFooter>
  <drawing r:id="rId1"/>
</worksheet>
</file>

<file path=xl/worksheets/sheet37.xml><?xml version="1.0" encoding="utf-8"?>
<worksheet xmlns="http://schemas.openxmlformats.org/spreadsheetml/2006/main" xmlns:r="http://schemas.openxmlformats.org/officeDocument/2006/relationships">
  <dimension ref="A1:I54"/>
  <sheetViews>
    <sheetView zoomScalePageLayoutView="0" workbookViewId="0" topLeftCell="A1">
      <pane ySplit="4" topLeftCell="A50" activePane="bottomLeft" state="frozen"/>
      <selection pane="topLeft" activeCell="A1" sqref="A1"/>
      <selection pane="bottomLeft" activeCell="C76" sqref="C76"/>
    </sheetView>
  </sheetViews>
  <sheetFormatPr defaultColWidth="9" defaultRowHeight="14.25"/>
  <cols>
    <col min="1" max="1" width="4" style="65" customWidth="1"/>
    <col min="2" max="2" width="3.8984375" style="65" customWidth="1"/>
    <col min="3" max="8" width="14.796875" style="65" customWidth="1"/>
    <col min="9" max="9" width="9" style="66" customWidth="1"/>
    <col min="10" max="16384" width="9" style="65" customWidth="1"/>
  </cols>
  <sheetData>
    <row r="1" spans="1:9" s="52" customFormat="1" ht="23.25" customHeight="1">
      <c r="A1" s="52" t="s">
        <v>629</v>
      </c>
      <c r="C1" s="57"/>
      <c r="D1" s="57"/>
      <c r="I1" s="58"/>
    </row>
    <row r="2" spans="2:9" s="59" customFormat="1" ht="12" customHeight="1">
      <c r="B2" s="60"/>
      <c r="C2" s="61"/>
      <c r="D2" s="61"/>
      <c r="E2" s="60"/>
      <c r="F2" s="60"/>
      <c r="G2" s="60"/>
      <c r="H2" s="60"/>
      <c r="I2" s="62"/>
    </row>
    <row r="3" spans="1:9" s="6" customFormat="1" ht="23.25" customHeight="1">
      <c r="A3" s="389"/>
      <c r="B3" s="255" t="s">
        <v>32</v>
      </c>
      <c r="C3" s="1582" t="s">
        <v>178</v>
      </c>
      <c r="D3" s="1583"/>
      <c r="E3" s="1582" t="s">
        <v>179</v>
      </c>
      <c r="F3" s="1583"/>
      <c r="G3" s="1582" t="s">
        <v>180</v>
      </c>
      <c r="H3" s="1584"/>
      <c r="I3" s="253"/>
    </row>
    <row r="4" spans="1:9" s="6" customFormat="1" ht="23.25" customHeight="1" thickBot="1">
      <c r="A4" s="507" t="s">
        <v>37</v>
      </c>
      <c r="B4" s="256"/>
      <c r="C4" s="192" t="s">
        <v>76</v>
      </c>
      <c r="D4" s="192" t="s">
        <v>308</v>
      </c>
      <c r="E4" s="192" t="s">
        <v>76</v>
      </c>
      <c r="F4" s="192" t="s">
        <v>308</v>
      </c>
      <c r="G4" s="192" t="s">
        <v>76</v>
      </c>
      <c r="H4" s="190" t="s">
        <v>308</v>
      </c>
      <c r="I4" s="253"/>
    </row>
    <row r="5" spans="1:9" s="6" customFormat="1" ht="18.75" customHeight="1" thickTop="1">
      <c r="A5" s="133" t="s">
        <v>191</v>
      </c>
      <c r="B5" s="194">
        <v>49</v>
      </c>
      <c r="C5" s="15">
        <f aca="true" t="shared" si="0" ref="C5:C39">SUM(E5,G5)</f>
        <v>230635</v>
      </c>
      <c r="D5" s="15">
        <f aca="true" t="shared" si="1" ref="D5:D39">SUM(F5,H5)</f>
        <v>7523351</v>
      </c>
      <c r="E5" s="15">
        <v>101961</v>
      </c>
      <c r="F5" s="15">
        <v>3880315</v>
      </c>
      <c r="G5" s="15">
        <v>128674</v>
      </c>
      <c r="H5" s="6">
        <v>3643036</v>
      </c>
      <c r="I5" s="253"/>
    </row>
    <row r="6" spans="2:9" s="6" customFormat="1" ht="18.75" customHeight="1">
      <c r="B6" s="194">
        <v>50</v>
      </c>
      <c r="C6" s="15">
        <f t="shared" si="0"/>
        <v>224647</v>
      </c>
      <c r="D6" s="15">
        <f t="shared" si="1"/>
        <v>7645368</v>
      </c>
      <c r="E6" s="15">
        <v>98102</v>
      </c>
      <c r="F6" s="15">
        <v>3456576</v>
      </c>
      <c r="G6" s="15">
        <v>126545</v>
      </c>
      <c r="H6" s="6">
        <v>4188792</v>
      </c>
      <c r="I6" s="253"/>
    </row>
    <row r="7" spans="2:9" s="6" customFormat="1" ht="18.75" customHeight="1">
      <c r="B7" s="194">
        <v>51</v>
      </c>
      <c r="C7" s="15">
        <f t="shared" si="0"/>
        <v>222562</v>
      </c>
      <c r="D7" s="15">
        <f t="shared" si="1"/>
        <v>9452629</v>
      </c>
      <c r="E7" s="15">
        <v>95533</v>
      </c>
      <c r="F7" s="15">
        <v>4520156</v>
      </c>
      <c r="G7" s="15">
        <v>127029</v>
      </c>
      <c r="H7" s="6">
        <v>4932473</v>
      </c>
      <c r="I7" s="253"/>
    </row>
    <row r="8" spans="2:9" s="6" customFormat="1" ht="18.75" customHeight="1">
      <c r="B8" s="194">
        <v>52</v>
      </c>
      <c r="C8" s="15">
        <f t="shared" si="0"/>
        <v>229686</v>
      </c>
      <c r="D8" s="15">
        <f t="shared" si="1"/>
        <v>10457063</v>
      </c>
      <c r="E8" s="15">
        <v>102334</v>
      </c>
      <c r="F8" s="15">
        <v>4572911</v>
      </c>
      <c r="G8" s="15">
        <v>127352</v>
      </c>
      <c r="H8" s="6">
        <v>5884152</v>
      </c>
      <c r="I8" s="253"/>
    </row>
    <row r="9" spans="2:9" s="6" customFormat="1" ht="18.75" customHeight="1">
      <c r="B9" s="194">
        <v>53</v>
      </c>
      <c r="C9" s="15">
        <f t="shared" si="0"/>
        <v>238003</v>
      </c>
      <c r="D9" s="15">
        <f t="shared" si="1"/>
        <v>12450798</v>
      </c>
      <c r="E9" s="15">
        <v>108359</v>
      </c>
      <c r="F9" s="15">
        <v>5508893</v>
      </c>
      <c r="G9" s="15">
        <v>129644</v>
      </c>
      <c r="H9" s="6">
        <v>6941905</v>
      </c>
      <c r="I9" s="253"/>
    </row>
    <row r="10" spans="2:9" s="6" customFormat="1" ht="18.75" customHeight="1">
      <c r="B10" s="194">
        <v>54</v>
      </c>
      <c r="C10" s="15">
        <f t="shared" si="0"/>
        <v>242743</v>
      </c>
      <c r="D10" s="15">
        <f t="shared" si="1"/>
        <v>14101420</v>
      </c>
      <c r="E10" s="15">
        <v>111301</v>
      </c>
      <c r="F10" s="15">
        <v>6211603</v>
      </c>
      <c r="G10" s="15">
        <v>131442</v>
      </c>
      <c r="H10" s="6">
        <v>7889817</v>
      </c>
      <c r="I10" s="253"/>
    </row>
    <row r="11" spans="2:9" s="6" customFormat="1" ht="18.75" customHeight="1">
      <c r="B11" s="194">
        <v>55</v>
      </c>
      <c r="C11" s="15">
        <f t="shared" si="0"/>
        <v>244760</v>
      </c>
      <c r="D11" s="15">
        <f t="shared" si="1"/>
        <v>16617127</v>
      </c>
      <c r="E11" s="15">
        <v>112017</v>
      </c>
      <c r="F11" s="15">
        <v>7525848</v>
      </c>
      <c r="G11" s="15">
        <v>132743</v>
      </c>
      <c r="H11" s="6">
        <v>9091279</v>
      </c>
      <c r="I11" s="253"/>
    </row>
    <row r="12" spans="2:9" s="6" customFormat="1" ht="18.75" customHeight="1">
      <c r="B12" s="194">
        <v>56</v>
      </c>
      <c r="C12" s="15">
        <f t="shared" si="0"/>
        <v>243785</v>
      </c>
      <c r="D12" s="15">
        <f t="shared" si="1"/>
        <v>18479475</v>
      </c>
      <c r="E12" s="15">
        <v>108989</v>
      </c>
      <c r="F12" s="15">
        <v>8077155</v>
      </c>
      <c r="G12" s="15">
        <v>134796</v>
      </c>
      <c r="H12" s="6">
        <v>10402320</v>
      </c>
      <c r="I12" s="253"/>
    </row>
    <row r="13" spans="2:9" s="6" customFormat="1" ht="18.75" customHeight="1">
      <c r="B13" s="194">
        <v>57</v>
      </c>
      <c r="C13" s="15">
        <f t="shared" si="0"/>
        <v>248409</v>
      </c>
      <c r="D13" s="15">
        <f t="shared" si="1"/>
        <v>20359276</v>
      </c>
      <c r="E13" s="15">
        <v>110971</v>
      </c>
      <c r="F13" s="15">
        <v>8651675</v>
      </c>
      <c r="G13" s="15">
        <v>137438</v>
      </c>
      <c r="H13" s="6">
        <v>11707601</v>
      </c>
      <c r="I13" s="253"/>
    </row>
    <row r="14" spans="2:9" s="6" customFormat="1" ht="18.75" customHeight="1">
      <c r="B14" s="194">
        <v>58</v>
      </c>
      <c r="C14" s="15">
        <f t="shared" si="0"/>
        <v>255074</v>
      </c>
      <c r="D14" s="15">
        <f t="shared" si="1"/>
        <v>21928074</v>
      </c>
      <c r="E14" s="15">
        <v>114379</v>
      </c>
      <c r="F14" s="15">
        <v>9029043</v>
      </c>
      <c r="G14" s="15">
        <v>140695</v>
      </c>
      <c r="H14" s="6">
        <v>12899031</v>
      </c>
      <c r="I14" s="253"/>
    </row>
    <row r="15" spans="2:9" s="6" customFormat="1" ht="18.75" customHeight="1">
      <c r="B15" s="194">
        <v>59</v>
      </c>
      <c r="C15" s="15">
        <f t="shared" si="0"/>
        <v>247321</v>
      </c>
      <c r="D15" s="15">
        <f t="shared" si="1"/>
        <v>22362316</v>
      </c>
      <c r="E15" s="15">
        <v>107068</v>
      </c>
      <c r="F15" s="15">
        <v>9195730</v>
      </c>
      <c r="G15" s="15">
        <v>140253</v>
      </c>
      <c r="H15" s="6">
        <v>13166586</v>
      </c>
      <c r="I15" s="253"/>
    </row>
    <row r="16" spans="2:9" s="6" customFormat="1" ht="18.75" customHeight="1">
      <c r="B16" s="194">
        <v>60</v>
      </c>
      <c r="C16" s="15">
        <f t="shared" si="0"/>
        <v>250785</v>
      </c>
      <c r="D16" s="15">
        <f t="shared" si="1"/>
        <v>24721385</v>
      </c>
      <c r="E16" s="15">
        <v>108653</v>
      </c>
      <c r="F16" s="15">
        <v>10373700</v>
      </c>
      <c r="G16" s="15">
        <v>142132</v>
      </c>
      <c r="H16" s="6">
        <v>14347685</v>
      </c>
      <c r="I16" s="253"/>
    </row>
    <row r="17" spans="2:9" s="6" customFormat="1" ht="18.75" customHeight="1">
      <c r="B17" s="194">
        <v>61</v>
      </c>
      <c r="C17" s="15">
        <f t="shared" si="0"/>
        <v>252934</v>
      </c>
      <c r="D17" s="15">
        <f t="shared" si="1"/>
        <v>26571121</v>
      </c>
      <c r="E17" s="15">
        <v>108962</v>
      </c>
      <c r="F17" s="15">
        <v>11047805</v>
      </c>
      <c r="G17" s="15">
        <v>143972</v>
      </c>
      <c r="H17" s="6">
        <v>15523316</v>
      </c>
      <c r="I17" s="253"/>
    </row>
    <row r="18" spans="2:9" s="6" customFormat="1" ht="18.75" customHeight="1">
      <c r="B18" s="194">
        <v>62</v>
      </c>
      <c r="C18" s="15">
        <f t="shared" si="0"/>
        <v>260901</v>
      </c>
      <c r="D18" s="15">
        <f t="shared" si="1"/>
        <v>29630692</v>
      </c>
      <c r="E18" s="15">
        <v>114392</v>
      </c>
      <c r="F18" s="15">
        <v>12906453</v>
      </c>
      <c r="G18" s="15">
        <v>146509</v>
      </c>
      <c r="H18" s="6">
        <v>16724239</v>
      </c>
      <c r="I18" s="253"/>
    </row>
    <row r="19" spans="2:9" s="6" customFormat="1" ht="18.75" customHeight="1">
      <c r="B19" s="194">
        <v>63</v>
      </c>
      <c r="C19" s="15">
        <f t="shared" si="0"/>
        <v>270857</v>
      </c>
      <c r="D19" s="15">
        <f t="shared" si="1"/>
        <v>31902366</v>
      </c>
      <c r="E19" s="15">
        <v>118866</v>
      </c>
      <c r="F19" s="15">
        <v>14659925</v>
      </c>
      <c r="G19" s="15">
        <v>151991</v>
      </c>
      <c r="H19" s="6">
        <v>17242441</v>
      </c>
      <c r="I19" s="253"/>
    </row>
    <row r="20" spans="1:9" s="6" customFormat="1" ht="18.75" customHeight="1">
      <c r="A20" s="133" t="s">
        <v>192</v>
      </c>
      <c r="B20" s="6" t="s">
        <v>3</v>
      </c>
      <c r="C20" s="15">
        <f t="shared" si="0"/>
        <v>276395</v>
      </c>
      <c r="D20" s="15">
        <f t="shared" si="1"/>
        <v>34689090</v>
      </c>
      <c r="E20" s="15">
        <v>120310</v>
      </c>
      <c r="F20" s="15">
        <v>15815677</v>
      </c>
      <c r="G20" s="15">
        <v>156085</v>
      </c>
      <c r="H20" s="6">
        <v>18873413</v>
      </c>
      <c r="I20" s="253"/>
    </row>
    <row r="21" spans="2:9" s="6" customFormat="1" ht="18.75" customHeight="1">
      <c r="B21" s="713" t="s">
        <v>417</v>
      </c>
      <c r="C21" s="15">
        <f t="shared" si="0"/>
        <v>279949</v>
      </c>
      <c r="D21" s="15">
        <f t="shared" si="1"/>
        <v>38549351</v>
      </c>
      <c r="E21" s="15">
        <v>119202</v>
      </c>
      <c r="F21" s="15">
        <v>17731182</v>
      </c>
      <c r="G21" s="15">
        <v>160747</v>
      </c>
      <c r="H21" s="6">
        <v>20818169</v>
      </c>
      <c r="I21" s="253"/>
    </row>
    <row r="22" spans="2:9" s="6" customFormat="1" ht="18.75" customHeight="1">
      <c r="B22" s="713" t="s">
        <v>418</v>
      </c>
      <c r="C22" s="15">
        <f t="shared" si="0"/>
        <v>289800</v>
      </c>
      <c r="D22" s="15">
        <f t="shared" si="1"/>
        <v>41303227</v>
      </c>
      <c r="E22" s="15">
        <v>124184</v>
      </c>
      <c r="F22" s="15">
        <v>19567729</v>
      </c>
      <c r="G22" s="15">
        <v>165616</v>
      </c>
      <c r="H22" s="6">
        <v>21735498</v>
      </c>
      <c r="I22" s="253"/>
    </row>
    <row r="23" spans="2:9" s="6" customFormat="1" ht="18.75" customHeight="1">
      <c r="B23" s="713" t="s">
        <v>411</v>
      </c>
      <c r="C23" s="15">
        <f t="shared" si="0"/>
        <v>297770</v>
      </c>
      <c r="D23" s="15">
        <f t="shared" si="1"/>
        <v>45259183</v>
      </c>
      <c r="E23" s="15">
        <v>125564</v>
      </c>
      <c r="F23" s="15">
        <v>20883335</v>
      </c>
      <c r="G23" s="15">
        <v>172206</v>
      </c>
      <c r="H23" s="6">
        <v>24375848</v>
      </c>
      <c r="I23" s="253"/>
    </row>
    <row r="24" spans="2:9" s="6" customFormat="1" ht="18.75" customHeight="1">
      <c r="B24" s="713" t="s">
        <v>412</v>
      </c>
      <c r="C24" s="15">
        <f t="shared" si="0"/>
        <v>302614</v>
      </c>
      <c r="D24" s="15">
        <f t="shared" si="1"/>
        <v>44288241</v>
      </c>
      <c r="E24" s="15">
        <v>127247</v>
      </c>
      <c r="F24" s="15">
        <v>18045036</v>
      </c>
      <c r="G24" s="15">
        <v>175367</v>
      </c>
      <c r="H24" s="6">
        <v>26243205</v>
      </c>
      <c r="I24" s="253"/>
    </row>
    <row r="25" spans="2:9" s="6" customFormat="1" ht="18.75" customHeight="1">
      <c r="B25" s="713" t="s">
        <v>413</v>
      </c>
      <c r="C25" s="15">
        <f t="shared" si="0"/>
        <v>301046</v>
      </c>
      <c r="D25" s="15">
        <f t="shared" si="1"/>
        <v>37508703</v>
      </c>
      <c r="E25" s="15">
        <v>129260</v>
      </c>
      <c r="F25" s="15">
        <v>15630713</v>
      </c>
      <c r="G25" s="15">
        <v>171786</v>
      </c>
      <c r="H25" s="6">
        <v>21877990</v>
      </c>
      <c r="I25" s="253"/>
    </row>
    <row r="26" spans="2:9" s="6" customFormat="1" ht="18.75" customHeight="1">
      <c r="B26" s="713" t="s">
        <v>414</v>
      </c>
      <c r="C26" s="15">
        <f t="shared" si="0"/>
        <v>298450</v>
      </c>
      <c r="D26" s="15">
        <f t="shared" si="1"/>
        <v>37776503</v>
      </c>
      <c r="E26" s="15">
        <v>128844</v>
      </c>
      <c r="F26" s="15">
        <v>15638520</v>
      </c>
      <c r="G26" s="15">
        <v>169606</v>
      </c>
      <c r="H26" s="6">
        <v>22137983</v>
      </c>
      <c r="I26" s="253"/>
    </row>
    <row r="27" spans="2:9" s="6" customFormat="1" ht="18.75" customHeight="1">
      <c r="B27" s="713" t="s">
        <v>415</v>
      </c>
      <c r="C27" s="15">
        <f t="shared" si="0"/>
        <v>297511</v>
      </c>
      <c r="D27" s="15">
        <f t="shared" si="1"/>
        <v>35618806</v>
      </c>
      <c r="E27" s="15">
        <v>130885</v>
      </c>
      <c r="F27" s="15">
        <v>14695829</v>
      </c>
      <c r="G27" s="15">
        <v>166626</v>
      </c>
      <c r="H27" s="6">
        <v>20922977</v>
      </c>
      <c r="I27" s="253"/>
    </row>
    <row r="28" spans="2:9" s="6" customFormat="1" ht="18.75" customHeight="1">
      <c r="B28" s="713" t="s">
        <v>416</v>
      </c>
      <c r="C28" s="15">
        <f t="shared" si="0"/>
        <v>296960</v>
      </c>
      <c r="D28" s="15">
        <f t="shared" si="1"/>
        <v>39337302</v>
      </c>
      <c r="E28" s="15">
        <v>132413</v>
      </c>
      <c r="F28" s="15">
        <v>16472473</v>
      </c>
      <c r="G28" s="15">
        <v>164547</v>
      </c>
      <c r="H28" s="6">
        <v>22864829</v>
      </c>
      <c r="I28" s="253"/>
    </row>
    <row r="29" spans="2:9" s="6" customFormat="1" ht="18.75" customHeight="1">
      <c r="B29" s="194">
        <v>10</v>
      </c>
      <c r="C29" s="15">
        <f t="shared" si="0"/>
        <v>287216</v>
      </c>
      <c r="D29" s="15">
        <f t="shared" si="1"/>
        <v>34906695</v>
      </c>
      <c r="E29" s="15">
        <v>127905</v>
      </c>
      <c r="F29" s="15">
        <v>14296053</v>
      </c>
      <c r="G29" s="15">
        <v>159311</v>
      </c>
      <c r="H29" s="6">
        <v>20610642</v>
      </c>
      <c r="I29" s="253"/>
    </row>
    <row r="30" spans="2:9" s="6" customFormat="1" ht="18.75" customHeight="1">
      <c r="B30" s="194">
        <v>11</v>
      </c>
      <c r="C30" s="15">
        <f t="shared" si="0"/>
        <v>290452</v>
      </c>
      <c r="D30" s="15">
        <f t="shared" si="1"/>
        <v>32889448</v>
      </c>
      <c r="E30" s="15">
        <v>131725</v>
      </c>
      <c r="F30" s="15">
        <v>12880048</v>
      </c>
      <c r="G30" s="15">
        <v>158727</v>
      </c>
      <c r="H30" s="6">
        <v>20009400</v>
      </c>
      <c r="I30" s="253"/>
    </row>
    <row r="31" spans="2:9" s="6" customFormat="1" ht="18.75" customHeight="1">
      <c r="B31" s="194">
        <v>12</v>
      </c>
      <c r="C31" s="15">
        <f t="shared" si="0"/>
        <v>290892</v>
      </c>
      <c r="D31" s="15">
        <f t="shared" si="1"/>
        <v>31483062</v>
      </c>
      <c r="E31" s="15">
        <v>136324</v>
      </c>
      <c r="F31" s="15">
        <v>12655642</v>
      </c>
      <c r="G31" s="15">
        <v>154568</v>
      </c>
      <c r="H31" s="6">
        <v>18827420</v>
      </c>
      <c r="I31" s="253"/>
    </row>
    <row r="32" spans="2:9" s="6" customFormat="1" ht="18.75" customHeight="1">
      <c r="B32" s="194">
        <v>13</v>
      </c>
      <c r="C32" s="15">
        <f t="shared" si="0"/>
        <v>289535</v>
      </c>
      <c r="D32" s="15">
        <f t="shared" si="1"/>
        <v>31243975</v>
      </c>
      <c r="E32" s="15">
        <v>137467</v>
      </c>
      <c r="F32" s="15">
        <v>12813941</v>
      </c>
      <c r="G32" s="15">
        <v>152068</v>
      </c>
      <c r="H32" s="6">
        <v>18430034</v>
      </c>
      <c r="I32" s="253"/>
    </row>
    <row r="33" spans="2:9" s="6" customFormat="1" ht="18.75" customHeight="1">
      <c r="B33" s="194">
        <v>14</v>
      </c>
      <c r="C33" s="15">
        <f t="shared" si="0"/>
        <v>287491</v>
      </c>
      <c r="D33" s="15">
        <f t="shared" si="1"/>
        <v>30664712</v>
      </c>
      <c r="E33" s="15">
        <v>138683</v>
      </c>
      <c r="F33" s="15">
        <v>12604031</v>
      </c>
      <c r="G33" s="15">
        <v>148808</v>
      </c>
      <c r="H33" s="6">
        <v>18060681</v>
      </c>
      <c r="I33" s="253"/>
    </row>
    <row r="34" spans="2:9" s="6" customFormat="1" ht="18.75" customHeight="1">
      <c r="B34" s="194">
        <v>15</v>
      </c>
      <c r="C34" s="15">
        <f t="shared" si="0"/>
        <v>283570</v>
      </c>
      <c r="D34" s="15">
        <f t="shared" si="1"/>
        <v>29694997</v>
      </c>
      <c r="E34" s="15">
        <v>137839</v>
      </c>
      <c r="F34" s="15">
        <v>12330528</v>
      </c>
      <c r="G34" s="15">
        <v>145731</v>
      </c>
      <c r="H34" s="6">
        <v>17364469</v>
      </c>
      <c r="I34" s="253"/>
    </row>
    <row r="35" spans="2:9" s="6" customFormat="1" ht="18.75" customHeight="1">
      <c r="B35" s="194">
        <v>16</v>
      </c>
      <c r="C35" s="15">
        <f t="shared" si="0"/>
        <v>282781</v>
      </c>
      <c r="D35" s="15">
        <f t="shared" si="1"/>
        <v>28569264</v>
      </c>
      <c r="E35" s="15">
        <v>138084</v>
      </c>
      <c r="F35" s="15">
        <v>11829625</v>
      </c>
      <c r="G35" s="15">
        <v>144697</v>
      </c>
      <c r="H35" s="6">
        <v>16739639</v>
      </c>
      <c r="I35" s="253"/>
    </row>
    <row r="36" spans="2:9" s="6" customFormat="1" ht="18.75" customHeight="1">
      <c r="B36" s="194">
        <v>17</v>
      </c>
      <c r="C36" s="15">
        <f t="shared" si="0"/>
        <v>285392</v>
      </c>
      <c r="D36" s="15">
        <f t="shared" si="1"/>
        <v>29786514</v>
      </c>
      <c r="E36" s="15">
        <v>139635</v>
      </c>
      <c r="F36" s="15">
        <v>12327878</v>
      </c>
      <c r="G36" s="15">
        <v>145757</v>
      </c>
      <c r="H36" s="6">
        <v>17458636</v>
      </c>
      <c r="I36" s="253"/>
    </row>
    <row r="37" spans="2:9" s="6" customFormat="1" ht="18.75" customHeight="1">
      <c r="B37" s="194">
        <v>18</v>
      </c>
      <c r="C37" s="15">
        <f t="shared" si="0"/>
        <v>304842</v>
      </c>
      <c r="D37" s="15">
        <f t="shared" si="1"/>
        <v>32625537</v>
      </c>
      <c r="E37" s="15">
        <v>156358</v>
      </c>
      <c r="F37" s="15">
        <v>13756582</v>
      </c>
      <c r="G37" s="15">
        <v>148484</v>
      </c>
      <c r="H37" s="6">
        <v>18868955</v>
      </c>
      <c r="I37" s="253"/>
    </row>
    <row r="38" spans="2:9" s="6" customFormat="1" ht="18.75" customHeight="1">
      <c r="B38" s="194">
        <v>19</v>
      </c>
      <c r="C38" s="15">
        <f t="shared" si="0"/>
        <v>309859</v>
      </c>
      <c r="D38" s="15">
        <f t="shared" si="1"/>
        <v>39079205</v>
      </c>
      <c r="E38" s="15">
        <v>158675</v>
      </c>
      <c r="F38" s="15">
        <v>16168362</v>
      </c>
      <c r="G38" s="15">
        <v>151184</v>
      </c>
      <c r="H38" s="6">
        <v>22910843</v>
      </c>
      <c r="I38" s="253"/>
    </row>
    <row r="39" spans="2:9" s="6" customFormat="1" ht="18.75" customHeight="1">
      <c r="B39" s="194">
        <v>20</v>
      </c>
      <c r="C39" s="15">
        <f t="shared" si="0"/>
        <v>317725</v>
      </c>
      <c r="D39" s="15">
        <f t="shared" si="1"/>
        <v>40436708</v>
      </c>
      <c r="E39" s="15">
        <v>160234</v>
      </c>
      <c r="F39" s="15">
        <v>16355086</v>
      </c>
      <c r="G39" s="15">
        <v>157491</v>
      </c>
      <c r="H39" s="6">
        <v>24081622</v>
      </c>
      <c r="I39" s="253"/>
    </row>
    <row r="40" spans="1:9" s="6" customFormat="1" ht="18.75" customHeight="1">
      <c r="A40" s="253"/>
      <c r="B40" s="505">
        <v>21</v>
      </c>
      <c r="C40" s="15">
        <v>310513</v>
      </c>
      <c r="D40" s="15">
        <v>40144036</v>
      </c>
      <c r="E40" s="15">
        <v>136516</v>
      </c>
      <c r="F40" s="15">
        <v>15371813</v>
      </c>
      <c r="G40" s="15">
        <v>173997</v>
      </c>
      <c r="H40" s="253">
        <v>24772223</v>
      </c>
      <c r="I40" s="253"/>
    </row>
    <row r="41" spans="1:9" s="6" customFormat="1" ht="18.75" customHeight="1">
      <c r="A41" s="253"/>
      <c r="B41" s="505">
        <v>22</v>
      </c>
      <c r="C41" s="15">
        <v>308005</v>
      </c>
      <c r="D41" s="15">
        <v>37770224</v>
      </c>
      <c r="E41" s="15">
        <v>130399</v>
      </c>
      <c r="F41" s="15">
        <v>13494896</v>
      </c>
      <c r="G41" s="15">
        <v>177606</v>
      </c>
      <c r="H41" s="253">
        <v>24275328</v>
      </c>
      <c r="I41" s="253"/>
    </row>
    <row r="42" spans="2:8" s="253" customFormat="1" ht="18.75" customHeight="1">
      <c r="B42" s="505">
        <v>23</v>
      </c>
      <c r="C42" s="15">
        <v>307303</v>
      </c>
      <c r="D42" s="15">
        <v>37013994</v>
      </c>
      <c r="E42" s="15">
        <v>128041</v>
      </c>
      <c r="F42" s="15">
        <v>13006016</v>
      </c>
      <c r="G42" s="15">
        <v>179262</v>
      </c>
      <c r="H42" s="253">
        <v>24007978</v>
      </c>
    </row>
    <row r="43" spans="2:8" s="253" customFormat="1" ht="18.75" customHeight="1">
      <c r="B43" s="505">
        <v>24</v>
      </c>
      <c r="C43" s="15">
        <v>308400</v>
      </c>
      <c r="D43" s="15">
        <v>38058742</v>
      </c>
      <c r="E43" s="15">
        <v>126477</v>
      </c>
      <c r="F43" s="15">
        <v>13153491</v>
      </c>
      <c r="G43" s="15">
        <v>181923</v>
      </c>
      <c r="H43" s="253">
        <v>24905251</v>
      </c>
    </row>
    <row r="44" spans="1:9" s="6" customFormat="1" ht="18.75" customHeight="1">
      <c r="A44" s="253"/>
      <c r="B44" s="505">
        <v>25</v>
      </c>
      <c r="C44" s="15">
        <v>313026</v>
      </c>
      <c r="D44" s="15">
        <v>38572023</v>
      </c>
      <c r="E44" s="15">
        <v>129636</v>
      </c>
      <c r="F44" s="15">
        <v>13337696</v>
      </c>
      <c r="G44" s="15">
        <v>183390</v>
      </c>
      <c r="H44" s="253">
        <v>25234327</v>
      </c>
      <c r="I44" s="253"/>
    </row>
    <row r="45" spans="2:8" s="253" customFormat="1" ht="18.75" customHeight="1">
      <c r="B45" s="505">
        <v>26</v>
      </c>
      <c r="C45" s="15">
        <v>316725</v>
      </c>
      <c r="D45" s="15">
        <v>39508718</v>
      </c>
      <c r="E45" s="15">
        <v>128113</v>
      </c>
      <c r="F45" s="15">
        <v>13626691</v>
      </c>
      <c r="G45" s="15">
        <v>188612</v>
      </c>
      <c r="H45" s="253">
        <v>25882027</v>
      </c>
    </row>
    <row r="46" spans="2:8" s="253" customFormat="1" ht="18.75" customHeight="1">
      <c r="B46" s="505">
        <v>27</v>
      </c>
      <c r="C46" s="15">
        <v>322362</v>
      </c>
      <c r="D46" s="15">
        <v>40639547</v>
      </c>
      <c r="E46" s="15">
        <v>118761</v>
      </c>
      <c r="F46" s="15">
        <v>13288524</v>
      </c>
      <c r="G46" s="15">
        <v>203601</v>
      </c>
      <c r="H46" s="253">
        <v>27351023</v>
      </c>
    </row>
    <row r="47" spans="2:8" s="253" customFormat="1" ht="18.75" customHeight="1">
      <c r="B47" s="505">
        <v>28</v>
      </c>
      <c r="C47" s="1017">
        <v>330798</v>
      </c>
      <c r="D47" s="1017">
        <v>41473700</v>
      </c>
      <c r="E47" s="1017">
        <v>113785</v>
      </c>
      <c r="F47" s="1017">
        <v>12797294</v>
      </c>
      <c r="G47" s="1017">
        <v>217013</v>
      </c>
      <c r="H47" s="1018">
        <v>28676406</v>
      </c>
    </row>
    <row r="48" spans="2:8" s="253" customFormat="1" ht="18.75" customHeight="1">
      <c r="B48" s="505">
        <v>29</v>
      </c>
      <c r="C48" s="1017">
        <v>339017</v>
      </c>
      <c r="D48" s="1017">
        <v>42614758</v>
      </c>
      <c r="E48" s="1017">
        <v>101135</v>
      </c>
      <c r="F48" s="1017">
        <v>11952039</v>
      </c>
      <c r="G48" s="1017">
        <v>237882</v>
      </c>
      <c r="H48" s="1018">
        <v>30662719</v>
      </c>
    </row>
    <row r="49" spans="2:8" s="253" customFormat="1" ht="18.75" customHeight="1">
      <c r="B49" s="505" t="s">
        <v>596</v>
      </c>
      <c r="C49" s="1017">
        <v>346704</v>
      </c>
      <c r="D49" s="1017">
        <v>43624921</v>
      </c>
      <c r="E49" s="1017">
        <v>100422</v>
      </c>
      <c r="F49" s="1017">
        <v>11767606</v>
      </c>
      <c r="G49" s="1017">
        <v>246282</v>
      </c>
      <c r="H49" s="1018">
        <v>31857315</v>
      </c>
    </row>
    <row r="50" spans="1:8" s="253" customFormat="1" ht="18.75" customHeight="1">
      <c r="A50" s="253" t="s">
        <v>573</v>
      </c>
      <c r="B50" s="505" t="s">
        <v>684</v>
      </c>
      <c r="C50" s="1017">
        <v>353889</v>
      </c>
      <c r="D50" s="1017">
        <v>44993592</v>
      </c>
      <c r="E50" s="1017">
        <v>100821</v>
      </c>
      <c r="F50" s="1017">
        <v>12141034</v>
      </c>
      <c r="G50" s="1017">
        <v>253068</v>
      </c>
      <c r="H50" s="1018">
        <v>32852558</v>
      </c>
    </row>
    <row r="51" spans="2:8" s="253" customFormat="1" ht="18.75" customHeight="1">
      <c r="B51" s="505">
        <v>2</v>
      </c>
      <c r="C51" s="1017">
        <v>360935</v>
      </c>
      <c r="D51" s="1017">
        <v>46081891</v>
      </c>
      <c r="E51" s="1017">
        <v>101788</v>
      </c>
      <c r="F51" s="1017">
        <v>12147293</v>
      </c>
      <c r="G51" s="1017">
        <v>259147</v>
      </c>
      <c r="H51" s="1018">
        <v>33934598</v>
      </c>
    </row>
    <row r="52" spans="2:8" s="253" customFormat="1" ht="18.75" customHeight="1">
      <c r="B52" s="505">
        <v>3</v>
      </c>
      <c r="C52" s="1017">
        <v>360887</v>
      </c>
      <c r="D52" s="1017">
        <v>45656672</v>
      </c>
      <c r="E52" s="1017">
        <v>97250</v>
      </c>
      <c r="F52" s="1017">
        <v>11884676</v>
      </c>
      <c r="G52" s="1017">
        <v>263637</v>
      </c>
      <c r="H52" s="1018">
        <v>33771996</v>
      </c>
    </row>
    <row r="53" spans="1:8" s="253" customFormat="1" ht="18.75" customHeight="1">
      <c r="A53" s="257"/>
      <c r="B53" s="380">
        <v>4</v>
      </c>
      <c r="C53" s="1019">
        <v>364011</v>
      </c>
      <c r="D53" s="1019">
        <v>47406569</v>
      </c>
      <c r="E53" s="1019">
        <v>96803</v>
      </c>
      <c r="F53" s="1019">
        <v>12953919</v>
      </c>
      <c r="G53" s="1019">
        <v>267208</v>
      </c>
      <c r="H53" s="1020">
        <v>34452650</v>
      </c>
    </row>
    <row r="54" spans="2:9" s="5" customFormat="1" ht="13.5" customHeight="1">
      <c r="B54" s="5" t="s">
        <v>639</v>
      </c>
      <c r="H54" s="163" t="s">
        <v>316</v>
      </c>
      <c r="I54" s="196"/>
    </row>
    <row r="55" ht="13.5" customHeight="1"/>
    <row r="56" ht="13.5" customHeight="1"/>
    <row r="57" ht="13.5" customHeight="1"/>
    <row r="58" ht="13.5" customHeight="1"/>
  </sheetData>
  <sheetProtection/>
  <mergeCells count="3">
    <mergeCell ref="C3:D3"/>
    <mergeCell ref="E3:F3"/>
    <mergeCell ref="G3:H3"/>
  </mergeCells>
  <printOptions horizontalCentered="1"/>
  <pageMargins left="0.3937007874015748" right="0.3937007874015748" top="0.7874015748031497" bottom="0.7874015748031497" header="0.5118110236220472" footer="0.5118110236220472"/>
  <pageSetup horizontalDpi="600" verticalDpi="600" orientation="portrait" paperSize="9" r:id="rId2"/>
  <headerFooter alignWithMargins="0">
    <oddHeader>&amp;R&amp;6&amp;P / &amp;N ページ</oddHeader>
  </headerFooter>
  <ignoredErrors>
    <ignoredError sqref="B49:H49" numberStoredAsText="1"/>
  </ignoredErrors>
  <drawing r:id="rId1"/>
</worksheet>
</file>

<file path=xl/worksheets/sheet38.xml><?xml version="1.0" encoding="utf-8"?>
<worksheet xmlns="http://schemas.openxmlformats.org/spreadsheetml/2006/main" xmlns:r="http://schemas.openxmlformats.org/officeDocument/2006/relationships">
  <sheetPr>
    <pageSetUpPr fitToPage="1"/>
  </sheetPr>
  <dimension ref="A1:U85"/>
  <sheetViews>
    <sheetView view="pageBreakPreview" zoomScale="110" zoomScaleNormal="110" zoomScaleSheetLayoutView="110" zoomScalePageLayoutView="0" workbookViewId="0" topLeftCell="A1">
      <selection activeCell="B1" sqref="B1"/>
    </sheetView>
  </sheetViews>
  <sheetFormatPr defaultColWidth="9" defaultRowHeight="14.25"/>
  <cols>
    <col min="1" max="1" width="3.19921875" style="28" customWidth="1"/>
    <col min="2" max="2" width="2.69921875" style="28" customWidth="1"/>
    <col min="3" max="4" width="7" style="80" customWidth="1"/>
    <col min="5" max="8" width="8.09765625" style="80" customWidth="1"/>
    <col min="9" max="12" width="8.796875" style="80" customWidth="1"/>
    <col min="13" max="13" width="8.09765625" style="327" customWidth="1"/>
    <col min="14" max="16384" width="9" style="28" customWidth="1"/>
  </cols>
  <sheetData>
    <row r="1" spans="1:13" s="75" customFormat="1" ht="15" customHeight="1">
      <c r="A1" s="52" t="s">
        <v>706</v>
      </c>
      <c r="C1" s="80"/>
      <c r="D1" s="114"/>
      <c r="E1" s="114"/>
      <c r="F1" s="114"/>
      <c r="G1" s="114"/>
      <c r="H1" s="114"/>
      <c r="I1" s="114"/>
      <c r="J1" s="114"/>
      <c r="K1" s="114"/>
      <c r="L1" s="114"/>
      <c r="M1" s="116"/>
    </row>
    <row r="2" spans="3:13" s="321" customFormat="1" ht="6.75" customHeight="1">
      <c r="C2" s="244"/>
      <c r="D2" s="322"/>
      <c r="E2" s="322"/>
      <c r="F2" s="322"/>
      <c r="G2" s="322"/>
      <c r="H2" s="322"/>
      <c r="I2" s="322"/>
      <c r="J2" s="322"/>
      <c r="K2" s="322"/>
      <c r="L2" s="322"/>
      <c r="M2" s="323"/>
    </row>
    <row r="3" spans="1:13" s="638" customFormat="1" ht="12.75" customHeight="1">
      <c r="A3" s="502" t="s">
        <v>377</v>
      </c>
      <c r="B3" s="635"/>
      <c r="C3" s="636"/>
      <c r="D3" s="636"/>
      <c r="E3" s="636"/>
      <c r="F3" s="636"/>
      <c r="G3" s="636"/>
      <c r="H3" s="636"/>
      <c r="I3" s="636"/>
      <c r="J3" s="636"/>
      <c r="K3" s="636"/>
      <c r="L3" s="636"/>
      <c r="M3" s="637" t="s">
        <v>307</v>
      </c>
    </row>
    <row r="4" spans="2:13" s="628" customFormat="1" ht="15" customHeight="1">
      <c r="B4" s="634" t="s">
        <v>225</v>
      </c>
      <c r="C4" s="1588" t="s">
        <v>378</v>
      </c>
      <c r="D4" s="1586" t="s">
        <v>205</v>
      </c>
      <c r="E4" s="1586" t="s">
        <v>206</v>
      </c>
      <c r="F4" s="1586" t="s">
        <v>207</v>
      </c>
      <c r="G4" s="1586" t="s">
        <v>208</v>
      </c>
      <c r="H4" s="1586" t="s">
        <v>209</v>
      </c>
      <c r="I4" s="1586" t="s">
        <v>210</v>
      </c>
      <c r="J4" s="1586" t="s">
        <v>211</v>
      </c>
      <c r="K4" s="1586" t="s">
        <v>212</v>
      </c>
      <c r="L4" s="1586" t="s">
        <v>213</v>
      </c>
      <c r="M4" s="1592" t="s">
        <v>214</v>
      </c>
    </row>
    <row r="5" spans="1:16" s="632" customFormat="1" ht="15" customHeight="1" thickBot="1">
      <c r="A5" s="630" t="s">
        <v>427</v>
      </c>
      <c r="B5" s="630"/>
      <c r="C5" s="1589"/>
      <c r="D5" s="1587"/>
      <c r="E5" s="1587"/>
      <c r="F5" s="1587"/>
      <c r="G5" s="1587"/>
      <c r="H5" s="1587"/>
      <c r="I5" s="1587"/>
      <c r="J5" s="1587"/>
      <c r="K5" s="1587"/>
      <c r="L5" s="1587"/>
      <c r="M5" s="1585"/>
      <c r="N5" s="631"/>
      <c r="O5" s="631"/>
      <c r="P5" s="631"/>
    </row>
    <row r="6" spans="2:16" s="632" customFormat="1" ht="18" customHeight="1" thickTop="1">
      <c r="B6" s="639"/>
      <c r="C6" s="640">
        <v>231140</v>
      </c>
      <c r="D6" s="640">
        <v>3071</v>
      </c>
      <c r="E6" s="640">
        <v>3372</v>
      </c>
      <c r="F6" s="640">
        <v>14540</v>
      </c>
      <c r="G6" s="640">
        <v>13918</v>
      </c>
      <c r="H6" s="640">
        <v>26894</v>
      </c>
      <c r="I6" s="640">
        <v>35492</v>
      </c>
      <c r="J6" s="640">
        <v>33167</v>
      </c>
      <c r="K6" s="640">
        <v>62100</v>
      </c>
      <c r="L6" s="640">
        <v>24821</v>
      </c>
      <c r="M6" s="641">
        <v>13765</v>
      </c>
      <c r="N6" s="631"/>
      <c r="O6" s="631"/>
      <c r="P6" s="631"/>
    </row>
    <row r="7" spans="1:16" s="632" customFormat="1" ht="18" customHeight="1">
      <c r="A7" s="498" t="s">
        <v>191</v>
      </c>
      <c r="B7" s="642">
        <v>59</v>
      </c>
      <c r="C7" s="643">
        <v>19735793</v>
      </c>
      <c r="D7" s="643">
        <v>2277</v>
      </c>
      <c r="E7" s="643">
        <v>5257</v>
      </c>
      <c r="F7" s="643">
        <v>59984</v>
      </c>
      <c r="G7" s="643">
        <v>117343</v>
      </c>
      <c r="H7" s="643">
        <v>419774</v>
      </c>
      <c r="I7" s="643">
        <v>998012</v>
      </c>
      <c r="J7" s="643">
        <v>1468018</v>
      </c>
      <c r="K7" s="643">
        <v>5118826</v>
      </c>
      <c r="L7" s="643">
        <v>4134241</v>
      </c>
      <c r="M7" s="644">
        <v>7412061</v>
      </c>
      <c r="N7" s="631"/>
      <c r="O7" s="631"/>
      <c r="P7" s="631"/>
    </row>
    <row r="8" spans="1:13" s="500" customFormat="1" ht="18" customHeight="1">
      <c r="A8" s="502"/>
      <c r="B8" s="645"/>
      <c r="C8" s="646">
        <v>85384.58509993943</v>
      </c>
      <c r="D8" s="646">
        <v>741.4522956691632</v>
      </c>
      <c r="E8" s="646">
        <v>1559.0154211150652</v>
      </c>
      <c r="F8" s="646">
        <v>4125.447042640991</v>
      </c>
      <c r="G8" s="646">
        <v>8431.024572496048</v>
      </c>
      <c r="H8" s="646">
        <v>15608.462854168216</v>
      </c>
      <c r="I8" s="646">
        <v>28119.35083962583</v>
      </c>
      <c r="J8" s="646">
        <v>44261.4044079959</v>
      </c>
      <c r="K8" s="646">
        <v>82428.76006441224</v>
      </c>
      <c r="L8" s="646">
        <v>166562.22553482937</v>
      </c>
      <c r="M8" s="647">
        <v>538471.5583000364</v>
      </c>
    </row>
    <row r="9" spans="2:13" s="628" customFormat="1" ht="15" customHeight="1">
      <c r="B9" s="629" t="s">
        <v>32</v>
      </c>
      <c r="C9" s="1588" t="s">
        <v>378</v>
      </c>
      <c r="D9" s="1586" t="s">
        <v>205</v>
      </c>
      <c r="E9" s="1586" t="s">
        <v>206</v>
      </c>
      <c r="F9" s="1586" t="s">
        <v>215</v>
      </c>
      <c r="G9" s="1586" t="s">
        <v>208</v>
      </c>
      <c r="H9" s="1586" t="s">
        <v>209</v>
      </c>
      <c r="I9" s="1586" t="s">
        <v>216</v>
      </c>
      <c r="J9" s="1586" t="s">
        <v>217</v>
      </c>
      <c r="K9" s="1586" t="s">
        <v>218</v>
      </c>
      <c r="L9" s="1586" t="s">
        <v>213</v>
      </c>
      <c r="M9" s="1592" t="s">
        <v>214</v>
      </c>
    </row>
    <row r="10" spans="1:16" s="632" customFormat="1" ht="15" customHeight="1" thickBot="1">
      <c r="A10" s="630" t="s">
        <v>427</v>
      </c>
      <c r="B10" s="630"/>
      <c r="C10" s="1589"/>
      <c r="D10" s="1587"/>
      <c r="E10" s="1587"/>
      <c r="F10" s="1587"/>
      <c r="G10" s="1587"/>
      <c r="H10" s="1587"/>
      <c r="I10" s="1587"/>
      <c r="J10" s="1587"/>
      <c r="K10" s="1587"/>
      <c r="L10" s="1587"/>
      <c r="M10" s="1585"/>
      <c r="N10" s="631"/>
      <c r="O10" s="631"/>
      <c r="P10" s="631"/>
    </row>
    <row r="11" spans="2:16" s="632" customFormat="1" ht="18" customHeight="1" thickTop="1">
      <c r="B11" s="639"/>
      <c r="C11" s="648">
        <v>236946</v>
      </c>
      <c r="D11" s="648">
        <v>2757</v>
      </c>
      <c r="E11" s="648">
        <v>4028</v>
      </c>
      <c r="F11" s="648">
        <v>6531</v>
      </c>
      <c r="G11" s="648">
        <v>20447</v>
      </c>
      <c r="H11" s="648">
        <v>26559</v>
      </c>
      <c r="I11" s="648">
        <v>29068</v>
      </c>
      <c r="J11" s="648">
        <v>28656</v>
      </c>
      <c r="K11" s="648">
        <v>71469</v>
      </c>
      <c r="L11" s="648">
        <v>31349</v>
      </c>
      <c r="M11" s="649">
        <v>16082</v>
      </c>
      <c r="N11" s="631"/>
      <c r="O11" s="631"/>
      <c r="P11" s="631"/>
    </row>
    <row r="12" spans="2:16" s="632" customFormat="1" ht="18" customHeight="1">
      <c r="B12" s="504">
        <v>60</v>
      </c>
      <c r="C12" s="648">
        <v>22191708</v>
      </c>
      <c r="D12" s="648">
        <v>1935</v>
      </c>
      <c r="E12" s="648">
        <v>7362</v>
      </c>
      <c r="F12" s="648">
        <v>24670</v>
      </c>
      <c r="G12" s="648">
        <v>181405</v>
      </c>
      <c r="H12" s="648">
        <v>470179</v>
      </c>
      <c r="I12" s="648">
        <v>837705</v>
      </c>
      <c r="J12" s="648">
        <v>1215305</v>
      </c>
      <c r="K12" s="648">
        <v>5681406</v>
      </c>
      <c r="L12" s="648">
        <v>5180173</v>
      </c>
      <c r="M12" s="649">
        <v>8591568</v>
      </c>
      <c r="N12" s="631"/>
      <c r="O12" s="631"/>
      <c r="P12" s="631"/>
    </row>
    <row r="13" spans="2:13" s="500" customFormat="1" ht="18" customHeight="1">
      <c r="B13" s="650"/>
      <c r="C13" s="651">
        <v>93657.23835810692</v>
      </c>
      <c r="D13" s="651">
        <v>701.8498367791077</v>
      </c>
      <c r="E13" s="651">
        <v>1827.7060575968223</v>
      </c>
      <c r="F13" s="651">
        <v>3777.3694686877966</v>
      </c>
      <c r="G13" s="651">
        <v>8871.961656966792</v>
      </c>
      <c r="H13" s="651">
        <v>17703.189126096615</v>
      </c>
      <c r="I13" s="651">
        <v>28818.80418329434</v>
      </c>
      <c r="J13" s="651">
        <v>42410.140982691235</v>
      </c>
      <c r="K13" s="651">
        <v>79494.69000545691</v>
      </c>
      <c r="L13" s="651">
        <v>165242.04918817186</v>
      </c>
      <c r="M13" s="652">
        <v>534235.0453923641</v>
      </c>
    </row>
    <row r="14" spans="1:16" s="632" customFormat="1" ht="18" customHeight="1">
      <c r="A14" s="653"/>
      <c r="B14" s="654"/>
      <c r="C14" s="655">
        <v>244142</v>
      </c>
      <c r="D14" s="655">
        <v>2129</v>
      </c>
      <c r="E14" s="655">
        <v>4472</v>
      </c>
      <c r="F14" s="655">
        <v>5891</v>
      </c>
      <c r="G14" s="655">
        <v>19903</v>
      </c>
      <c r="H14" s="655">
        <v>26373</v>
      </c>
      <c r="I14" s="655">
        <v>29031</v>
      </c>
      <c r="J14" s="655">
        <v>28770</v>
      </c>
      <c r="K14" s="655">
        <v>74897</v>
      </c>
      <c r="L14" s="655">
        <v>34843</v>
      </c>
      <c r="M14" s="656">
        <v>17833</v>
      </c>
      <c r="N14" s="631"/>
      <c r="O14" s="631"/>
      <c r="P14" s="631"/>
    </row>
    <row r="15" spans="1:16" s="632" customFormat="1" ht="18" customHeight="1">
      <c r="A15" s="657"/>
      <c r="B15" s="504">
        <v>61</v>
      </c>
      <c r="C15" s="648">
        <v>24095180</v>
      </c>
      <c r="D15" s="648">
        <v>2015</v>
      </c>
      <c r="E15" s="648">
        <v>8125</v>
      </c>
      <c r="F15" s="648">
        <v>22294</v>
      </c>
      <c r="G15" s="648">
        <v>177898</v>
      </c>
      <c r="H15" s="648">
        <v>467843</v>
      </c>
      <c r="I15" s="648">
        <v>837604</v>
      </c>
      <c r="J15" s="648">
        <v>1223604</v>
      </c>
      <c r="K15" s="648">
        <v>5988367</v>
      </c>
      <c r="L15" s="648">
        <v>5767735</v>
      </c>
      <c r="M15" s="649">
        <v>9599695</v>
      </c>
      <c r="N15" s="631"/>
      <c r="O15" s="631"/>
      <c r="P15" s="631"/>
    </row>
    <row r="16" spans="1:13" s="500" customFormat="1" ht="18" customHeight="1">
      <c r="A16" s="658"/>
      <c r="B16" s="650"/>
      <c r="C16" s="651">
        <v>98693.30143932629</v>
      </c>
      <c r="D16" s="651">
        <v>946.4537341474871</v>
      </c>
      <c r="E16" s="651">
        <v>1816.8604651162789</v>
      </c>
      <c r="F16" s="651">
        <v>3784.4169071464944</v>
      </c>
      <c r="G16" s="651">
        <v>8938.250514997739</v>
      </c>
      <c r="H16" s="651">
        <v>17739.468395707732</v>
      </c>
      <c r="I16" s="651">
        <v>28852.054700148117</v>
      </c>
      <c r="J16" s="651">
        <v>42530.55265901981</v>
      </c>
      <c r="K16" s="651">
        <v>79954.69778495801</v>
      </c>
      <c r="L16" s="651">
        <v>165534.97115632982</v>
      </c>
      <c r="M16" s="659">
        <v>538310.7160881511</v>
      </c>
    </row>
    <row r="17" spans="2:16" s="632" customFormat="1" ht="18" customHeight="1">
      <c r="B17" s="654"/>
      <c r="C17" s="655">
        <v>251207</v>
      </c>
      <c r="D17" s="655">
        <v>2191</v>
      </c>
      <c r="E17" s="655">
        <v>4793</v>
      </c>
      <c r="F17" s="655">
        <v>5949</v>
      </c>
      <c r="G17" s="655">
        <v>19549</v>
      </c>
      <c r="H17" s="655">
        <v>25979</v>
      </c>
      <c r="I17" s="655">
        <v>28794</v>
      </c>
      <c r="J17" s="655">
        <v>28503</v>
      </c>
      <c r="K17" s="655">
        <v>77018</v>
      </c>
      <c r="L17" s="655">
        <v>38175</v>
      </c>
      <c r="M17" s="660">
        <v>20256</v>
      </c>
      <c r="N17" s="631"/>
      <c r="O17" s="631"/>
      <c r="P17" s="631"/>
    </row>
    <row r="18" spans="2:16" s="632" customFormat="1" ht="18" customHeight="1">
      <c r="B18" s="504">
        <v>62</v>
      </c>
      <c r="C18" s="648">
        <v>26247412</v>
      </c>
      <c r="D18" s="648">
        <v>2511</v>
      </c>
      <c r="E18" s="648">
        <v>8685</v>
      </c>
      <c r="F18" s="648">
        <v>22444</v>
      </c>
      <c r="G18" s="648">
        <v>176547</v>
      </c>
      <c r="H18" s="648">
        <v>461839</v>
      </c>
      <c r="I18" s="648">
        <v>831955</v>
      </c>
      <c r="J18" s="648">
        <v>1211501</v>
      </c>
      <c r="K18" s="648">
        <v>6187820</v>
      </c>
      <c r="L18" s="648">
        <v>6349832</v>
      </c>
      <c r="M18" s="649">
        <v>10994278</v>
      </c>
      <c r="N18" s="631"/>
      <c r="O18" s="631"/>
      <c r="P18" s="631"/>
    </row>
    <row r="19" spans="1:13" s="500" customFormat="1" ht="18" customHeight="1">
      <c r="A19" s="502"/>
      <c r="B19" s="497"/>
      <c r="C19" s="646">
        <v>104485.19348585032</v>
      </c>
      <c r="D19" s="646">
        <v>1146.0520310360566</v>
      </c>
      <c r="E19" s="646">
        <v>1812.0175255581055</v>
      </c>
      <c r="F19" s="646">
        <v>3772.734913430829</v>
      </c>
      <c r="G19" s="646">
        <v>9030.999028083277</v>
      </c>
      <c r="H19" s="646">
        <v>17777.397128449902</v>
      </c>
      <c r="I19" s="646">
        <v>28893.345835938042</v>
      </c>
      <c r="J19" s="646">
        <v>42504.33287724099</v>
      </c>
      <c r="K19" s="646">
        <v>80342.51733361033</v>
      </c>
      <c r="L19" s="646">
        <v>166334.82645710543</v>
      </c>
      <c r="M19" s="647">
        <v>542766.4889415483</v>
      </c>
    </row>
    <row r="20" spans="2:13" s="628" customFormat="1" ht="15" customHeight="1">
      <c r="B20" s="634" t="s">
        <v>32</v>
      </c>
      <c r="C20" s="1588" t="s">
        <v>378</v>
      </c>
      <c r="D20" s="1586" t="s">
        <v>205</v>
      </c>
      <c r="E20" s="1588" t="s">
        <v>120</v>
      </c>
      <c r="F20" s="1588" t="s">
        <v>122</v>
      </c>
      <c r="G20" s="1588" t="s">
        <v>123</v>
      </c>
      <c r="H20" s="1588" t="s">
        <v>124</v>
      </c>
      <c r="I20" s="1590" t="s">
        <v>121</v>
      </c>
      <c r="J20" s="1590" t="s">
        <v>125</v>
      </c>
      <c r="K20" s="1590" t="s">
        <v>126</v>
      </c>
      <c r="L20" s="1590" t="s">
        <v>127</v>
      </c>
      <c r="M20" s="1593"/>
    </row>
    <row r="21" spans="1:13" s="628" customFormat="1" ht="15" customHeight="1" thickBot="1">
      <c r="A21" s="630" t="s">
        <v>428</v>
      </c>
      <c r="B21" s="630"/>
      <c r="C21" s="1589"/>
      <c r="D21" s="1587"/>
      <c r="E21" s="1589"/>
      <c r="F21" s="1589"/>
      <c r="G21" s="1589"/>
      <c r="H21" s="1589"/>
      <c r="I21" s="1591"/>
      <c r="J21" s="1591"/>
      <c r="K21" s="1591"/>
      <c r="L21" s="1591"/>
      <c r="M21" s="1594"/>
    </row>
    <row r="22" spans="2:16" s="632" customFormat="1" ht="18" customHeight="1" thickTop="1">
      <c r="B22" s="661"/>
      <c r="C22" s="640">
        <v>258491</v>
      </c>
      <c r="D22" s="640">
        <v>5351</v>
      </c>
      <c r="E22" s="640">
        <v>2974</v>
      </c>
      <c r="F22" s="640">
        <v>6733</v>
      </c>
      <c r="G22" s="640">
        <v>15412</v>
      </c>
      <c r="H22" s="640">
        <v>19603</v>
      </c>
      <c r="I22" s="640">
        <v>78960</v>
      </c>
      <c r="J22" s="640">
        <v>83858</v>
      </c>
      <c r="K22" s="640">
        <v>31655</v>
      </c>
      <c r="L22" s="640">
        <v>13945</v>
      </c>
      <c r="M22" s="1594"/>
      <c r="N22" s="631"/>
      <c r="O22" s="631"/>
      <c r="P22" s="631"/>
    </row>
    <row r="23" spans="2:16" s="632" customFormat="1" ht="18" customHeight="1">
      <c r="B23" s="504">
        <v>63</v>
      </c>
      <c r="C23" s="643">
        <v>27349976</v>
      </c>
      <c r="D23" s="643">
        <v>10178</v>
      </c>
      <c r="E23" s="643">
        <v>6785</v>
      </c>
      <c r="F23" s="643">
        <v>30448</v>
      </c>
      <c r="G23" s="643">
        <v>140400</v>
      </c>
      <c r="H23" s="643">
        <v>297239</v>
      </c>
      <c r="I23" s="643">
        <v>2804327</v>
      </c>
      <c r="J23" s="643">
        <v>7580631</v>
      </c>
      <c r="K23" s="643">
        <v>6435466</v>
      </c>
      <c r="L23" s="643">
        <v>10044502</v>
      </c>
      <c r="M23" s="1594"/>
      <c r="N23" s="631"/>
      <c r="O23" s="631"/>
      <c r="P23" s="631"/>
    </row>
    <row r="24" spans="1:13" s="500" customFormat="1" ht="18" customHeight="1">
      <c r="A24" s="502"/>
      <c r="B24" s="502"/>
      <c r="C24" s="646">
        <v>105806.29886533767</v>
      </c>
      <c r="D24" s="646">
        <v>1902.0743786208186</v>
      </c>
      <c r="E24" s="646">
        <v>2281.439139206456</v>
      </c>
      <c r="F24" s="646">
        <v>4522.2040695083915</v>
      </c>
      <c r="G24" s="646">
        <v>9109.784583441475</v>
      </c>
      <c r="H24" s="646">
        <v>15162.934244758455</v>
      </c>
      <c r="I24" s="646">
        <v>35515.7928064843</v>
      </c>
      <c r="J24" s="646">
        <v>90398.42352548355</v>
      </c>
      <c r="K24" s="646">
        <v>203300.14215763702</v>
      </c>
      <c r="L24" s="646">
        <v>720294.1556113302</v>
      </c>
      <c r="M24" s="1595"/>
    </row>
    <row r="25" spans="2:13" s="628" customFormat="1" ht="15" customHeight="1" thickBot="1">
      <c r="B25" s="629" t="s">
        <v>225</v>
      </c>
      <c r="C25" s="1588" t="s">
        <v>378</v>
      </c>
      <c r="D25" s="1587" t="s">
        <v>205</v>
      </c>
      <c r="E25" s="1587" t="s">
        <v>206</v>
      </c>
      <c r="F25" s="1587" t="s">
        <v>215</v>
      </c>
      <c r="G25" s="1587" t="s">
        <v>219</v>
      </c>
      <c r="H25" s="1587" t="s">
        <v>220</v>
      </c>
      <c r="I25" s="1587" t="s">
        <v>217</v>
      </c>
      <c r="J25" s="1587" t="s">
        <v>130</v>
      </c>
      <c r="K25" s="1587" t="s">
        <v>131</v>
      </c>
      <c r="L25" s="1587" t="s">
        <v>133</v>
      </c>
      <c r="M25" s="1585" t="s">
        <v>221</v>
      </c>
    </row>
    <row r="26" spans="1:19" s="632" customFormat="1" ht="15" customHeight="1" thickBot="1" thickTop="1">
      <c r="A26" s="630" t="s">
        <v>427</v>
      </c>
      <c r="B26" s="630"/>
      <c r="C26" s="1589"/>
      <c r="D26" s="1587"/>
      <c r="E26" s="1587"/>
      <c r="F26" s="1587"/>
      <c r="G26" s="1587"/>
      <c r="H26" s="1587"/>
      <c r="I26" s="1587"/>
      <c r="J26" s="1587"/>
      <c r="K26" s="1587"/>
      <c r="L26" s="1587"/>
      <c r="M26" s="1585"/>
      <c r="N26" s="631"/>
      <c r="O26" s="631"/>
      <c r="P26" s="631"/>
      <c r="Q26" s="631"/>
      <c r="R26" s="631"/>
      <c r="S26" s="631"/>
    </row>
    <row r="27" spans="2:16" s="632" customFormat="1" ht="18" customHeight="1" thickTop="1">
      <c r="B27" s="662"/>
      <c r="C27" s="663">
        <v>263977</v>
      </c>
      <c r="D27" s="648">
        <v>4868</v>
      </c>
      <c r="E27" s="648">
        <v>2601</v>
      </c>
      <c r="F27" s="648">
        <v>5964</v>
      </c>
      <c r="G27" s="648">
        <v>14047</v>
      </c>
      <c r="H27" s="648">
        <v>17751</v>
      </c>
      <c r="I27" s="648">
        <v>64582</v>
      </c>
      <c r="J27" s="648">
        <v>69472</v>
      </c>
      <c r="K27" s="648">
        <v>43968</v>
      </c>
      <c r="L27" s="648">
        <v>26871</v>
      </c>
      <c r="M27" s="664">
        <v>13853</v>
      </c>
      <c r="N27" s="631"/>
      <c r="O27" s="631"/>
      <c r="P27" s="631"/>
    </row>
    <row r="28" spans="1:16" s="632" customFormat="1" ht="18" customHeight="1">
      <c r="A28" s="628" t="s">
        <v>192</v>
      </c>
      <c r="B28" s="503" t="s">
        <v>296</v>
      </c>
      <c r="C28" s="648">
        <v>30387477</v>
      </c>
      <c r="D28" s="648">
        <v>9384</v>
      </c>
      <c r="E28" s="648">
        <v>5971</v>
      </c>
      <c r="F28" s="648">
        <v>27202</v>
      </c>
      <c r="G28" s="648">
        <v>130208</v>
      </c>
      <c r="H28" s="648">
        <v>271537</v>
      </c>
      <c r="I28" s="648">
        <v>1770457</v>
      </c>
      <c r="J28" s="648">
        <v>4547268</v>
      </c>
      <c r="K28" s="648">
        <v>5919748</v>
      </c>
      <c r="L28" s="648">
        <v>6495681</v>
      </c>
      <c r="M28" s="649">
        <v>11210021</v>
      </c>
      <c r="N28" s="631"/>
      <c r="O28" s="631"/>
      <c r="P28" s="631"/>
    </row>
    <row r="29" spans="2:13" s="500" customFormat="1" ht="18" customHeight="1">
      <c r="B29" s="658"/>
      <c r="C29" s="659">
        <v>115114.10842611289</v>
      </c>
      <c r="D29" s="659">
        <v>1927.6910435497123</v>
      </c>
      <c r="E29" s="659">
        <v>2295.6555171088044</v>
      </c>
      <c r="F29" s="659">
        <v>4561.032863849765</v>
      </c>
      <c r="G29" s="659">
        <v>9269.452552146366</v>
      </c>
      <c r="H29" s="659">
        <v>15296.997352261844</v>
      </c>
      <c r="I29" s="659">
        <v>27414.093710321762</v>
      </c>
      <c r="J29" s="659">
        <v>65454.686780285585</v>
      </c>
      <c r="K29" s="659">
        <v>134637.64556040757</v>
      </c>
      <c r="L29" s="659">
        <v>241735.73741207994</v>
      </c>
      <c r="M29" s="659">
        <v>809212.5171443009</v>
      </c>
    </row>
    <row r="30" spans="1:16" s="632" customFormat="1" ht="18" customHeight="1">
      <c r="A30" s="653"/>
      <c r="B30" s="662"/>
      <c r="C30" s="665">
        <v>265225</v>
      </c>
      <c r="D30" s="665">
        <v>3226</v>
      </c>
      <c r="E30" s="665">
        <v>2630</v>
      </c>
      <c r="F30" s="665">
        <v>5830</v>
      </c>
      <c r="G30" s="665">
        <v>13466</v>
      </c>
      <c r="H30" s="665">
        <v>16115</v>
      </c>
      <c r="I30" s="665">
        <v>61544</v>
      </c>
      <c r="J30" s="665">
        <v>70223</v>
      </c>
      <c r="K30" s="665">
        <v>46059</v>
      </c>
      <c r="L30" s="665">
        <v>29750</v>
      </c>
      <c r="M30" s="666">
        <v>16382</v>
      </c>
      <c r="N30" s="631"/>
      <c r="O30" s="631"/>
      <c r="P30" s="631"/>
    </row>
    <row r="31" spans="2:16" s="632" customFormat="1" ht="18" customHeight="1">
      <c r="B31" s="719" t="s">
        <v>409</v>
      </c>
      <c r="C31" s="643">
        <v>33598189</v>
      </c>
      <c r="D31" s="643">
        <v>2476</v>
      </c>
      <c r="E31" s="643">
        <v>5976</v>
      </c>
      <c r="F31" s="643">
        <v>26167</v>
      </c>
      <c r="G31" s="643">
        <v>121471</v>
      </c>
      <c r="H31" s="643">
        <v>243123</v>
      </c>
      <c r="I31" s="643">
        <v>1680110</v>
      </c>
      <c r="J31" s="643">
        <v>4579509</v>
      </c>
      <c r="K31" s="643">
        <v>6199368</v>
      </c>
      <c r="L31" s="643">
        <v>7166222</v>
      </c>
      <c r="M31" s="644">
        <v>13573767</v>
      </c>
      <c r="N31" s="631"/>
      <c r="O31" s="631"/>
      <c r="P31" s="631"/>
    </row>
    <row r="32" spans="1:13" s="500" customFormat="1" ht="18" customHeight="1">
      <c r="A32" s="502"/>
      <c r="B32" s="502"/>
      <c r="C32" s="647">
        <v>126678.06202281082</v>
      </c>
      <c r="D32" s="647">
        <v>767.5139491630503</v>
      </c>
      <c r="E32" s="647">
        <v>2272.2433460076045</v>
      </c>
      <c r="F32" s="647">
        <v>4488.336192109778</v>
      </c>
      <c r="G32" s="647">
        <v>9020.570325263627</v>
      </c>
      <c r="H32" s="647">
        <v>15086.75147378219</v>
      </c>
      <c r="I32" s="647">
        <v>27299.330560249575</v>
      </c>
      <c r="J32" s="647">
        <v>65213.80459393646</v>
      </c>
      <c r="K32" s="647">
        <v>134596.2352634664</v>
      </c>
      <c r="L32" s="647">
        <v>240881.41176470587</v>
      </c>
      <c r="M32" s="647">
        <v>828578.1345379074</v>
      </c>
    </row>
    <row r="33" spans="2:13" s="628" customFormat="1" ht="15" customHeight="1" thickBot="1">
      <c r="B33" s="629" t="s">
        <v>225</v>
      </c>
      <c r="C33" s="1588" t="s">
        <v>378</v>
      </c>
      <c r="D33" s="1587" t="s">
        <v>205</v>
      </c>
      <c r="E33" s="1587" t="s">
        <v>206</v>
      </c>
      <c r="F33" s="1587" t="s">
        <v>215</v>
      </c>
      <c r="G33" s="1587" t="s">
        <v>219</v>
      </c>
      <c r="H33" s="1587" t="s">
        <v>220</v>
      </c>
      <c r="I33" s="1587" t="s">
        <v>217</v>
      </c>
      <c r="J33" s="1587" t="s">
        <v>130</v>
      </c>
      <c r="K33" s="1587" t="s">
        <v>131</v>
      </c>
      <c r="L33" s="1587" t="s">
        <v>222</v>
      </c>
      <c r="M33" s="1585" t="s">
        <v>223</v>
      </c>
    </row>
    <row r="34" spans="1:19" s="632" customFormat="1" ht="15" customHeight="1" thickBot="1" thickTop="1">
      <c r="A34" s="630" t="s">
        <v>427</v>
      </c>
      <c r="B34" s="630"/>
      <c r="C34" s="1589"/>
      <c r="D34" s="1587"/>
      <c r="E34" s="1587"/>
      <c r="F34" s="1587"/>
      <c r="G34" s="1587"/>
      <c r="H34" s="1587"/>
      <c r="I34" s="1587"/>
      <c r="J34" s="1587"/>
      <c r="K34" s="1587"/>
      <c r="L34" s="1587"/>
      <c r="M34" s="1585"/>
      <c r="N34" s="631"/>
      <c r="O34" s="631"/>
      <c r="P34" s="631"/>
      <c r="Q34" s="631"/>
      <c r="R34" s="631"/>
      <c r="S34" s="631"/>
    </row>
    <row r="35" spans="2:16" s="632" customFormat="1" ht="18" customHeight="1" thickTop="1">
      <c r="B35" s="639"/>
      <c r="C35" s="667">
        <v>275257</v>
      </c>
      <c r="D35" s="667">
        <v>3616</v>
      </c>
      <c r="E35" s="667">
        <v>2584</v>
      </c>
      <c r="F35" s="667">
        <v>5449</v>
      </c>
      <c r="G35" s="667">
        <v>12449</v>
      </c>
      <c r="H35" s="667">
        <v>15061</v>
      </c>
      <c r="I35" s="667">
        <v>59090</v>
      </c>
      <c r="J35" s="667">
        <v>71631</v>
      </c>
      <c r="K35" s="667">
        <v>50942</v>
      </c>
      <c r="L35" s="667">
        <v>38024</v>
      </c>
      <c r="M35" s="668">
        <v>16411</v>
      </c>
      <c r="N35" s="631"/>
      <c r="O35" s="631"/>
      <c r="P35" s="631"/>
    </row>
    <row r="36" spans="2:16" s="632" customFormat="1" ht="18" customHeight="1">
      <c r="B36" s="718" t="s">
        <v>410</v>
      </c>
      <c r="C36" s="667">
        <v>34936430</v>
      </c>
      <c r="D36" s="667">
        <v>2795</v>
      </c>
      <c r="E36" s="667">
        <v>5849</v>
      </c>
      <c r="F36" s="667">
        <v>24334</v>
      </c>
      <c r="G36" s="667">
        <v>111879</v>
      </c>
      <c r="H36" s="667">
        <v>227507</v>
      </c>
      <c r="I36" s="667">
        <v>1616630</v>
      </c>
      <c r="J36" s="667">
        <v>3687490</v>
      </c>
      <c r="K36" s="667">
        <v>5852424</v>
      </c>
      <c r="L36" s="667">
        <v>8874423</v>
      </c>
      <c r="M36" s="668">
        <v>14533099</v>
      </c>
      <c r="N36" s="631"/>
      <c r="O36" s="631"/>
      <c r="P36" s="631"/>
    </row>
    <row r="37" spans="2:13" s="500" customFormat="1" ht="18" customHeight="1">
      <c r="B37" s="650"/>
      <c r="C37" s="659">
        <v>126922.94837188518</v>
      </c>
      <c r="D37" s="659">
        <v>772.9535398230089</v>
      </c>
      <c r="E37" s="659">
        <v>2263.544891640867</v>
      </c>
      <c r="F37" s="659">
        <v>4465.773536428703</v>
      </c>
      <c r="G37" s="659">
        <v>8986.986906578843</v>
      </c>
      <c r="H37" s="659">
        <v>15105.703472544985</v>
      </c>
      <c r="I37" s="659">
        <v>27358.774750380773</v>
      </c>
      <c r="J37" s="659">
        <v>51478.968602979156</v>
      </c>
      <c r="K37" s="659">
        <v>114884.06422990852</v>
      </c>
      <c r="L37" s="659">
        <v>233390.04313065435</v>
      </c>
      <c r="M37" s="659">
        <v>885570.5928950094</v>
      </c>
    </row>
    <row r="38" spans="1:16" s="632" customFormat="1" ht="18" customHeight="1">
      <c r="A38" s="653"/>
      <c r="B38" s="639"/>
      <c r="C38" s="648">
        <v>283530</v>
      </c>
      <c r="D38" s="648">
        <v>3542</v>
      </c>
      <c r="E38" s="648">
        <v>2464</v>
      </c>
      <c r="F38" s="648">
        <v>4915</v>
      </c>
      <c r="G38" s="648">
        <v>11531</v>
      </c>
      <c r="H38" s="648">
        <v>13592</v>
      </c>
      <c r="I38" s="648">
        <v>55604</v>
      </c>
      <c r="J38" s="648">
        <v>72766</v>
      </c>
      <c r="K38" s="648">
        <v>56164</v>
      </c>
      <c r="L38" s="648">
        <v>43993</v>
      </c>
      <c r="M38" s="649">
        <v>18959</v>
      </c>
      <c r="N38" s="631"/>
      <c r="O38" s="631"/>
      <c r="P38" s="631"/>
    </row>
    <row r="39" spans="1:16" s="632" customFormat="1" ht="18" customHeight="1">
      <c r="A39" s="657"/>
      <c r="B39" s="719" t="s">
        <v>431</v>
      </c>
      <c r="C39" s="648">
        <v>38993183</v>
      </c>
      <c r="D39" s="648">
        <v>2847</v>
      </c>
      <c r="E39" s="648">
        <v>5659</v>
      </c>
      <c r="F39" s="648">
        <v>22173</v>
      </c>
      <c r="G39" s="648">
        <v>103308</v>
      </c>
      <c r="H39" s="648">
        <v>205620</v>
      </c>
      <c r="I39" s="648">
        <v>1520969</v>
      </c>
      <c r="J39" s="648">
        <v>3755354</v>
      </c>
      <c r="K39" s="648">
        <v>6488918</v>
      </c>
      <c r="L39" s="648">
        <v>10299344</v>
      </c>
      <c r="M39" s="649">
        <v>16588991</v>
      </c>
      <c r="N39" s="631"/>
      <c r="O39" s="631"/>
      <c r="P39" s="631"/>
    </row>
    <row r="40" spans="1:13" s="500" customFormat="1" ht="18" customHeight="1">
      <c r="A40" s="658"/>
      <c r="B40" s="499"/>
      <c r="C40" s="667">
        <v>137527.5385320777</v>
      </c>
      <c r="D40" s="667">
        <v>803.7831733483907</v>
      </c>
      <c r="E40" s="667">
        <v>2296.6720779220777</v>
      </c>
      <c r="F40" s="667">
        <v>4511.291963377416</v>
      </c>
      <c r="G40" s="667">
        <v>8959.153585985603</v>
      </c>
      <c r="H40" s="667">
        <v>15128.016480282518</v>
      </c>
      <c r="I40" s="667">
        <v>27353.589669807927</v>
      </c>
      <c r="J40" s="667">
        <v>51608.63590138251</v>
      </c>
      <c r="K40" s="667">
        <v>115535.18267929634</v>
      </c>
      <c r="L40" s="667">
        <v>234113.24528902324</v>
      </c>
      <c r="M40" s="668">
        <v>874992.9321166729</v>
      </c>
    </row>
    <row r="41" spans="2:16" s="632" customFormat="1" ht="18" customHeight="1">
      <c r="B41" s="654"/>
      <c r="C41" s="655">
        <v>288385</v>
      </c>
      <c r="D41" s="655">
        <v>3468</v>
      </c>
      <c r="E41" s="655">
        <v>2529</v>
      </c>
      <c r="F41" s="655">
        <v>4953</v>
      </c>
      <c r="G41" s="655">
        <v>11199</v>
      </c>
      <c r="H41" s="655">
        <v>13587</v>
      </c>
      <c r="I41" s="655">
        <v>54029</v>
      </c>
      <c r="J41" s="655">
        <v>73516</v>
      </c>
      <c r="K41" s="655">
        <v>57849</v>
      </c>
      <c r="L41" s="655">
        <v>46804</v>
      </c>
      <c r="M41" s="656">
        <v>20451</v>
      </c>
      <c r="N41" s="631"/>
      <c r="O41" s="631"/>
      <c r="P41" s="631"/>
    </row>
    <row r="42" spans="2:16" s="632" customFormat="1" ht="18" customHeight="1">
      <c r="B42" s="719" t="s">
        <v>432</v>
      </c>
      <c r="C42" s="648">
        <v>41128949</v>
      </c>
      <c r="D42" s="648">
        <v>2969</v>
      </c>
      <c r="E42" s="648">
        <v>5668</v>
      </c>
      <c r="F42" s="648">
        <v>22266</v>
      </c>
      <c r="G42" s="648">
        <v>100096</v>
      </c>
      <c r="H42" s="648">
        <v>205095</v>
      </c>
      <c r="I42" s="648">
        <v>1478506</v>
      </c>
      <c r="J42" s="648">
        <v>3802154</v>
      </c>
      <c r="K42" s="648">
        <v>6688819</v>
      </c>
      <c r="L42" s="648">
        <v>10963469</v>
      </c>
      <c r="M42" s="649">
        <v>17859907</v>
      </c>
      <c r="N42" s="631"/>
      <c r="O42" s="631"/>
      <c r="P42" s="631"/>
    </row>
    <row r="43" spans="2:13" s="500" customFormat="1" ht="18" customHeight="1">
      <c r="B43" s="650"/>
      <c r="C43" s="651">
        <v>142618.19789517485</v>
      </c>
      <c r="D43" s="651">
        <v>856.1130334486736</v>
      </c>
      <c r="E43" s="651">
        <v>2241.202056148675</v>
      </c>
      <c r="F43" s="651">
        <v>4495.457298606904</v>
      </c>
      <c r="G43" s="651">
        <v>8937.940887579249</v>
      </c>
      <c r="H43" s="651">
        <v>15094.943696180171</v>
      </c>
      <c r="I43" s="651">
        <v>27365.04469821762</v>
      </c>
      <c r="J43" s="651">
        <v>51718.72789596822</v>
      </c>
      <c r="K43" s="651">
        <v>115625.49050113226</v>
      </c>
      <c r="L43" s="651">
        <v>234242.1374241518</v>
      </c>
      <c r="M43" s="652">
        <v>873302.3813016479</v>
      </c>
    </row>
    <row r="44" spans="1:16" s="632" customFormat="1" ht="18" customHeight="1">
      <c r="A44" s="653"/>
      <c r="B44" s="654"/>
      <c r="C44" s="665">
        <v>286091</v>
      </c>
      <c r="D44" s="665">
        <v>3573</v>
      </c>
      <c r="E44" s="665">
        <v>2553</v>
      </c>
      <c r="F44" s="665">
        <v>5171</v>
      </c>
      <c r="G44" s="665">
        <v>11507</v>
      </c>
      <c r="H44" s="665">
        <v>13591</v>
      </c>
      <c r="I44" s="665">
        <v>52970</v>
      </c>
      <c r="J44" s="665">
        <v>73427</v>
      </c>
      <c r="K44" s="665">
        <v>56648</v>
      </c>
      <c r="L44" s="665">
        <v>46085</v>
      </c>
      <c r="M44" s="666">
        <v>20566</v>
      </c>
      <c r="N44" s="631"/>
      <c r="O44" s="631"/>
      <c r="P44" s="631"/>
    </row>
    <row r="45" spans="2:16" s="632" customFormat="1" ht="18" customHeight="1">
      <c r="B45" s="719" t="s">
        <v>433</v>
      </c>
      <c r="C45" s="643">
        <v>40854210</v>
      </c>
      <c r="D45" s="643">
        <v>3207</v>
      </c>
      <c r="E45" s="643">
        <v>5815</v>
      </c>
      <c r="F45" s="643">
        <v>23447</v>
      </c>
      <c r="G45" s="643">
        <v>103451</v>
      </c>
      <c r="H45" s="643">
        <v>205424</v>
      </c>
      <c r="I45" s="643">
        <v>1453653</v>
      </c>
      <c r="J45" s="643">
        <v>3800944</v>
      </c>
      <c r="K45" s="643">
        <v>6521935</v>
      </c>
      <c r="L45" s="643">
        <v>10848680</v>
      </c>
      <c r="M45" s="503">
        <v>17887654</v>
      </c>
      <c r="N45" s="631"/>
      <c r="O45" s="631"/>
      <c r="P45" s="631"/>
    </row>
    <row r="46" spans="1:13" s="500" customFormat="1" ht="18" customHeight="1">
      <c r="A46" s="502"/>
      <c r="B46" s="502"/>
      <c r="C46" s="646">
        <v>142801.45128647875</v>
      </c>
      <c r="D46" s="646">
        <v>897.5650713685978</v>
      </c>
      <c r="E46" s="646">
        <v>2277.7124951037995</v>
      </c>
      <c r="F46" s="646">
        <v>4534.326049120093</v>
      </c>
      <c r="G46" s="646">
        <v>8990.266794125315</v>
      </c>
      <c r="H46" s="646">
        <v>15114.708262820985</v>
      </c>
      <c r="I46" s="646">
        <v>27442.948838965454</v>
      </c>
      <c r="J46" s="646">
        <v>51764.93660370164</v>
      </c>
      <c r="K46" s="646">
        <v>115130.89605987855</v>
      </c>
      <c r="L46" s="646">
        <v>235405.8804383205</v>
      </c>
      <c r="M46" s="647">
        <v>869768.2582903822</v>
      </c>
    </row>
    <row r="47" spans="2:13" s="628" customFormat="1" ht="15" customHeight="1" thickBot="1">
      <c r="B47" s="629" t="s">
        <v>225</v>
      </c>
      <c r="C47" s="1588" t="s">
        <v>378</v>
      </c>
      <c r="D47" s="1587" t="s">
        <v>205</v>
      </c>
      <c r="E47" s="1587" t="s">
        <v>206</v>
      </c>
      <c r="F47" s="1587" t="s">
        <v>215</v>
      </c>
      <c r="G47" s="1587" t="s">
        <v>219</v>
      </c>
      <c r="H47" s="1587" t="s">
        <v>220</v>
      </c>
      <c r="I47" s="1587" t="s">
        <v>217</v>
      </c>
      <c r="J47" s="1587" t="s">
        <v>130</v>
      </c>
      <c r="K47" s="1587" t="s">
        <v>131</v>
      </c>
      <c r="L47" s="1587" t="s">
        <v>135</v>
      </c>
      <c r="M47" s="1585" t="s">
        <v>224</v>
      </c>
    </row>
    <row r="48" spans="1:21" s="632" customFormat="1" ht="15" customHeight="1" thickBot="1" thickTop="1">
      <c r="A48" s="630" t="s">
        <v>427</v>
      </c>
      <c r="B48" s="630"/>
      <c r="C48" s="1589"/>
      <c r="D48" s="1587"/>
      <c r="E48" s="1587"/>
      <c r="F48" s="1587"/>
      <c r="G48" s="1587"/>
      <c r="H48" s="1587"/>
      <c r="I48" s="1587"/>
      <c r="J48" s="1587"/>
      <c r="K48" s="1587"/>
      <c r="L48" s="1587"/>
      <c r="M48" s="1585"/>
      <c r="N48" s="631"/>
      <c r="O48" s="631"/>
      <c r="P48" s="631"/>
      <c r="Q48" s="631"/>
      <c r="R48" s="631"/>
      <c r="S48" s="631"/>
      <c r="T48" s="631"/>
      <c r="U48" s="631"/>
    </row>
    <row r="49" spans="2:16" s="632" customFormat="1" ht="18" customHeight="1" thickTop="1">
      <c r="B49" s="720"/>
      <c r="C49" s="648">
        <v>282287</v>
      </c>
      <c r="D49" s="648">
        <v>4071</v>
      </c>
      <c r="E49" s="648">
        <v>2861</v>
      </c>
      <c r="F49" s="648">
        <v>5473</v>
      </c>
      <c r="G49" s="648">
        <v>12019</v>
      </c>
      <c r="H49" s="648">
        <v>14171</v>
      </c>
      <c r="I49" s="648">
        <v>52682</v>
      </c>
      <c r="J49" s="648">
        <v>71891</v>
      </c>
      <c r="K49" s="648">
        <v>54694</v>
      </c>
      <c r="L49" s="648">
        <v>52651</v>
      </c>
      <c r="M49" s="649">
        <v>11774</v>
      </c>
      <c r="N49" s="631"/>
      <c r="O49" s="631"/>
      <c r="P49" s="631"/>
    </row>
    <row r="50" spans="2:16" s="632" customFormat="1" ht="18" customHeight="1">
      <c r="B50" s="718" t="s">
        <v>434</v>
      </c>
      <c r="C50" s="648">
        <v>36228559</v>
      </c>
      <c r="D50" s="648">
        <v>2597</v>
      </c>
      <c r="E50" s="648">
        <v>6431</v>
      </c>
      <c r="F50" s="648">
        <v>24910</v>
      </c>
      <c r="G50" s="648">
        <v>108106</v>
      </c>
      <c r="H50" s="648">
        <v>214455</v>
      </c>
      <c r="I50" s="648">
        <v>1445080</v>
      </c>
      <c r="J50" s="648">
        <v>3404539</v>
      </c>
      <c r="K50" s="648">
        <v>5219410</v>
      </c>
      <c r="L50" s="648">
        <v>12780159</v>
      </c>
      <c r="M50" s="649">
        <v>13022872</v>
      </c>
      <c r="N50" s="631"/>
      <c r="O50" s="631"/>
      <c r="P50" s="631"/>
    </row>
    <row r="51" spans="2:13" s="500" customFormat="1" ht="18" customHeight="1">
      <c r="B51" s="718"/>
      <c r="C51" s="667">
        <v>128339.45240127954</v>
      </c>
      <c r="D51" s="667">
        <v>637.9267993122083</v>
      </c>
      <c r="E51" s="667">
        <v>2247.815449143656</v>
      </c>
      <c r="F51" s="667">
        <v>4551.434313904622</v>
      </c>
      <c r="G51" s="667">
        <v>8994.591896164406</v>
      </c>
      <c r="H51" s="667">
        <v>15133.370968880108</v>
      </c>
      <c r="I51" s="667">
        <v>27430.241828328464</v>
      </c>
      <c r="J51" s="667">
        <v>47356.957059993605</v>
      </c>
      <c r="K51" s="667">
        <v>95429.29754634878</v>
      </c>
      <c r="L51" s="667">
        <v>242733.4523560806</v>
      </c>
      <c r="M51" s="668">
        <v>1106070.3244436895</v>
      </c>
    </row>
    <row r="52" spans="1:16" s="632" customFormat="1" ht="18" customHeight="1">
      <c r="A52" s="653"/>
      <c r="B52" s="721"/>
      <c r="C52" s="655">
        <v>281091</v>
      </c>
      <c r="D52" s="655">
        <v>4687</v>
      </c>
      <c r="E52" s="655">
        <v>2829</v>
      </c>
      <c r="F52" s="655">
        <v>5779</v>
      </c>
      <c r="G52" s="655">
        <v>12724</v>
      </c>
      <c r="H52" s="655">
        <v>15418</v>
      </c>
      <c r="I52" s="655">
        <v>53290</v>
      </c>
      <c r="J52" s="655">
        <v>71829</v>
      </c>
      <c r="K52" s="655">
        <v>53090</v>
      </c>
      <c r="L52" s="655">
        <v>50471</v>
      </c>
      <c r="M52" s="656">
        <v>10974</v>
      </c>
      <c r="N52" s="631"/>
      <c r="O52" s="631"/>
      <c r="P52" s="631"/>
    </row>
    <row r="53" spans="1:16" s="632" customFormat="1" ht="18" customHeight="1">
      <c r="A53" s="657"/>
      <c r="B53" s="719" t="s">
        <v>435</v>
      </c>
      <c r="C53" s="648">
        <v>34830377</v>
      </c>
      <c r="D53" s="648">
        <v>3574</v>
      </c>
      <c r="E53" s="648">
        <v>6447</v>
      </c>
      <c r="F53" s="648">
        <v>26268</v>
      </c>
      <c r="G53" s="648">
        <v>114446</v>
      </c>
      <c r="H53" s="648">
        <v>232607</v>
      </c>
      <c r="I53" s="648">
        <v>1453894</v>
      </c>
      <c r="J53" s="648">
        <v>3401671</v>
      </c>
      <c r="K53" s="648">
        <v>5068223</v>
      </c>
      <c r="L53" s="648">
        <v>12205625</v>
      </c>
      <c r="M53" s="649">
        <v>12317622</v>
      </c>
      <c r="N53" s="631"/>
      <c r="O53" s="631"/>
      <c r="P53" s="631"/>
    </row>
    <row r="54" spans="1:13" s="500" customFormat="1" ht="18" customHeight="1">
      <c r="A54" s="658"/>
      <c r="B54" s="722"/>
      <c r="C54" s="651">
        <v>123911.39168454344</v>
      </c>
      <c r="D54" s="651">
        <v>762.5346703648389</v>
      </c>
      <c r="E54" s="651">
        <v>2278.897136797455</v>
      </c>
      <c r="F54" s="651">
        <v>4545.423083578474</v>
      </c>
      <c r="G54" s="651">
        <v>8994.498585350519</v>
      </c>
      <c r="H54" s="651">
        <v>15086.716824490855</v>
      </c>
      <c r="I54" s="651">
        <v>27282.679677237757</v>
      </c>
      <c r="J54" s="651">
        <v>47357.90558131117</v>
      </c>
      <c r="K54" s="651">
        <v>95464.73912224524</v>
      </c>
      <c r="L54" s="651">
        <v>241834.41976580612</v>
      </c>
      <c r="M54" s="652">
        <v>1122436.8507381082</v>
      </c>
    </row>
    <row r="55" spans="2:16" s="632" customFormat="1" ht="18" customHeight="1">
      <c r="B55" s="720"/>
      <c r="C55" s="648">
        <v>279753</v>
      </c>
      <c r="D55" s="648">
        <v>4892</v>
      </c>
      <c r="E55" s="648">
        <v>2920</v>
      </c>
      <c r="F55" s="648">
        <v>6010</v>
      </c>
      <c r="G55" s="648">
        <v>12856</v>
      </c>
      <c r="H55" s="648">
        <v>15704</v>
      </c>
      <c r="I55" s="648">
        <v>52408</v>
      </c>
      <c r="J55" s="648">
        <v>69171</v>
      </c>
      <c r="K55" s="648">
        <v>52905</v>
      </c>
      <c r="L55" s="648">
        <v>51598</v>
      </c>
      <c r="M55" s="649">
        <v>11289</v>
      </c>
      <c r="N55" s="631"/>
      <c r="O55" s="631"/>
      <c r="P55" s="631"/>
    </row>
    <row r="56" spans="2:16" s="632" customFormat="1" ht="18" customHeight="1">
      <c r="B56" s="718" t="s">
        <v>436</v>
      </c>
      <c r="C56" s="648">
        <v>36138582</v>
      </c>
      <c r="D56" s="648">
        <v>3849</v>
      </c>
      <c r="E56" s="648">
        <v>6626</v>
      </c>
      <c r="F56" s="648">
        <v>27254</v>
      </c>
      <c r="G56" s="648">
        <v>115957</v>
      </c>
      <c r="H56" s="648">
        <v>236717</v>
      </c>
      <c r="I56" s="648">
        <v>1426815</v>
      </c>
      <c r="J56" s="648">
        <v>3281794</v>
      </c>
      <c r="K56" s="648">
        <v>5043263</v>
      </c>
      <c r="L56" s="648">
        <v>12519560</v>
      </c>
      <c r="M56" s="649">
        <v>13476747</v>
      </c>
      <c r="N56" s="631"/>
      <c r="O56" s="631"/>
      <c r="P56" s="631"/>
    </row>
    <row r="57" spans="2:13" s="500" customFormat="1" ht="18" customHeight="1">
      <c r="B57" s="499"/>
      <c r="C57" s="667">
        <v>129180.31978209347</v>
      </c>
      <c r="D57" s="667">
        <v>786.7947669664759</v>
      </c>
      <c r="E57" s="667">
        <v>2269.1780821917805</v>
      </c>
      <c r="F57" s="667">
        <v>4534.77537437604</v>
      </c>
      <c r="G57" s="667">
        <v>9019.679527069073</v>
      </c>
      <c r="H57" s="667">
        <v>15073.675496688742</v>
      </c>
      <c r="I57" s="667">
        <v>27225.137383605557</v>
      </c>
      <c r="J57" s="667">
        <v>47444.65166037791</v>
      </c>
      <c r="K57" s="667">
        <v>95326.77440695587</v>
      </c>
      <c r="L57" s="667">
        <v>242636.53629985658</v>
      </c>
      <c r="M57" s="668">
        <v>1193794.5787935157</v>
      </c>
    </row>
    <row r="58" spans="1:16" s="632" customFormat="1" ht="18" customHeight="1">
      <c r="A58" s="653"/>
      <c r="B58" s="654"/>
      <c r="C58" s="655">
        <v>269598</v>
      </c>
      <c r="D58" s="655">
        <v>2327</v>
      </c>
      <c r="E58" s="655">
        <v>2203</v>
      </c>
      <c r="F58" s="655">
        <v>4502</v>
      </c>
      <c r="G58" s="655">
        <v>10647</v>
      </c>
      <c r="H58" s="655">
        <v>15918</v>
      </c>
      <c r="I58" s="655">
        <v>51898</v>
      </c>
      <c r="J58" s="655">
        <v>66973</v>
      </c>
      <c r="K58" s="655">
        <v>52198</v>
      </c>
      <c r="L58" s="655">
        <v>51679</v>
      </c>
      <c r="M58" s="656">
        <v>11253</v>
      </c>
      <c r="N58" s="631"/>
      <c r="O58" s="631"/>
      <c r="P58" s="631"/>
    </row>
    <row r="59" spans="1:16" s="632" customFormat="1" ht="18" customHeight="1">
      <c r="A59" s="657"/>
      <c r="B59" s="504">
        <v>10</v>
      </c>
      <c r="C59" s="648">
        <v>36004758</v>
      </c>
      <c r="D59" s="648">
        <v>1638</v>
      </c>
      <c r="E59" s="648">
        <v>5004</v>
      </c>
      <c r="F59" s="648">
        <v>20392</v>
      </c>
      <c r="G59" s="648">
        <v>98532</v>
      </c>
      <c r="H59" s="648">
        <v>239826</v>
      </c>
      <c r="I59" s="648">
        <v>1409119</v>
      </c>
      <c r="J59" s="648">
        <v>3181914</v>
      </c>
      <c r="K59" s="648">
        <v>4986388</v>
      </c>
      <c r="L59" s="648">
        <v>12586129</v>
      </c>
      <c r="M59" s="649">
        <v>13475816</v>
      </c>
      <c r="N59" s="631"/>
      <c r="O59" s="631"/>
      <c r="P59" s="631"/>
    </row>
    <row r="60" spans="1:13" s="500" customFormat="1" ht="18" customHeight="1">
      <c r="A60" s="658"/>
      <c r="B60" s="650"/>
      <c r="C60" s="651">
        <v>133549.7963634745</v>
      </c>
      <c r="D60" s="651">
        <v>703.9106145251397</v>
      </c>
      <c r="E60" s="651">
        <v>2271.448025419882</v>
      </c>
      <c r="F60" s="651">
        <v>4529.542425588627</v>
      </c>
      <c r="G60" s="651">
        <v>9254.437869822485</v>
      </c>
      <c r="H60" s="651">
        <v>15066.339992461364</v>
      </c>
      <c r="I60" s="651">
        <v>27151.70141431269</v>
      </c>
      <c r="J60" s="651">
        <v>47510.3997133173</v>
      </c>
      <c r="K60" s="651">
        <v>95528.33441894325</v>
      </c>
      <c r="L60" s="651">
        <v>243544.3603784903</v>
      </c>
      <c r="M60" s="652">
        <v>1197530.9695192394</v>
      </c>
    </row>
    <row r="61" spans="2:16" s="632" customFormat="1" ht="18" customHeight="1">
      <c r="B61" s="639"/>
      <c r="C61" s="648">
        <v>271612</v>
      </c>
      <c r="D61" s="648">
        <v>4258</v>
      </c>
      <c r="E61" s="648">
        <v>3075</v>
      </c>
      <c r="F61" s="648">
        <v>6011</v>
      </c>
      <c r="G61" s="648">
        <v>13545</v>
      </c>
      <c r="H61" s="648">
        <v>16653</v>
      </c>
      <c r="I61" s="648">
        <v>53875</v>
      </c>
      <c r="J61" s="648">
        <v>65639</v>
      </c>
      <c r="K61" s="648">
        <v>49104</v>
      </c>
      <c r="L61" s="648">
        <v>48896</v>
      </c>
      <c r="M61" s="649">
        <v>10556</v>
      </c>
      <c r="N61" s="631"/>
      <c r="O61" s="631"/>
      <c r="P61" s="631"/>
    </row>
    <row r="62" spans="2:16" s="632" customFormat="1" ht="18" customHeight="1">
      <c r="B62" s="499">
        <v>11</v>
      </c>
      <c r="C62" s="648">
        <v>33012962</v>
      </c>
      <c r="D62" s="648">
        <v>3711</v>
      </c>
      <c r="E62" s="648">
        <v>6990</v>
      </c>
      <c r="F62" s="648">
        <v>27419</v>
      </c>
      <c r="G62" s="648">
        <v>122076</v>
      </c>
      <c r="H62" s="648">
        <v>250477</v>
      </c>
      <c r="I62" s="648">
        <v>1460275</v>
      </c>
      <c r="J62" s="648">
        <v>3111296</v>
      </c>
      <c r="K62" s="648">
        <v>4681392</v>
      </c>
      <c r="L62" s="648">
        <v>11995909</v>
      </c>
      <c r="M62" s="649">
        <v>11353417</v>
      </c>
      <c r="N62" s="631"/>
      <c r="O62" s="631"/>
      <c r="P62" s="631"/>
    </row>
    <row r="63" spans="2:13" s="500" customFormat="1" ht="18" customHeight="1">
      <c r="B63" s="499"/>
      <c r="C63" s="667">
        <v>121544.56356861995</v>
      </c>
      <c r="D63" s="667">
        <v>871.5359323626116</v>
      </c>
      <c r="E63" s="667">
        <v>2273.170731707317</v>
      </c>
      <c r="F63" s="667">
        <v>4561.470637165197</v>
      </c>
      <c r="G63" s="667">
        <v>9012.624584717609</v>
      </c>
      <c r="H63" s="667">
        <v>15040.953581937189</v>
      </c>
      <c r="I63" s="667">
        <v>27104.872389791184</v>
      </c>
      <c r="J63" s="667">
        <v>47400.112737854026</v>
      </c>
      <c r="K63" s="667">
        <v>95336.26588465298</v>
      </c>
      <c r="L63" s="667">
        <v>245335.18079188484</v>
      </c>
      <c r="M63" s="668">
        <v>1075541.587722622</v>
      </c>
    </row>
    <row r="64" spans="1:16" s="632" customFormat="1" ht="18" customHeight="1">
      <c r="A64" s="653"/>
      <c r="B64" s="654"/>
      <c r="C64" s="655">
        <v>266522</v>
      </c>
      <c r="D64" s="655">
        <v>4684</v>
      </c>
      <c r="E64" s="655">
        <v>3346</v>
      </c>
      <c r="F64" s="655">
        <v>6585</v>
      </c>
      <c r="G64" s="655">
        <v>14013</v>
      </c>
      <c r="H64" s="655">
        <v>16558</v>
      </c>
      <c r="I64" s="655">
        <v>52971</v>
      </c>
      <c r="J64" s="655">
        <v>64153</v>
      </c>
      <c r="K64" s="655">
        <v>47045</v>
      </c>
      <c r="L64" s="655">
        <v>47029</v>
      </c>
      <c r="M64" s="656">
        <v>10138</v>
      </c>
      <c r="N64" s="631"/>
      <c r="O64" s="631"/>
      <c r="P64" s="631"/>
    </row>
    <row r="65" spans="1:16" s="632" customFormat="1" ht="18" customHeight="1">
      <c r="A65" s="657"/>
      <c r="B65" s="504">
        <v>12</v>
      </c>
      <c r="C65" s="648">
        <v>32158932</v>
      </c>
      <c r="D65" s="648">
        <v>3959</v>
      </c>
      <c r="E65" s="648">
        <v>7501</v>
      </c>
      <c r="F65" s="648">
        <v>30142</v>
      </c>
      <c r="G65" s="648">
        <v>126388</v>
      </c>
      <c r="H65" s="648">
        <v>249271</v>
      </c>
      <c r="I65" s="648">
        <v>1435383</v>
      </c>
      <c r="J65" s="648">
        <v>3039539</v>
      </c>
      <c r="K65" s="648">
        <v>4487543</v>
      </c>
      <c r="L65" s="648">
        <v>11592376</v>
      </c>
      <c r="M65" s="649">
        <v>11186830</v>
      </c>
      <c r="N65" s="631"/>
      <c r="O65" s="631"/>
      <c r="P65" s="631"/>
    </row>
    <row r="66" spans="1:13" s="500" customFormat="1" ht="18" customHeight="1">
      <c r="A66" s="658"/>
      <c r="B66" s="650"/>
      <c r="C66" s="651">
        <v>120661.4538387075</v>
      </c>
      <c r="D66" s="651">
        <v>845.2177625960717</v>
      </c>
      <c r="E66" s="651">
        <v>2241.78123132098</v>
      </c>
      <c r="F66" s="651">
        <v>4577.372817008352</v>
      </c>
      <c r="G66" s="651">
        <v>9019.33918504246</v>
      </c>
      <c r="H66" s="651">
        <v>15054.41478439425</v>
      </c>
      <c r="I66" s="651">
        <v>27097.52506088237</v>
      </c>
      <c r="J66" s="651">
        <v>47379.530185649935</v>
      </c>
      <c r="K66" s="651">
        <v>95388.30906578808</v>
      </c>
      <c r="L66" s="651">
        <v>246494.2057028642</v>
      </c>
      <c r="M66" s="652">
        <v>1103455.316630499</v>
      </c>
    </row>
    <row r="67" spans="2:16" s="632" customFormat="1" ht="18" customHeight="1">
      <c r="B67" s="639"/>
      <c r="C67" s="648">
        <v>263967</v>
      </c>
      <c r="D67" s="648">
        <v>4946</v>
      </c>
      <c r="E67" s="648">
        <v>3501</v>
      </c>
      <c r="F67" s="648">
        <v>6629</v>
      </c>
      <c r="G67" s="648">
        <v>14352</v>
      </c>
      <c r="H67" s="648">
        <v>16917</v>
      </c>
      <c r="I67" s="648">
        <v>51935</v>
      </c>
      <c r="J67" s="648">
        <v>62305</v>
      </c>
      <c r="K67" s="648">
        <v>46576</v>
      </c>
      <c r="L67" s="648">
        <v>46854</v>
      </c>
      <c r="M67" s="649">
        <v>9952</v>
      </c>
      <c r="N67" s="631"/>
      <c r="O67" s="631"/>
      <c r="P67" s="631"/>
    </row>
    <row r="68" spans="2:16" s="632" customFormat="1" ht="18" customHeight="1">
      <c r="B68" s="499">
        <v>13</v>
      </c>
      <c r="C68" s="648">
        <v>31797303</v>
      </c>
      <c r="D68" s="648">
        <v>4133</v>
      </c>
      <c r="E68" s="648">
        <v>7834</v>
      </c>
      <c r="F68" s="648">
        <v>30387</v>
      </c>
      <c r="G68" s="648">
        <v>129447</v>
      </c>
      <c r="H68" s="648">
        <v>254671</v>
      </c>
      <c r="I68" s="648">
        <v>1404663</v>
      </c>
      <c r="J68" s="648">
        <v>2950902</v>
      </c>
      <c r="K68" s="648">
        <v>4430027</v>
      </c>
      <c r="L68" s="648">
        <v>11429757</v>
      </c>
      <c r="M68" s="649">
        <v>11155482</v>
      </c>
      <c r="N68" s="631"/>
      <c r="O68" s="631"/>
      <c r="P68" s="631"/>
    </row>
    <row r="69" spans="2:13" s="500" customFormat="1" ht="18" customHeight="1">
      <c r="B69" s="499"/>
      <c r="C69" s="667">
        <v>120459.38696882565</v>
      </c>
      <c r="D69" s="667">
        <v>835.6247472705217</v>
      </c>
      <c r="E69" s="667">
        <v>2237.6463867466437</v>
      </c>
      <c r="F69" s="667">
        <v>4583.949313621964</v>
      </c>
      <c r="G69" s="667">
        <v>9019.439799331103</v>
      </c>
      <c r="H69" s="667">
        <v>15054.146716320862</v>
      </c>
      <c r="I69" s="667">
        <v>27046.558197747185</v>
      </c>
      <c r="J69" s="667">
        <v>47362.20207045984</v>
      </c>
      <c r="K69" s="667">
        <v>95113.94280316043</v>
      </c>
      <c r="L69" s="667">
        <v>243944.10295812524</v>
      </c>
      <c r="M69" s="668">
        <v>1120928.65755627</v>
      </c>
    </row>
    <row r="70" spans="1:16" s="632" customFormat="1" ht="18" customHeight="1">
      <c r="A70" s="653"/>
      <c r="B70" s="654"/>
      <c r="C70" s="655">
        <v>262280</v>
      </c>
      <c r="D70" s="655">
        <v>5118</v>
      </c>
      <c r="E70" s="655">
        <v>3526</v>
      </c>
      <c r="F70" s="655">
        <v>6931</v>
      </c>
      <c r="G70" s="655">
        <v>14429</v>
      </c>
      <c r="H70" s="655">
        <v>16990</v>
      </c>
      <c r="I70" s="655">
        <v>52793</v>
      </c>
      <c r="J70" s="655">
        <v>61252</v>
      </c>
      <c r="K70" s="655">
        <v>45553</v>
      </c>
      <c r="L70" s="655">
        <v>45885</v>
      </c>
      <c r="M70" s="656">
        <v>9803</v>
      </c>
      <c r="N70" s="631"/>
      <c r="O70" s="631"/>
      <c r="P70" s="631"/>
    </row>
    <row r="71" spans="1:16" s="632" customFormat="1" ht="18" customHeight="1">
      <c r="A71" s="657"/>
      <c r="B71" s="504">
        <v>14</v>
      </c>
      <c r="C71" s="648">
        <v>31229647</v>
      </c>
      <c r="D71" s="648">
        <v>4277</v>
      </c>
      <c r="E71" s="648">
        <v>7822</v>
      </c>
      <c r="F71" s="648">
        <v>31753</v>
      </c>
      <c r="G71" s="648">
        <v>130303</v>
      </c>
      <c r="H71" s="648">
        <v>255188</v>
      </c>
      <c r="I71" s="648">
        <v>1424489</v>
      </c>
      <c r="J71" s="648">
        <v>2900973</v>
      </c>
      <c r="K71" s="648">
        <v>4353094</v>
      </c>
      <c r="L71" s="648">
        <v>11180444</v>
      </c>
      <c r="M71" s="649">
        <v>10941304</v>
      </c>
      <c r="N71" s="631"/>
      <c r="O71" s="631"/>
      <c r="P71" s="631"/>
    </row>
    <row r="72" spans="1:13" s="500" customFormat="1" ht="18" customHeight="1">
      <c r="A72" s="503"/>
      <c r="B72" s="504"/>
      <c r="C72" s="667">
        <v>119069.87570535306</v>
      </c>
      <c r="D72" s="667">
        <v>835.6779992184447</v>
      </c>
      <c r="E72" s="667">
        <v>2218.3777651730006</v>
      </c>
      <c r="F72" s="667">
        <v>4581.301399509451</v>
      </c>
      <c r="G72" s="667">
        <v>9030.632753482569</v>
      </c>
      <c r="H72" s="667">
        <v>15019.894055326664</v>
      </c>
      <c r="I72" s="667">
        <v>26982.535563426973</v>
      </c>
      <c r="J72" s="667">
        <v>47361.277999085745</v>
      </c>
      <c r="K72" s="667">
        <v>95561.08269488289</v>
      </c>
      <c r="L72" s="667">
        <v>243662.286150158</v>
      </c>
      <c r="M72" s="668">
        <v>1116117.9230847699</v>
      </c>
    </row>
    <row r="73" spans="1:16" s="632" customFormat="1" ht="18" customHeight="1">
      <c r="A73" s="653"/>
      <c r="B73" s="654"/>
      <c r="C73" s="655">
        <v>258498</v>
      </c>
      <c r="D73" s="655">
        <v>5145</v>
      </c>
      <c r="E73" s="655">
        <v>3585</v>
      </c>
      <c r="F73" s="655">
        <v>7050</v>
      </c>
      <c r="G73" s="655">
        <v>14932</v>
      </c>
      <c r="H73" s="655">
        <v>17347</v>
      </c>
      <c r="I73" s="655">
        <v>53622</v>
      </c>
      <c r="J73" s="655">
        <v>60314</v>
      </c>
      <c r="K73" s="655">
        <v>43434</v>
      </c>
      <c r="L73" s="655">
        <v>43715</v>
      </c>
      <c r="M73" s="656">
        <v>9354</v>
      </c>
      <c r="N73" s="631"/>
      <c r="O73" s="631"/>
      <c r="P73" s="631"/>
    </row>
    <row r="74" spans="2:16" s="632" customFormat="1" ht="18" customHeight="1">
      <c r="B74" s="504">
        <v>15</v>
      </c>
      <c r="C74" s="648">
        <v>30327283</v>
      </c>
      <c r="D74" s="648">
        <v>4272</v>
      </c>
      <c r="E74" s="648">
        <v>7943</v>
      </c>
      <c r="F74" s="648">
        <v>32150</v>
      </c>
      <c r="G74" s="648">
        <v>134872</v>
      </c>
      <c r="H74" s="648">
        <v>260927</v>
      </c>
      <c r="I74" s="648">
        <v>1446381</v>
      </c>
      <c r="J74" s="648">
        <v>2850952</v>
      </c>
      <c r="K74" s="648">
        <v>4138189</v>
      </c>
      <c r="L74" s="648">
        <v>10691808</v>
      </c>
      <c r="M74" s="649">
        <v>10759789</v>
      </c>
      <c r="N74" s="631"/>
      <c r="O74" s="631"/>
      <c r="P74" s="631"/>
    </row>
    <row r="75" spans="1:13" s="500" customFormat="1" ht="18" customHeight="1">
      <c r="A75" s="658"/>
      <c r="B75" s="658"/>
      <c r="C75" s="651">
        <v>117321.15142090074</v>
      </c>
      <c r="D75" s="651">
        <v>830.3206997084548</v>
      </c>
      <c r="E75" s="651">
        <v>2215.620641562064</v>
      </c>
      <c r="F75" s="651">
        <v>4560.2836879432625</v>
      </c>
      <c r="G75" s="651">
        <v>9032.413608357889</v>
      </c>
      <c r="H75" s="651">
        <v>15041.621029572838</v>
      </c>
      <c r="I75" s="651">
        <v>26973.648875461564</v>
      </c>
      <c r="J75" s="651">
        <v>47268.49487681135</v>
      </c>
      <c r="K75" s="651">
        <v>95275.33729336465</v>
      </c>
      <c r="L75" s="651">
        <v>244579.8467345305</v>
      </c>
      <c r="M75" s="652">
        <v>1150287.4706008125</v>
      </c>
    </row>
    <row r="76" spans="2:16" s="632" customFormat="1" ht="18" customHeight="1">
      <c r="B76" s="639"/>
      <c r="C76" s="648">
        <v>257024</v>
      </c>
      <c r="D76" s="648">
        <v>5690</v>
      </c>
      <c r="E76" s="648">
        <v>3704</v>
      </c>
      <c r="F76" s="648">
        <v>7502</v>
      </c>
      <c r="G76" s="648">
        <v>15277</v>
      </c>
      <c r="H76" s="648">
        <v>17317</v>
      </c>
      <c r="I76" s="648">
        <v>53569</v>
      </c>
      <c r="J76" s="648">
        <v>60557</v>
      </c>
      <c r="K76" s="648">
        <v>42775</v>
      </c>
      <c r="L76" s="648">
        <v>41749</v>
      </c>
      <c r="M76" s="672">
        <v>8884</v>
      </c>
      <c r="N76" s="631"/>
      <c r="O76" s="631"/>
      <c r="P76" s="631"/>
    </row>
    <row r="77" spans="2:16" s="632" customFormat="1" ht="18" customHeight="1">
      <c r="B77" s="504">
        <v>16</v>
      </c>
      <c r="C77" s="648">
        <v>29157424</v>
      </c>
      <c r="D77" s="648">
        <v>4385</v>
      </c>
      <c r="E77" s="648">
        <v>8286</v>
      </c>
      <c r="F77" s="648">
        <v>34258</v>
      </c>
      <c r="G77" s="648">
        <v>138098</v>
      </c>
      <c r="H77" s="648">
        <v>260553</v>
      </c>
      <c r="I77" s="648">
        <v>1447456</v>
      </c>
      <c r="J77" s="648">
        <v>2860962</v>
      </c>
      <c r="K77" s="648">
        <v>4059912</v>
      </c>
      <c r="L77" s="664">
        <v>10121271</v>
      </c>
      <c r="M77" s="664">
        <v>10222243</v>
      </c>
      <c r="N77" s="631"/>
      <c r="O77" s="631"/>
      <c r="P77" s="631"/>
    </row>
    <row r="78" spans="2:13" s="500" customFormat="1" ht="18" customHeight="1">
      <c r="B78" s="650"/>
      <c r="C78" s="651">
        <v>113442.41782868527</v>
      </c>
      <c r="D78" s="651">
        <v>770.6502636203867</v>
      </c>
      <c r="E78" s="651">
        <v>2237.041036717063</v>
      </c>
      <c r="F78" s="651">
        <v>4566.515595841109</v>
      </c>
      <c r="G78" s="651">
        <v>9039.602016102637</v>
      </c>
      <c r="H78" s="651">
        <v>15046.081884853034</v>
      </c>
      <c r="I78" s="651">
        <v>27020.40359162949</v>
      </c>
      <c r="J78" s="651">
        <v>47244.117112802815</v>
      </c>
      <c r="K78" s="651">
        <v>94913.19696084161</v>
      </c>
      <c r="L78" s="659">
        <v>242431.45943615417</v>
      </c>
      <c r="M78" s="659">
        <v>1150635.186852769</v>
      </c>
    </row>
    <row r="79" spans="1:16" s="632" customFormat="1" ht="18" customHeight="1">
      <c r="A79" s="653"/>
      <c r="B79" s="654"/>
      <c r="C79" s="665">
        <v>263185</v>
      </c>
      <c r="D79" s="665">
        <v>5410</v>
      </c>
      <c r="E79" s="665">
        <v>3728</v>
      </c>
      <c r="F79" s="665">
        <v>7142</v>
      </c>
      <c r="G79" s="665">
        <v>15076</v>
      </c>
      <c r="H79" s="665">
        <v>17325</v>
      </c>
      <c r="I79" s="665">
        <v>53523</v>
      </c>
      <c r="J79" s="665">
        <v>61367</v>
      </c>
      <c r="K79" s="665">
        <v>45351</v>
      </c>
      <c r="L79" s="665">
        <v>44908</v>
      </c>
      <c r="M79" s="669">
        <v>9355</v>
      </c>
      <c r="N79" s="631"/>
      <c r="O79" s="631"/>
      <c r="P79" s="631"/>
    </row>
    <row r="80" spans="2:16" s="632" customFormat="1" ht="18" customHeight="1">
      <c r="B80" s="504">
        <v>17</v>
      </c>
      <c r="C80" s="643">
        <v>30609978</v>
      </c>
      <c r="D80" s="643">
        <v>4361</v>
      </c>
      <c r="E80" s="643">
        <v>8221</v>
      </c>
      <c r="F80" s="643">
        <v>32636</v>
      </c>
      <c r="G80" s="643">
        <v>135517</v>
      </c>
      <c r="H80" s="643">
        <v>261125</v>
      </c>
      <c r="I80" s="643">
        <v>1444805</v>
      </c>
      <c r="J80" s="643">
        <v>2904190</v>
      </c>
      <c r="K80" s="643">
        <v>4332245</v>
      </c>
      <c r="L80" s="644">
        <v>10913500</v>
      </c>
      <c r="M80" s="644">
        <v>10573378</v>
      </c>
      <c r="N80" s="631"/>
      <c r="O80" s="631"/>
      <c r="P80" s="631"/>
    </row>
    <row r="81" spans="1:18" s="671" customFormat="1" ht="18" customHeight="1">
      <c r="A81" s="670"/>
      <c r="B81" s="670"/>
      <c r="C81" s="646">
        <v>116305.93688850048</v>
      </c>
      <c r="D81" s="646">
        <v>806.0998151571165</v>
      </c>
      <c r="E81" s="646">
        <v>2205.203862660944</v>
      </c>
      <c r="F81" s="646">
        <v>4569.588350602072</v>
      </c>
      <c r="G81" s="646">
        <v>8988.922791191299</v>
      </c>
      <c r="H81" s="646">
        <v>15072.15007215007</v>
      </c>
      <c r="I81" s="646">
        <v>26994.09599611382</v>
      </c>
      <c r="J81" s="646">
        <v>47324.94663255496</v>
      </c>
      <c r="K81" s="646">
        <v>95527.00050715529</v>
      </c>
      <c r="L81" s="646">
        <v>243019.06119176984</v>
      </c>
      <c r="M81" s="647">
        <v>1130238.1614110102</v>
      </c>
      <c r="N81" s="633"/>
      <c r="O81" s="633"/>
      <c r="P81" s="633"/>
      <c r="Q81" s="633"/>
      <c r="R81" s="633"/>
    </row>
    <row r="82" spans="2:12" s="492" customFormat="1" ht="13.5" customHeight="1">
      <c r="B82" s="492" t="s">
        <v>639</v>
      </c>
      <c r="C82" s="400"/>
      <c r="D82" s="807"/>
      <c r="E82" s="400"/>
      <c r="F82" s="434" t="s">
        <v>597</v>
      </c>
      <c r="G82" s="491" t="s">
        <v>247</v>
      </c>
      <c r="H82" s="400"/>
      <c r="I82" s="400"/>
      <c r="J82" s="400"/>
      <c r="K82" s="400"/>
      <c r="L82" s="808"/>
    </row>
    <row r="83" spans="2:12" s="638" customFormat="1" ht="12.75" customHeight="1">
      <c r="B83" s="1156"/>
      <c r="C83" s="1157"/>
      <c r="D83" s="1157"/>
      <c r="E83" s="1157"/>
      <c r="F83" s="503" t="s">
        <v>377</v>
      </c>
      <c r="G83" s="1157"/>
      <c r="H83" s="1157"/>
      <c r="I83" s="1157"/>
      <c r="J83" s="1157"/>
      <c r="K83" s="1157"/>
      <c r="L83" s="1158" t="s">
        <v>307</v>
      </c>
    </row>
    <row r="84" spans="1:13" s="500" customFormat="1" ht="13.5" customHeight="1">
      <c r="A84" s="503"/>
      <c r="B84" s="503"/>
      <c r="C84" s="649"/>
      <c r="D84" s="649"/>
      <c r="E84" s="649"/>
      <c r="F84" s="503"/>
      <c r="G84" s="503"/>
      <c r="H84" s="649"/>
      <c r="I84" s="649"/>
      <c r="J84" s="649"/>
      <c r="K84" s="649"/>
      <c r="L84" s="649"/>
      <c r="M84" s="649"/>
    </row>
    <row r="85" spans="3:13" s="492" customFormat="1" ht="13.5" customHeight="1">
      <c r="C85" s="400"/>
      <c r="D85" s="400"/>
      <c r="E85" s="400"/>
      <c r="F85" s="434"/>
      <c r="G85" s="400"/>
      <c r="H85" s="400"/>
      <c r="I85" s="400"/>
      <c r="J85" s="400"/>
      <c r="K85" s="400"/>
      <c r="L85" s="400"/>
      <c r="M85" s="430"/>
    </row>
    <row r="86" ht="13.5" customHeight="1"/>
    <row r="87" ht="13.5" customHeight="1"/>
    <row r="88" ht="13.5" customHeight="1"/>
    <row r="89" ht="13.5" customHeight="1"/>
    <row r="90" ht="13.5" customHeight="1"/>
    <row r="91" ht="13.5" customHeight="1"/>
  </sheetData>
  <sheetProtection/>
  <mergeCells count="66">
    <mergeCell ref="I25:I26"/>
    <mergeCell ref="F25:F26"/>
    <mergeCell ref="L20:L21"/>
    <mergeCell ref="F20:F21"/>
    <mergeCell ref="G20:G21"/>
    <mergeCell ref="H20:H21"/>
    <mergeCell ref="I20:I21"/>
    <mergeCell ref="J20:J21"/>
    <mergeCell ref="G25:G26"/>
    <mergeCell ref="H25:H26"/>
    <mergeCell ref="C25:C26"/>
    <mergeCell ref="C20:C21"/>
    <mergeCell ref="D20:D21"/>
    <mergeCell ref="E20:E21"/>
    <mergeCell ref="D25:D26"/>
    <mergeCell ref="E25:E26"/>
    <mergeCell ref="C9:C10"/>
    <mergeCell ref="M9:M10"/>
    <mergeCell ref="G4:G5"/>
    <mergeCell ref="H4:H5"/>
    <mergeCell ref="I4:I5"/>
    <mergeCell ref="J4:J5"/>
    <mergeCell ref="C4:C5"/>
    <mergeCell ref="D4:D5"/>
    <mergeCell ref="E4:E5"/>
    <mergeCell ref="F4:F5"/>
    <mergeCell ref="M25:M26"/>
    <mergeCell ref="K4:K5"/>
    <mergeCell ref="L4:L5"/>
    <mergeCell ref="M4:M5"/>
    <mergeCell ref="M20:M24"/>
    <mergeCell ref="K25:K26"/>
    <mergeCell ref="G33:G34"/>
    <mergeCell ref="H33:H34"/>
    <mergeCell ref="I33:I34"/>
    <mergeCell ref="J33:J34"/>
    <mergeCell ref="C33:C34"/>
    <mergeCell ref="D33:D34"/>
    <mergeCell ref="E33:E34"/>
    <mergeCell ref="F33:F34"/>
    <mergeCell ref="I47:I48"/>
    <mergeCell ref="J47:J48"/>
    <mergeCell ref="L47:L48"/>
    <mergeCell ref="J9:J10"/>
    <mergeCell ref="K9:K10"/>
    <mergeCell ref="K47:K48"/>
    <mergeCell ref="K20:K21"/>
    <mergeCell ref="K33:K34"/>
    <mergeCell ref="J25:J26"/>
    <mergeCell ref="L25:L26"/>
    <mergeCell ref="C47:C48"/>
    <mergeCell ref="D47:D48"/>
    <mergeCell ref="E47:E48"/>
    <mergeCell ref="F47:F48"/>
    <mergeCell ref="G47:G48"/>
    <mergeCell ref="H47:H48"/>
    <mergeCell ref="M47:M48"/>
    <mergeCell ref="D9:D10"/>
    <mergeCell ref="E9:E10"/>
    <mergeCell ref="F9:F10"/>
    <mergeCell ref="G9:G10"/>
    <mergeCell ref="L9:L10"/>
    <mergeCell ref="H9:H10"/>
    <mergeCell ref="I9:I10"/>
    <mergeCell ref="L33:L34"/>
    <mergeCell ref="M33:M34"/>
  </mergeCells>
  <printOptions horizontalCentered="1"/>
  <pageMargins left="0.3937007874015748" right="0.3937007874015748" top="0.7874015748031497" bottom="0.7874015748031497" header="0.5118110236220472" footer="0.5118110236220472"/>
  <pageSetup fitToHeight="0" fitToWidth="1" horizontalDpi="600" verticalDpi="600" orientation="portrait" paperSize="9" r:id="rId2"/>
  <headerFooter alignWithMargins="0">
    <oddHeader>&amp;R&amp;6&amp;P / &amp;N ページ</oddHeader>
  </headerFooter>
  <rowBreaks count="1" manualBreakCount="1">
    <brk id="46" max="255" man="1"/>
  </rowBreaks>
  <drawing r:id="rId1"/>
</worksheet>
</file>

<file path=xl/worksheets/sheet39.xml><?xml version="1.0" encoding="utf-8"?>
<worksheet xmlns="http://schemas.openxmlformats.org/spreadsheetml/2006/main" xmlns:r="http://schemas.openxmlformats.org/officeDocument/2006/relationships">
  <sheetPr>
    <pageSetUpPr fitToPage="1"/>
  </sheetPr>
  <dimension ref="A1:P61"/>
  <sheetViews>
    <sheetView view="pageBreakPreview" zoomScale="110" zoomScaleNormal="110" zoomScaleSheetLayoutView="110" zoomScalePageLayoutView="0" workbookViewId="0" topLeftCell="A1">
      <pane ySplit="5" topLeftCell="A44" activePane="bottomLeft" state="frozen"/>
      <selection pane="topLeft" activeCell="A1" sqref="A1"/>
      <selection pane="bottomLeft" activeCell="E57" sqref="E57"/>
    </sheetView>
  </sheetViews>
  <sheetFormatPr defaultColWidth="9" defaultRowHeight="14.25"/>
  <cols>
    <col min="1" max="1" width="3.19921875" style="28" customWidth="1"/>
    <col min="2" max="2" width="2.69921875" style="28" customWidth="1"/>
    <col min="3" max="3" width="9.796875" style="80" customWidth="1"/>
    <col min="4" max="4" width="7" style="80" customWidth="1"/>
    <col min="5" max="8" width="8.09765625" style="80" customWidth="1"/>
    <col min="9" max="12" width="8.796875" style="80" customWidth="1"/>
    <col min="13" max="16384" width="9" style="28" customWidth="1"/>
  </cols>
  <sheetData>
    <row r="1" spans="1:12" s="75" customFormat="1" ht="15" customHeight="1">
      <c r="A1" s="52" t="s">
        <v>707</v>
      </c>
      <c r="C1" s="80"/>
      <c r="D1" s="114"/>
      <c r="E1" s="114"/>
      <c r="F1" s="114"/>
      <c r="G1" s="114"/>
      <c r="H1" s="114"/>
      <c r="I1" s="114"/>
      <c r="J1" s="114"/>
      <c r="K1" s="114"/>
      <c r="L1" s="114"/>
    </row>
    <row r="2" spans="3:12" s="321" customFormat="1" ht="6.75" customHeight="1">
      <c r="C2" s="244"/>
      <c r="D2" s="322"/>
      <c r="E2" s="322"/>
      <c r="F2" s="322"/>
      <c r="G2" s="322"/>
      <c r="H2" s="322"/>
      <c r="I2" s="322"/>
      <c r="J2" s="322"/>
      <c r="K2" s="322"/>
      <c r="L2" s="322"/>
    </row>
    <row r="3" spans="1:12" s="638" customFormat="1" ht="12.75" customHeight="1">
      <c r="A3" s="502" t="s">
        <v>377</v>
      </c>
      <c r="B3" s="635"/>
      <c r="C3" s="636"/>
      <c r="D3" s="636"/>
      <c r="E3" s="636"/>
      <c r="F3" s="636"/>
      <c r="G3" s="636"/>
      <c r="H3" s="636"/>
      <c r="I3" s="636"/>
      <c r="J3" s="636"/>
      <c r="K3" s="636"/>
      <c r="L3" s="637" t="s">
        <v>307</v>
      </c>
    </row>
    <row r="4" spans="2:12" s="628" customFormat="1" ht="15" customHeight="1" thickBot="1">
      <c r="B4" s="629" t="s">
        <v>225</v>
      </c>
      <c r="C4" s="1588" t="s">
        <v>378</v>
      </c>
      <c r="D4" s="1587" t="s">
        <v>379</v>
      </c>
      <c r="E4" s="1586" t="s">
        <v>210</v>
      </c>
      <c r="F4" s="1586" t="s">
        <v>130</v>
      </c>
      <c r="G4" s="1586" t="s">
        <v>131</v>
      </c>
      <c r="H4" s="1586" t="s">
        <v>132</v>
      </c>
      <c r="I4" s="1586" t="s">
        <v>222</v>
      </c>
      <c r="J4" s="1586" t="s">
        <v>135</v>
      </c>
      <c r="K4" s="1586" t="s">
        <v>138</v>
      </c>
      <c r="L4" s="1592" t="s">
        <v>708</v>
      </c>
    </row>
    <row r="5" spans="1:16" s="632" customFormat="1" ht="15" customHeight="1" thickBot="1" thickTop="1">
      <c r="A5" s="630" t="s">
        <v>427</v>
      </c>
      <c r="B5" s="630"/>
      <c r="C5" s="1589"/>
      <c r="D5" s="1587"/>
      <c r="E5" s="1587"/>
      <c r="F5" s="1587"/>
      <c r="G5" s="1587"/>
      <c r="H5" s="1587"/>
      <c r="I5" s="1587"/>
      <c r="J5" s="1587"/>
      <c r="K5" s="1587"/>
      <c r="L5" s="1585"/>
      <c r="M5" s="631"/>
      <c r="N5" s="631"/>
      <c r="O5" s="631"/>
      <c r="P5" s="631"/>
    </row>
    <row r="6" spans="2:14" s="632" customFormat="1" ht="18" customHeight="1" thickTop="1">
      <c r="B6" s="639"/>
      <c r="C6" s="648">
        <v>281699</v>
      </c>
      <c r="D6" s="667">
        <v>9704</v>
      </c>
      <c r="E6" s="648">
        <v>83810</v>
      </c>
      <c r="F6" s="648">
        <v>85165</v>
      </c>
      <c r="G6" s="648">
        <v>47052</v>
      </c>
      <c r="H6" s="648">
        <v>22363</v>
      </c>
      <c r="I6" s="648">
        <v>16983</v>
      </c>
      <c r="J6" s="648">
        <v>6922</v>
      </c>
      <c r="K6" s="648">
        <v>4937</v>
      </c>
      <c r="L6" s="664">
        <v>4763</v>
      </c>
      <c r="M6" s="631"/>
      <c r="N6" s="631"/>
    </row>
    <row r="7" spans="1:14" s="632" customFormat="1" ht="18" customHeight="1">
      <c r="A7" s="628" t="s">
        <v>192</v>
      </c>
      <c r="B7" s="499">
        <v>18</v>
      </c>
      <c r="C7" s="648">
        <v>31972721</v>
      </c>
      <c r="D7" s="667">
        <v>11746</v>
      </c>
      <c r="E7" s="648">
        <v>1378052</v>
      </c>
      <c r="F7" s="648">
        <v>3733307</v>
      </c>
      <c r="G7" s="648">
        <v>4483775</v>
      </c>
      <c r="H7" s="648">
        <v>3918566</v>
      </c>
      <c r="I7" s="648">
        <v>4626940</v>
      </c>
      <c r="J7" s="648">
        <v>2710049</v>
      </c>
      <c r="K7" s="648">
        <v>2863333</v>
      </c>
      <c r="L7" s="664">
        <v>8246953</v>
      </c>
      <c r="M7" s="631"/>
      <c r="N7" s="631"/>
    </row>
    <row r="8" spans="2:12" s="500" customFormat="1" ht="18" customHeight="1">
      <c r="B8" s="499"/>
      <c r="C8" s="667">
        <v>113499.58998789488</v>
      </c>
      <c r="D8" s="667">
        <v>1210.4286892003297</v>
      </c>
      <c r="E8" s="667">
        <v>16442.572485383607</v>
      </c>
      <c r="F8" s="667">
        <v>43836.16509129338</v>
      </c>
      <c r="G8" s="667">
        <v>95294.03638527586</v>
      </c>
      <c r="H8" s="667">
        <v>175225.4169834101</v>
      </c>
      <c r="I8" s="667">
        <v>272445.3865630336</v>
      </c>
      <c r="J8" s="667">
        <v>391512.4241548685</v>
      </c>
      <c r="K8" s="667">
        <v>579974.275876038</v>
      </c>
      <c r="L8" s="672">
        <v>1731461.8937644341</v>
      </c>
    </row>
    <row r="9" spans="1:14" s="632" customFormat="1" ht="18" customHeight="1">
      <c r="A9" s="653"/>
      <c r="B9" s="654"/>
      <c r="C9" s="655">
        <v>286488</v>
      </c>
      <c r="D9" s="673">
        <v>10182</v>
      </c>
      <c r="E9" s="655">
        <v>85117</v>
      </c>
      <c r="F9" s="655">
        <v>86055</v>
      </c>
      <c r="G9" s="655">
        <v>47974</v>
      </c>
      <c r="H9" s="655">
        <v>23048</v>
      </c>
      <c r="I9" s="655">
        <v>17132</v>
      </c>
      <c r="J9" s="655">
        <v>7017</v>
      </c>
      <c r="K9" s="655">
        <v>5091</v>
      </c>
      <c r="L9" s="660">
        <v>4872</v>
      </c>
      <c r="M9" s="631"/>
      <c r="N9" s="631"/>
    </row>
    <row r="10" spans="1:14" s="632" customFormat="1" ht="18" customHeight="1">
      <c r="A10" s="657"/>
      <c r="B10" s="504">
        <v>19</v>
      </c>
      <c r="C10" s="648">
        <v>37901494</v>
      </c>
      <c r="D10" s="667">
        <v>28315</v>
      </c>
      <c r="E10" s="648">
        <v>2925673</v>
      </c>
      <c r="F10" s="648">
        <v>7545452</v>
      </c>
      <c r="G10" s="648">
        <v>7039305</v>
      </c>
      <c r="H10" s="648">
        <v>4757383</v>
      </c>
      <c r="I10" s="648">
        <v>4784051</v>
      </c>
      <c r="J10" s="648">
        <v>2586138</v>
      </c>
      <c r="K10" s="648">
        <v>2504814</v>
      </c>
      <c r="L10" s="664">
        <v>5730363</v>
      </c>
      <c r="M10" s="631"/>
      <c r="N10" s="631"/>
    </row>
    <row r="11" spans="1:12" s="500" customFormat="1" ht="18" customHeight="1">
      <c r="A11" s="658"/>
      <c r="B11" s="650"/>
      <c r="C11" s="651">
        <v>132296.96880846666</v>
      </c>
      <c r="D11" s="651">
        <v>2780.8878412885483</v>
      </c>
      <c r="E11" s="651">
        <v>34372.369796867846</v>
      </c>
      <c r="F11" s="651">
        <v>87681.7384231015</v>
      </c>
      <c r="G11" s="651">
        <v>146731.66715304123</v>
      </c>
      <c r="H11" s="651">
        <v>206411.96633113505</v>
      </c>
      <c r="I11" s="651">
        <v>279246.49778192857</v>
      </c>
      <c r="J11" s="651">
        <v>368553.2278751603</v>
      </c>
      <c r="K11" s="651">
        <v>492008.24985268124</v>
      </c>
      <c r="L11" s="659">
        <v>1176182.881773399</v>
      </c>
    </row>
    <row r="12" spans="2:14" s="632" customFormat="1" ht="18" customHeight="1">
      <c r="B12" s="639"/>
      <c r="C12" s="648">
        <v>293897</v>
      </c>
      <c r="D12" s="667">
        <v>10064</v>
      </c>
      <c r="E12" s="648">
        <v>85436</v>
      </c>
      <c r="F12" s="648">
        <v>88739</v>
      </c>
      <c r="G12" s="648">
        <v>50129</v>
      </c>
      <c r="H12" s="648">
        <v>24445</v>
      </c>
      <c r="I12" s="648">
        <v>17624</v>
      </c>
      <c r="J12" s="648">
        <v>7157</v>
      </c>
      <c r="K12" s="648">
        <v>5328</v>
      </c>
      <c r="L12" s="664">
        <v>4975</v>
      </c>
      <c r="M12" s="631"/>
      <c r="N12" s="631"/>
    </row>
    <row r="13" spans="2:14" s="632" customFormat="1" ht="18" customHeight="1">
      <c r="B13" s="504">
        <v>20</v>
      </c>
      <c r="C13" s="648">
        <v>39103329</v>
      </c>
      <c r="D13" s="667">
        <v>28034</v>
      </c>
      <c r="E13" s="648">
        <v>2942390</v>
      </c>
      <c r="F13" s="648">
        <v>7782567</v>
      </c>
      <c r="G13" s="648">
        <v>7356825</v>
      </c>
      <c r="H13" s="648">
        <v>5046655</v>
      </c>
      <c r="I13" s="648">
        <v>4925133</v>
      </c>
      <c r="J13" s="648">
        <v>2638565</v>
      </c>
      <c r="K13" s="648">
        <v>2623923</v>
      </c>
      <c r="L13" s="664">
        <v>5759237</v>
      </c>
      <c r="M13" s="631"/>
      <c r="N13" s="631"/>
    </row>
    <row r="14" spans="1:12" s="500" customFormat="1" ht="18" customHeight="1">
      <c r="A14" s="658"/>
      <c r="B14" s="499"/>
      <c r="C14" s="667">
        <v>133051.133560397</v>
      </c>
      <c r="D14" s="667">
        <v>2785.5723370429255</v>
      </c>
      <c r="E14" s="667">
        <v>34439.69755138349</v>
      </c>
      <c r="F14" s="667">
        <v>87701.76585266906</v>
      </c>
      <c r="G14" s="667">
        <v>146757.86470905063</v>
      </c>
      <c r="H14" s="667">
        <v>206449.37615054203</v>
      </c>
      <c r="I14" s="667">
        <v>279456.0258738085</v>
      </c>
      <c r="J14" s="667">
        <v>368669.1351124773</v>
      </c>
      <c r="K14" s="667">
        <v>492478.04054054053</v>
      </c>
      <c r="L14" s="672">
        <v>1157635.577889447</v>
      </c>
    </row>
    <row r="15" spans="2:14" s="632" customFormat="1" ht="18" customHeight="1">
      <c r="B15" s="654"/>
      <c r="C15" s="655">
        <v>295775</v>
      </c>
      <c r="D15" s="673">
        <v>9998</v>
      </c>
      <c r="E15" s="655">
        <v>86850</v>
      </c>
      <c r="F15" s="655">
        <v>89929</v>
      </c>
      <c r="G15" s="655">
        <v>49991</v>
      </c>
      <c r="H15" s="655">
        <v>24129</v>
      </c>
      <c r="I15" s="655">
        <v>17690</v>
      </c>
      <c r="J15" s="655">
        <v>7116</v>
      </c>
      <c r="K15" s="655">
        <v>5246</v>
      </c>
      <c r="L15" s="660">
        <v>4826</v>
      </c>
      <c r="M15" s="631"/>
      <c r="N15" s="631"/>
    </row>
    <row r="16" spans="2:14" s="632" customFormat="1" ht="18" customHeight="1">
      <c r="B16" s="504">
        <v>21</v>
      </c>
      <c r="C16" s="648">
        <v>38951247</v>
      </c>
      <c r="D16" s="667">
        <v>28303</v>
      </c>
      <c r="E16" s="648">
        <v>2986314</v>
      </c>
      <c r="F16" s="648">
        <v>7868731</v>
      </c>
      <c r="G16" s="648">
        <v>7327822</v>
      </c>
      <c r="H16" s="648">
        <v>4977409</v>
      </c>
      <c r="I16" s="648">
        <v>4941791</v>
      </c>
      <c r="J16" s="648">
        <v>2623234</v>
      </c>
      <c r="K16" s="648">
        <v>2582039</v>
      </c>
      <c r="L16" s="649">
        <v>5615604</v>
      </c>
      <c r="M16" s="631"/>
      <c r="N16" s="631"/>
    </row>
    <row r="17" spans="1:12" s="500" customFormat="1" ht="18" customHeight="1">
      <c r="A17" s="658"/>
      <c r="B17" s="658"/>
      <c r="C17" s="651">
        <v>131692.15450933986</v>
      </c>
      <c r="D17" s="651">
        <v>2830.866173234647</v>
      </c>
      <c r="E17" s="651">
        <v>34384.73229706391</v>
      </c>
      <c r="F17" s="651">
        <v>87499.3717265843</v>
      </c>
      <c r="G17" s="651">
        <v>146582.82490848354</v>
      </c>
      <c r="H17" s="651">
        <v>206283.26909527954</v>
      </c>
      <c r="I17" s="651">
        <v>279355.05935556814</v>
      </c>
      <c r="J17" s="651">
        <v>368638.8420460933</v>
      </c>
      <c r="K17" s="651">
        <v>492191.9557758292</v>
      </c>
      <c r="L17" s="659">
        <v>1163614.587650228</v>
      </c>
    </row>
    <row r="18" spans="2:14" s="632" customFormat="1" ht="18" customHeight="1">
      <c r="B18" s="639"/>
      <c r="C18" s="655">
        <v>292805</v>
      </c>
      <c r="D18" s="667">
        <v>10139</v>
      </c>
      <c r="E18" s="648">
        <v>90109</v>
      </c>
      <c r="F18" s="648">
        <v>91165</v>
      </c>
      <c r="G18" s="648">
        <v>47202</v>
      </c>
      <c r="H18" s="648">
        <v>22488</v>
      </c>
      <c r="I18" s="648">
        <v>16346</v>
      </c>
      <c r="J18" s="648">
        <v>6393</v>
      </c>
      <c r="K18" s="648">
        <v>4636</v>
      </c>
      <c r="L18" s="664">
        <v>4327</v>
      </c>
      <c r="M18" s="631"/>
      <c r="N18" s="631"/>
    </row>
    <row r="19" spans="2:14" s="632" customFormat="1" ht="18" customHeight="1">
      <c r="B19" s="504">
        <v>22</v>
      </c>
      <c r="C19" s="648">
        <v>36883327</v>
      </c>
      <c r="D19" s="667">
        <v>29186</v>
      </c>
      <c r="E19" s="648">
        <v>3090883</v>
      </c>
      <c r="F19" s="648">
        <v>7950290</v>
      </c>
      <c r="G19" s="648">
        <v>6912289</v>
      </c>
      <c r="H19" s="648">
        <v>4639878</v>
      </c>
      <c r="I19" s="648">
        <v>4558824</v>
      </c>
      <c r="J19" s="648">
        <v>2356402</v>
      </c>
      <c r="K19" s="648">
        <v>2284858</v>
      </c>
      <c r="L19" s="649">
        <v>5060717</v>
      </c>
      <c r="M19" s="631"/>
      <c r="N19" s="631"/>
    </row>
    <row r="20" spans="1:12" s="500" customFormat="1" ht="18" customHeight="1">
      <c r="A20" s="503"/>
      <c r="B20" s="503"/>
      <c r="C20" s="667">
        <v>125965.49580779017</v>
      </c>
      <c r="D20" s="667">
        <v>2879</v>
      </c>
      <c r="E20" s="667">
        <v>34302</v>
      </c>
      <c r="F20" s="667">
        <v>87208</v>
      </c>
      <c r="G20" s="667">
        <v>146441</v>
      </c>
      <c r="H20" s="667">
        <v>206327</v>
      </c>
      <c r="I20" s="667">
        <v>278895</v>
      </c>
      <c r="J20" s="667">
        <v>368591</v>
      </c>
      <c r="K20" s="667">
        <v>492851</v>
      </c>
      <c r="L20" s="672">
        <v>1169567</v>
      </c>
    </row>
    <row r="21" spans="1:14" s="632" customFormat="1" ht="18" customHeight="1">
      <c r="A21" s="653"/>
      <c r="B21" s="654"/>
      <c r="C21" s="655">
        <v>291593</v>
      </c>
      <c r="D21" s="673">
        <v>10734</v>
      </c>
      <c r="E21" s="655">
        <v>90845</v>
      </c>
      <c r="F21" s="655">
        <v>90493</v>
      </c>
      <c r="G21" s="655">
        <v>46632</v>
      </c>
      <c r="H21" s="655">
        <v>22259</v>
      </c>
      <c r="I21" s="655">
        <v>15940</v>
      </c>
      <c r="J21" s="655">
        <v>6092</v>
      </c>
      <c r="K21" s="655">
        <v>4424</v>
      </c>
      <c r="L21" s="660">
        <v>4174</v>
      </c>
      <c r="M21" s="631"/>
      <c r="N21" s="631"/>
    </row>
    <row r="22" spans="2:14" s="632" customFormat="1" ht="18" customHeight="1">
      <c r="B22" s="504">
        <v>23</v>
      </c>
      <c r="C22" s="648">
        <v>36151285</v>
      </c>
      <c r="D22" s="667">
        <v>30970</v>
      </c>
      <c r="E22" s="648">
        <v>3095695</v>
      </c>
      <c r="F22" s="648">
        <v>7895028</v>
      </c>
      <c r="G22" s="648">
        <v>6819518</v>
      </c>
      <c r="H22" s="648">
        <v>4590316</v>
      </c>
      <c r="I22" s="648">
        <v>4431786</v>
      </c>
      <c r="J22" s="648">
        <v>2244463</v>
      </c>
      <c r="K22" s="648">
        <v>2172596</v>
      </c>
      <c r="L22" s="649">
        <v>4870913</v>
      </c>
      <c r="M22" s="631"/>
      <c r="N22" s="631"/>
    </row>
    <row r="23" spans="1:12" s="500" customFormat="1" ht="18" customHeight="1">
      <c r="A23" s="658"/>
      <c r="B23" s="658"/>
      <c r="C23" s="651">
        <v>123978.57630327203</v>
      </c>
      <c r="D23" s="651">
        <v>2885</v>
      </c>
      <c r="E23" s="651">
        <v>34077</v>
      </c>
      <c r="F23" s="651">
        <v>87245</v>
      </c>
      <c r="G23" s="651">
        <v>146241</v>
      </c>
      <c r="H23" s="651">
        <v>206223</v>
      </c>
      <c r="I23" s="651">
        <v>278029</v>
      </c>
      <c r="J23" s="651">
        <v>368428</v>
      </c>
      <c r="K23" s="651">
        <v>491093</v>
      </c>
      <c r="L23" s="659">
        <v>1166965</v>
      </c>
    </row>
    <row r="24" spans="2:14" s="632" customFormat="1" ht="18" customHeight="1">
      <c r="B24" s="639"/>
      <c r="C24" s="648">
        <v>293452</v>
      </c>
      <c r="D24" s="667">
        <v>10466</v>
      </c>
      <c r="E24" s="648">
        <v>88168</v>
      </c>
      <c r="F24" s="648">
        <v>89645</v>
      </c>
      <c r="G24" s="648">
        <v>48636</v>
      </c>
      <c r="H24" s="648">
        <v>23945</v>
      </c>
      <c r="I24" s="648">
        <v>17133</v>
      </c>
      <c r="J24" s="648">
        <v>6567</v>
      </c>
      <c r="K24" s="648">
        <v>4665</v>
      </c>
      <c r="L24" s="664">
        <v>4227</v>
      </c>
      <c r="M24" s="631"/>
      <c r="N24" s="631"/>
    </row>
    <row r="25" spans="2:14" s="632" customFormat="1" ht="18" customHeight="1">
      <c r="B25" s="504">
        <v>24</v>
      </c>
      <c r="C25" s="648">
        <v>37326423</v>
      </c>
      <c r="D25" s="667">
        <v>30336</v>
      </c>
      <c r="E25" s="648">
        <v>3012419</v>
      </c>
      <c r="F25" s="648">
        <v>7841148</v>
      </c>
      <c r="G25" s="648">
        <v>7135943</v>
      </c>
      <c r="H25" s="648">
        <v>4942806</v>
      </c>
      <c r="I25" s="648">
        <v>4766488</v>
      </c>
      <c r="J25" s="648">
        <v>2424095</v>
      </c>
      <c r="K25" s="648">
        <v>2292349</v>
      </c>
      <c r="L25" s="649">
        <v>4880839</v>
      </c>
      <c r="M25" s="631"/>
      <c r="N25" s="631"/>
    </row>
    <row r="26" spans="1:12" s="500" customFormat="1" ht="18" customHeight="1">
      <c r="A26" s="658"/>
      <c r="B26" s="658"/>
      <c r="C26" s="651">
        <v>127197.71206193857</v>
      </c>
      <c r="D26" s="651">
        <v>2899</v>
      </c>
      <c r="E26" s="651">
        <v>34167</v>
      </c>
      <c r="F26" s="651">
        <v>87469</v>
      </c>
      <c r="G26" s="651">
        <v>146721</v>
      </c>
      <c r="H26" s="651">
        <v>206423</v>
      </c>
      <c r="I26" s="651">
        <v>278205</v>
      </c>
      <c r="J26" s="651">
        <v>369133</v>
      </c>
      <c r="K26" s="651">
        <v>491393</v>
      </c>
      <c r="L26" s="659">
        <v>1154682</v>
      </c>
    </row>
    <row r="27" spans="2:14" s="632" customFormat="1" ht="18" customHeight="1">
      <c r="B27" s="639"/>
      <c r="C27" s="648">
        <v>296423</v>
      </c>
      <c r="D27" s="667">
        <v>10505</v>
      </c>
      <c r="E27" s="648">
        <v>89478</v>
      </c>
      <c r="F27" s="648">
        <v>89710</v>
      </c>
      <c r="G27" s="648">
        <v>49674</v>
      </c>
      <c r="H27" s="648">
        <v>24793</v>
      </c>
      <c r="I27" s="648">
        <v>16945</v>
      </c>
      <c r="J27" s="648">
        <v>6395</v>
      </c>
      <c r="K27" s="648">
        <v>4638</v>
      </c>
      <c r="L27" s="664">
        <v>4285</v>
      </c>
      <c r="M27" s="631"/>
      <c r="N27" s="631"/>
    </row>
    <row r="28" spans="2:14" s="632" customFormat="1" ht="18" customHeight="1">
      <c r="B28" s="504">
        <v>25</v>
      </c>
      <c r="C28" s="648">
        <v>37605483</v>
      </c>
      <c r="D28" s="667">
        <v>31266</v>
      </c>
      <c r="E28" s="648">
        <v>3042857</v>
      </c>
      <c r="F28" s="648">
        <v>7851034</v>
      </c>
      <c r="G28" s="648">
        <v>7289409</v>
      </c>
      <c r="H28" s="648">
        <v>5116436</v>
      </c>
      <c r="I28" s="648">
        <v>4704632</v>
      </c>
      <c r="J28" s="648">
        <v>2360053</v>
      </c>
      <c r="K28" s="648">
        <v>2286597</v>
      </c>
      <c r="L28" s="649">
        <v>4923199</v>
      </c>
      <c r="M28" s="631"/>
      <c r="N28" s="631"/>
    </row>
    <row r="29" spans="1:12" s="500" customFormat="1" ht="18" customHeight="1">
      <c r="A29" s="503"/>
      <c r="B29" s="503"/>
      <c r="C29" s="667">
        <v>126864</v>
      </c>
      <c r="D29" s="667">
        <v>2976</v>
      </c>
      <c r="E29" s="667">
        <v>34007</v>
      </c>
      <c r="F29" s="667">
        <v>87516</v>
      </c>
      <c r="G29" s="667">
        <v>146745</v>
      </c>
      <c r="H29" s="667">
        <v>206366</v>
      </c>
      <c r="I29" s="667">
        <v>277641</v>
      </c>
      <c r="J29" s="667">
        <v>369047</v>
      </c>
      <c r="K29" s="667">
        <v>493014</v>
      </c>
      <c r="L29" s="672">
        <v>1148938</v>
      </c>
    </row>
    <row r="30" spans="1:14" s="632" customFormat="1" ht="18" customHeight="1">
      <c r="A30" s="653"/>
      <c r="B30" s="654"/>
      <c r="C30" s="655">
        <v>300053</v>
      </c>
      <c r="D30" s="673">
        <v>11131</v>
      </c>
      <c r="E30" s="655">
        <v>91231</v>
      </c>
      <c r="F30" s="655">
        <v>89720</v>
      </c>
      <c r="G30" s="655">
        <v>50068</v>
      </c>
      <c r="H30" s="655">
        <v>25120</v>
      </c>
      <c r="I30" s="655">
        <v>17165</v>
      </c>
      <c r="J30" s="655">
        <v>6571</v>
      </c>
      <c r="K30" s="655">
        <v>4665</v>
      </c>
      <c r="L30" s="660">
        <v>4382</v>
      </c>
      <c r="M30" s="631"/>
      <c r="N30" s="631"/>
    </row>
    <row r="31" spans="2:14" s="632" customFormat="1" ht="18" customHeight="1">
      <c r="B31" s="504">
        <v>26</v>
      </c>
      <c r="C31" s="648">
        <v>38168632</v>
      </c>
      <c r="D31" s="667">
        <v>37544</v>
      </c>
      <c r="E31" s="648">
        <v>3114113</v>
      </c>
      <c r="F31" s="648">
        <v>7846329</v>
      </c>
      <c r="G31" s="648">
        <v>7342778</v>
      </c>
      <c r="H31" s="648">
        <v>5187161</v>
      </c>
      <c r="I31" s="648">
        <v>4766797</v>
      </c>
      <c r="J31" s="648">
        <v>2424521</v>
      </c>
      <c r="K31" s="648">
        <v>2299902</v>
      </c>
      <c r="L31" s="649">
        <v>5149487</v>
      </c>
      <c r="M31" s="631"/>
      <c r="N31" s="631"/>
    </row>
    <row r="32" spans="1:12" s="500" customFormat="1" ht="18" customHeight="1">
      <c r="A32" s="503"/>
      <c r="B32" s="503"/>
      <c r="C32" s="667">
        <v>127206</v>
      </c>
      <c r="D32" s="667">
        <v>3373</v>
      </c>
      <c r="E32" s="667">
        <v>34134</v>
      </c>
      <c r="F32" s="667">
        <v>87454</v>
      </c>
      <c r="G32" s="667">
        <v>146656</v>
      </c>
      <c r="H32" s="667">
        <v>206495</v>
      </c>
      <c r="I32" s="667">
        <v>277704</v>
      </c>
      <c r="J32" s="667">
        <v>368973</v>
      </c>
      <c r="K32" s="667">
        <v>493012</v>
      </c>
      <c r="L32" s="672">
        <v>1175145</v>
      </c>
    </row>
    <row r="33" spans="1:14" s="657" customFormat="1" ht="18" customHeight="1">
      <c r="A33" s="653"/>
      <c r="B33" s="654"/>
      <c r="C33" s="655">
        <v>305906</v>
      </c>
      <c r="D33" s="673">
        <v>11349</v>
      </c>
      <c r="E33" s="655">
        <v>93087</v>
      </c>
      <c r="F33" s="655">
        <v>90050</v>
      </c>
      <c r="G33" s="655">
        <v>51294</v>
      </c>
      <c r="H33" s="655">
        <v>25597</v>
      </c>
      <c r="I33" s="655">
        <v>17938</v>
      </c>
      <c r="J33" s="655">
        <v>7109</v>
      </c>
      <c r="K33" s="655">
        <v>5022</v>
      </c>
      <c r="L33" s="660">
        <v>4460</v>
      </c>
      <c r="M33" s="870"/>
      <c r="N33" s="870"/>
    </row>
    <row r="34" spans="2:14" s="657" customFormat="1" ht="18" customHeight="1">
      <c r="B34" s="504">
        <v>27</v>
      </c>
      <c r="C34" s="648">
        <v>39289874</v>
      </c>
      <c r="D34" s="667">
        <v>31514</v>
      </c>
      <c r="E34" s="648">
        <v>3166405</v>
      </c>
      <c r="F34" s="648">
        <v>7893205</v>
      </c>
      <c r="G34" s="648">
        <v>7529444</v>
      </c>
      <c r="H34" s="648">
        <v>5289264</v>
      </c>
      <c r="I34" s="648">
        <v>4988661</v>
      </c>
      <c r="J34" s="648">
        <v>2625091</v>
      </c>
      <c r="K34" s="648">
        <v>2480329</v>
      </c>
      <c r="L34" s="649">
        <v>5285961</v>
      </c>
      <c r="M34" s="870"/>
      <c r="N34" s="870"/>
    </row>
    <row r="35" spans="3:12" s="503" customFormat="1" ht="18" customHeight="1">
      <c r="C35" s="667">
        <v>128438</v>
      </c>
      <c r="D35" s="667">
        <v>2777</v>
      </c>
      <c r="E35" s="667">
        <v>34016</v>
      </c>
      <c r="F35" s="667">
        <v>87654</v>
      </c>
      <c r="G35" s="667">
        <v>146790</v>
      </c>
      <c r="H35" s="667">
        <v>206636</v>
      </c>
      <c r="I35" s="667">
        <v>278106</v>
      </c>
      <c r="J35" s="667">
        <v>369263</v>
      </c>
      <c r="K35" s="667">
        <v>493893</v>
      </c>
      <c r="L35" s="672">
        <v>1185193</v>
      </c>
    </row>
    <row r="36" spans="1:12" s="503" customFormat="1" ht="18" customHeight="1">
      <c r="A36" s="669"/>
      <c r="B36" s="669"/>
      <c r="C36" s="673">
        <v>314396</v>
      </c>
      <c r="D36" s="673">
        <v>11453</v>
      </c>
      <c r="E36" s="673">
        <v>94773</v>
      </c>
      <c r="F36" s="673">
        <v>93187</v>
      </c>
      <c r="G36" s="673">
        <v>52737</v>
      </c>
      <c r="H36" s="673">
        <v>26376</v>
      </c>
      <c r="I36" s="673">
        <v>18575</v>
      </c>
      <c r="J36" s="673">
        <v>7309</v>
      </c>
      <c r="K36" s="673">
        <v>5314</v>
      </c>
      <c r="L36" s="1021">
        <v>4672</v>
      </c>
    </row>
    <row r="37" spans="2:12" s="503" customFormat="1" ht="18" customHeight="1">
      <c r="B37" s="504">
        <v>28</v>
      </c>
      <c r="C37" s="667">
        <v>40524901</v>
      </c>
      <c r="D37" s="667">
        <v>31852</v>
      </c>
      <c r="E37" s="667">
        <v>3224640</v>
      </c>
      <c r="F37" s="667">
        <v>8155563</v>
      </c>
      <c r="G37" s="667">
        <v>7738567</v>
      </c>
      <c r="H37" s="667">
        <v>5446010</v>
      </c>
      <c r="I37" s="667">
        <v>5171304</v>
      </c>
      <c r="J37" s="667">
        <v>2698916</v>
      </c>
      <c r="K37" s="667">
        <v>2615023</v>
      </c>
      <c r="L37" s="668">
        <v>5443026</v>
      </c>
    </row>
    <row r="38" spans="1:12" s="503" customFormat="1" ht="18" customHeight="1">
      <c r="A38" s="658"/>
      <c r="B38" s="650"/>
      <c r="C38" s="651">
        <v>128898</v>
      </c>
      <c r="D38" s="651">
        <v>2781</v>
      </c>
      <c r="E38" s="651">
        <v>34025</v>
      </c>
      <c r="F38" s="651">
        <v>87518</v>
      </c>
      <c r="G38" s="651">
        <v>146739</v>
      </c>
      <c r="H38" s="651">
        <v>206476</v>
      </c>
      <c r="I38" s="651">
        <v>278401</v>
      </c>
      <c r="J38" s="651">
        <v>369259</v>
      </c>
      <c r="K38" s="651">
        <v>492101</v>
      </c>
      <c r="L38" s="652">
        <v>1165031</v>
      </c>
    </row>
    <row r="39" spans="1:12" s="503" customFormat="1" ht="18" customHeight="1">
      <c r="A39" s="669"/>
      <c r="B39" s="1022"/>
      <c r="C39" s="673">
        <v>322298</v>
      </c>
      <c r="D39" s="673">
        <v>11721</v>
      </c>
      <c r="E39" s="673">
        <v>95518</v>
      </c>
      <c r="F39" s="673">
        <v>96532</v>
      </c>
      <c r="G39" s="673">
        <v>54596</v>
      </c>
      <c r="H39" s="673">
        <v>26958</v>
      </c>
      <c r="I39" s="673">
        <v>19006</v>
      </c>
      <c r="J39" s="673">
        <v>7573</v>
      </c>
      <c r="K39" s="673">
        <v>5491</v>
      </c>
      <c r="L39" s="1021">
        <v>4903</v>
      </c>
    </row>
    <row r="40" spans="2:12" s="503" customFormat="1" ht="18" customHeight="1">
      <c r="B40" s="504">
        <v>29</v>
      </c>
      <c r="C40" s="667">
        <v>41805350</v>
      </c>
      <c r="D40" s="667">
        <v>32626</v>
      </c>
      <c r="E40" s="667">
        <v>3265863</v>
      </c>
      <c r="F40" s="667">
        <v>8442256</v>
      </c>
      <c r="G40" s="667">
        <v>8009826</v>
      </c>
      <c r="H40" s="667">
        <v>5561292</v>
      </c>
      <c r="I40" s="667">
        <v>5283899</v>
      </c>
      <c r="J40" s="667">
        <v>2796093</v>
      </c>
      <c r="K40" s="667">
        <v>2697925</v>
      </c>
      <c r="L40" s="668">
        <v>5715570</v>
      </c>
    </row>
    <row r="41" spans="3:12" s="503" customFormat="1" ht="18" customHeight="1">
      <c r="C41" s="667">
        <v>129710</v>
      </c>
      <c r="D41" s="667">
        <v>2784</v>
      </c>
      <c r="E41" s="667">
        <v>34191</v>
      </c>
      <c r="F41" s="667">
        <v>87456</v>
      </c>
      <c r="G41" s="667">
        <v>146711</v>
      </c>
      <c r="H41" s="667">
        <v>206295</v>
      </c>
      <c r="I41" s="667">
        <v>278012</v>
      </c>
      <c r="J41" s="667">
        <v>369219</v>
      </c>
      <c r="K41" s="667">
        <v>491336</v>
      </c>
      <c r="L41" s="668">
        <v>1165729</v>
      </c>
    </row>
    <row r="42" spans="1:12" s="503" customFormat="1" ht="18" customHeight="1">
      <c r="A42" s="669"/>
      <c r="B42" s="1022"/>
      <c r="C42" s="673">
        <v>330037</v>
      </c>
      <c r="D42" s="673">
        <v>11978</v>
      </c>
      <c r="E42" s="673">
        <v>96170</v>
      </c>
      <c r="F42" s="673">
        <v>99201</v>
      </c>
      <c r="G42" s="673">
        <v>56438</v>
      </c>
      <c r="H42" s="673">
        <v>27837</v>
      </c>
      <c r="I42" s="673">
        <v>19755</v>
      </c>
      <c r="J42" s="673">
        <v>7654</v>
      </c>
      <c r="K42" s="1021">
        <v>5836</v>
      </c>
      <c r="L42" s="666">
        <v>5168</v>
      </c>
    </row>
    <row r="43" spans="2:12" s="503" customFormat="1" ht="18" customHeight="1">
      <c r="B43" s="504">
        <v>30</v>
      </c>
      <c r="C43" s="667">
        <v>43230655</v>
      </c>
      <c r="D43" s="667">
        <v>32920</v>
      </c>
      <c r="E43" s="667">
        <v>3309276</v>
      </c>
      <c r="F43" s="667">
        <v>8692200</v>
      </c>
      <c r="G43" s="667">
        <v>8278361</v>
      </c>
      <c r="H43" s="667">
        <v>5741170</v>
      </c>
      <c r="I43" s="667">
        <v>5494466</v>
      </c>
      <c r="J43" s="667">
        <v>2823381</v>
      </c>
      <c r="K43" s="668">
        <v>2874799</v>
      </c>
      <c r="L43" s="644">
        <v>5984082</v>
      </c>
    </row>
    <row r="44" spans="3:12" s="503" customFormat="1" ht="18" customHeight="1">
      <c r="C44" s="667">
        <v>130987</v>
      </c>
      <c r="D44" s="667">
        <v>2748</v>
      </c>
      <c r="E44" s="667">
        <v>34411</v>
      </c>
      <c r="F44" s="667">
        <v>87622</v>
      </c>
      <c r="G44" s="667">
        <v>146681</v>
      </c>
      <c r="H44" s="667">
        <v>206242</v>
      </c>
      <c r="I44" s="667">
        <v>278130</v>
      </c>
      <c r="J44" s="667">
        <v>368877</v>
      </c>
      <c r="K44" s="668">
        <v>492597</v>
      </c>
      <c r="L44" s="644">
        <v>1157911</v>
      </c>
    </row>
    <row r="45" spans="1:12" s="503" customFormat="1" ht="18" customHeight="1">
      <c r="A45" s="669"/>
      <c r="B45" s="1022"/>
      <c r="C45" s="673">
        <v>336457</v>
      </c>
      <c r="D45" s="673">
        <v>11715</v>
      </c>
      <c r="E45" s="673">
        <v>96485</v>
      </c>
      <c r="F45" s="673">
        <v>101290</v>
      </c>
      <c r="G45" s="673">
        <v>58906</v>
      </c>
      <c r="H45" s="673">
        <v>28663</v>
      </c>
      <c r="I45" s="673">
        <v>20064</v>
      </c>
      <c r="J45" s="673">
        <v>7765</v>
      </c>
      <c r="K45" s="1021">
        <v>6017</v>
      </c>
      <c r="L45" s="666">
        <v>5552</v>
      </c>
    </row>
    <row r="46" spans="1:12" s="503" customFormat="1" ht="18" customHeight="1">
      <c r="A46" s="503" t="s">
        <v>573</v>
      </c>
      <c r="B46" s="504" t="s">
        <v>296</v>
      </c>
      <c r="C46" s="667">
        <v>44568185</v>
      </c>
      <c r="D46" s="667">
        <v>33047</v>
      </c>
      <c r="E46" s="667">
        <v>3316044</v>
      </c>
      <c r="F46" s="667">
        <v>8886667</v>
      </c>
      <c r="G46" s="667">
        <v>8644829</v>
      </c>
      <c r="H46" s="667">
        <v>5914900</v>
      </c>
      <c r="I46" s="667">
        <v>5581486</v>
      </c>
      <c r="J46" s="667">
        <v>2861493</v>
      </c>
      <c r="K46" s="668">
        <v>2976443</v>
      </c>
      <c r="L46" s="644">
        <v>6353276</v>
      </c>
    </row>
    <row r="47" spans="3:12" s="503" customFormat="1" ht="18" customHeight="1">
      <c r="C47" s="667">
        <v>132463</v>
      </c>
      <c r="D47" s="667">
        <v>2821</v>
      </c>
      <c r="E47" s="667">
        <v>34368</v>
      </c>
      <c r="F47" s="667">
        <v>87735</v>
      </c>
      <c r="G47" s="667">
        <v>146756</v>
      </c>
      <c r="H47" s="667">
        <v>206360</v>
      </c>
      <c r="I47" s="667">
        <v>278184</v>
      </c>
      <c r="J47" s="667">
        <v>368512</v>
      </c>
      <c r="K47" s="668">
        <v>494672</v>
      </c>
      <c r="L47" s="644">
        <v>1144322</v>
      </c>
    </row>
    <row r="48" spans="1:12" s="503" customFormat="1" ht="18" customHeight="1">
      <c r="A48" s="669"/>
      <c r="B48" s="1022"/>
      <c r="C48" s="673">
        <v>341968</v>
      </c>
      <c r="D48" s="673">
        <v>11518</v>
      </c>
      <c r="E48" s="673">
        <v>96662</v>
      </c>
      <c r="F48" s="673">
        <v>102532</v>
      </c>
      <c r="G48" s="673">
        <v>60901</v>
      </c>
      <c r="H48" s="673">
        <v>29358</v>
      </c>
      <c r="I48" s="673">
        <v>20858</v>
      </c>
      <c r="J48" s="673">
        <v>8115</v>
      </c>
      <c r="K48" s="1021">
        <v>6312</v>
      </c>
      <c r="L48" s="666">
        <v>5712</v>
      </c>
    </row>
    <row r="49" spans="2:12" s="503" customFormat="1" ht="18" customHeight="1">
      <c r="B49" s="503">
        <v>2</v>
      </c>
      <c r="C49" s="667">
        <v>45814006</v>
      </c>
      <c r="D49" s="667">
        <v>32675</v>
      </c>
      <c r="E49" s="667">
        <v>3312148</v>
      </c>
      <c r="F49" s="667">
        <v>9002782</v>
      </c>
      <c r="G49" s="667">
        <v>8939106</v>
      </c>
      <c r="H49" s="667">
        <v>6055593</v>
      </c>
      <c r="I49" s="667">
        <v>5804715</v>
      </c>
      <c r="J49" s="667">
        <v>2987013</v>
      </c>
      <c r="K49" s="668">
        <v>3118476</v>
      </c>
      <c r="L49" s="644">
        <v>6561498</v>
      </c>
    </row>
    <row r="50" spans="1:12" s="503" customFormat="1" ht="18" customHeight="1">
      <c r="A50" s="1183"/>
      <c r="B50" s="1184"/>
      <c r="C50" s="1185">
        <v>133972</v>
      </c>
      <c r="D50" s="1185">
        <v>2837</v>
      </c>
      <c r="E50" s="1185">
        <v>34265</v>
      </c>
      <c r="F50" s="1185">
        <v>87805</v>
      </c>
      <c r="G50" s="1185">
        <v>146781</v>
      </c>
      <c r="H50" s="1185">
        <v>206267</v>
      </c>
      <c r="I50" s="1185">
        <v>278297</v>
      </c>
      <c r="J50" s="1185">
        <v>368085</v>
      </c>
      <c r="K50" s="1186">
        <v>494055</v>
      </c>
      <c r="L50" s="1187">
        <v>1148722</v>
      </c>
    </row>
    <row r="51" spans="2:12" s="503" customFormat="1" ht="18" customHeight="1">
      <c r="B51" s="504"/>
      <c r="C51" s="667">
        <v>343531</v>
      </c>
      <c r="D51" s="667">
        <v>11212</v>
      </c>
      <c r="E51" s="667">
        <v>98741</v>
      </c>
      <c r="F51" s="667">
        <v>105096</v>
      </c>
      <c r="G51" s="667">
        <v>59491</v>
      </c>
      <c r="H51" s="667">
        <v>28676</v>
      </c>
      <c r="I51" s="667">
        <v>20015</v>
      </c>
      <c r="J51" s="667">
        <v>8087</v>
      </c>
      <c r="K51" s="668">
        <v>6477</v>
      </c>
      <c r="L51" s="644">
        <v>5736</v>
      </c>
    </row>
    <row r="52" spans="2:12" s="503" customFormat="1" ht="18" customHeight="1">
      <c r="B52" s="503">
        <v>3</v>
      </c>
      <c r="C52" s="667">
        <v>45604836</v>
      </c>
      <c r="D52" s="667">
        <v>32023</v>
      </c>
      <c r="E52" s="667">
        <v>3408265</v>
      </c>
      <c r="F52" s="667">
        <v>9197346</v>
      </c>
      <c r="G52" s="667">
        <v>8722042</v>
      </c>
      <c r="H52" s="667">
        <v>5921018</v>
      </c>
      <c r="I52" s="667">
        <v>5563446</v>
      </c>
      <c r="J52" s="667">
        <v>2986268</v>
      </c>
      <c r="K52" s="668">
        <v>3198828</v>
      </c>
      <c r="L52" s="644">
        <v>6575600</v>
      </c>
    </row>
    <row r="53" spans="1:12" s="503" customFormat="1" ht="18" customHeight="1">
      <c r="A53" s="669"/>
      <c r="B53" s="1022"/>
      <c r="C53" s="673">
        <v>132753</v>
      </c>
      <c r="D53" s="673">
        <v>2856</v>
      </c>
      <c r="E53" s="673">
        <v>34517</v>
      </c>
      <c r="F53" s="673">
        <v>87514</v>
      </c>
      <c r="G53" s="673">
        <v>146611</v>
      </c>
      <c r="H53" s="673">
        <v>206480</v>
      </c>
      <c r="I53" s="673">
        <v>277964</v>
      </c>
      <c r="J53" s="673">
        <v>369268</v>
      </c>
      <c r="K53" s="1021">
        <v>493875</v>
      </c>
      <c r="L53" s="666">
        <v>1146374</v>
      </c>
    </row>
    <row r="54" spans="3:12" s="503" customFormat="1" ht="18" customHeight="1">
      <c r="C54" s="673">
        <v>346954</v>
      </c>
      <c r="D54" s="667">
        <v>11019</v>
      </c>
      <c r="E54" s="667">
        <v>95919</v>
      </c>
      <c r="F54" s="667">
        <v>105124</v>
      </c>
      <c r="G54" s="667">
        <v>60817</v>
      </c>
      <c r="H54" s="667">
        <v>30222</v>
      </c>
      <c r="I54" s="667">
        <v>21049</v>
      </c>
      <c r="J54" s="667">
        <v>8963</v>
      </c>
      <c r="K54" s="668">
        <v>7484</v>
      </c>
      <c r="L54" s="644">
        <v>6357</v>
      </c>
    </row>
    <row r="55" spans="2:12" s="503" customFormat="1" ht="18" customHeight="1">
      <c r="B55" s="503">
        <v>4</v>
      </c>
      <c r="C55" s="673">
        <v>47761565</v>
      </c>
      <c r="D55" s="667">
        <v>31143</v>
      </c>
      <c r="E55" s="667">
        <v>3294380</v>
      </c>
      <c r="F55" s="667">
        <v>9229332</v>
      </c>
      <c r="G55" s="667">
        <v>8916932</v>
      </c>
      <c r="H55" s="667">
        <v>6239042</v>
      </c>
      <c r="I55" s="667">
        <v>5853076</v>
      </c>
      <c r="J55" s="667">
        <v>3308560</v>
      </c>
      <c r="K55" s="668">
        <v>3704429</v>
      </c>
      <c r="L55" s="644">
        <v>7184671</v>
      </c>
    </row>
    <row r="56" spans="1:12" s="503" customFormat="1" ht="18" customHeight="1">
      <c r="A56" s="1175"/>
      <c r="B56" s="1176"/>
      <c r="C56" s="1177">
        <v>137660</v>
      </c>
      <c r="D56" s="646">
        <v>2826</v>
      </c>
      <c r="E56" s="1177">
        <v>34345</v>
      </c>
      <c r="F56" s="1177">
        <v>87795</v>
      </c>
      <c r="G56" s="1177">
        <v>146619</v>
      </c>
      <c r="H56" s="1177">
        <v>206440</v>
      </c>
      <c r="I56" s="1177">
        <v>278069</v>
      </c>
      <c r="J56" s="1177">
        <v>369135</v>
      </c>
      <c r="K56" s="1178">
        <v>494980</v>
      </c>
      <c r="L56" s="1179">
        <v>1130198</v>
      </c>
    </row>
    <row r="57" spans="2:12" s="492" customFormat="1" ht="13.5" customHeight="1">
      <c r="B57" s="492" t="s">
        <v>639</v>
      </c>
      <c r="C57" s="400"/>
      <c r="D57" s="807"/>
      <c r="E57" s="434" t="s">
        <v>256</v>
      </c>
      <c r="F57" s="491" t="s">
        <v>247</v>
      </c>
      <c r="H57" s="400"/>
      <c r="I57" s="400"/>
      <c r="J57" s="400"/>
      <c r="K57" s="400"/>
      <c r="L57" s="808"/>
    </row>
    <row r="58" spans="3:12" s="492" customFormat="1" ht="13.5" customHeight="1">
      <c r="C58" s="400"/>
      <c r="D58" s="400"/>
      <c r="E58" s="434" t="s">
        <v>257</v>
      </c>
      <c r="F58" s="492" t="s">
        <v>709</v>
      </c>
      <c r="H58" s="400"/>
      <c r="I58" s="400"/>
      <c r="J58" s="400"/>
      <c r="K58" s="400"/>
      <c r="L58" s="400"/>
    </row>
    <row r="59" spans="2:12" s="638" customFormat="1" ht="12.75" customHeight="1">
      <c r="B59" s="1156"/>
      <c r="C59" s="1157"/>
      <c r="D59" s="1157"/>
      <c r="E59" s="1157"/>
      <c r="F59" s="503"/>
      <c r="G59" s="1157"/>
      <c r="H59" s="1157"/>
      <c r="I59" s="1157"/>
      <c r="J59" s="1157"/>
      <c r="K59" s="1157"/>
      <c r="L59" s="1158"/>
    </row>
    <row r="60" spans="1:12" s="500" customFormat="1" ht="13.5" customHeight="1">
      <c r="A60" s="503"/>
      <c r="B60" s="503"/>
      <c r="C60" s="649"/>
      <c r="D60" s="649"/>
      <c r="E60" s="649"/>
      <c r="F60" s="503"/>
      <c r="G60" s="503"/>
      <c r="H60" s="649"/>
      <c r="I60" s="649"/>
      <c r="J60" s="649"/>
      <c r="K60" s="649"/>
      <c r="L60" s="649"/>
    </row>
    <row r="61" spans="3:12" s="492" customFormat="1" ht="13.5" customHeight="1">
      <c r="C61" s="400"/>
      <c r="D61" s="400"/>
      <c r="E61" s="400"/>
      <c r="F61" s="434"/>
      <c r="G61" s="400"/>
      <c r="H61" s="400"/>
      <c r="I61" s="400"/>
      <c r="J61" s="400"/>
      <c r="K61" s="400"/>
      <c r="L61" s="400"/>
    </row>
    <row r="62" ht="13.5" customHeight="1"/>
    <row r="63" ht="13.5" customHeight="1"/>
    <row r="64" ht="13.5" customHeight="1"/>
    <row r="65" ht="13.5" customHeight="1"/>
    <row r="66" ht="13.5" customHeight="1"/>
    <row r="67" ht="13.5" customHeight="1"/>
  </sheetData>
  <sheetProtection/>
  <mergeCells count="10">
    <mergeCell ref="I4:I5"/>
    <mergeCell ref="J4:J5"/>
    <mergeCell ref="K4:K5"/>
    <mergeCell ref="L4:L5"/>
    <mergeCell ref="C4:C5"/>
    <mergeCell ref="D4:D5"/>
    <mergeCell ref="E4:E5"/>
    <mergeCell ref="F4:F5"/>
    <mergeCell ref="G4:G5"/>
    <mergeCell ref="H4:H5"/>
  </mergeCells>
  <printOptions/>
  <pageMargins left="0.5905511811023623" right="0.3937007874015748" top="0.7874015748031497" bottom="0.7874015748031497" header="0.5118110236220472" footer="0.5118110236220472"/>
  <pageSetup fitToHeight="0" fitToWidth="1" horizontalDpi="600" verticalDpi="600" orientation="portrait" paperSize="9" r:id="rId2"/>
  <headerFooter alignWithMargins="0">
    <oddHeader>&amp;R&amp;6&amp;P / &amp;N ページ</oddHeader>
  </headerFooter>
  <rowBreaks count="1" manualBreakCount="1">
    <brk id="38" max="11"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IU59"/>
  <sheetViews>
    <sheetView zoomScale="120" zoomScaleNormal="120" zoomScaleSheetLayoutView="100" workbookViewId="0" topLeftCell="A1">
      <pane xSplit="2" ySplit="5" topLeftCell="C15" activePane="bottomRight" state="frozen"/>
      <selection pane="topLeft" activeCell="A1" sqref="A1"/>
      <selection pane="topRight" activeCell="C1" sqref="C1"/>
      <selection pane="bottomLeft" activeCell="A6" sqref="A6"/>
      <selection pane="bottomRight" activeCell="Y21" sqref="Y21"/>
    </sheetView>
  </sheetViews>
  <sheetFormatPr defaultColWidth="9" defaultRowHeight="14.25"/>
  <cols>
    <col min="1" max="1" width="3.09765625" style="278" customWidth="1"/>
    <col min="2" max="2" width="3.09765625" style="309" customWidth="1"/>
    <col min="3" max="6" width="8.8984375" style="278" customWidth="1"/>
    <col min="7" max="7" width="8.09765625" style="278" customWidth="1"/>
    <col min="8" max="12" width="8.8984375" style="278" customWidth="1"/>
    <col min="13" max="13" width="8.09765625" style="278" customWidth="1"/>
    <col min="14" max="14" width="11.59765625" style="310" bestFit="1" customWidth="1"/>
    <col min="15" max="17" width="9" style="310" customWidth="1"/>
    <col min="18" max="18" width="10.796875" style="310" bestFit="1" customWidth="1"/>
    <col min="19" max="20" width="9.19921875" style="310" bestFit="1" customWidth="1"/>
    <col min="21" max="21" width="10.796875" style="310" bestFit="1" customWidth="1"/>
    <col min="22" max="23" width="9.8984375" style="310" bestFit="1" customWidth="1"/>
    <col min="24" max="24" width="9.19921875" style="310" bestFit="1" customWidth="1"/>
    <col min="25" max="25" width="8.8984375" style="278" customWidth="1"/>
    <col min="26" max="126" width="9" style="310" customWidth="1"/>
    <col min="127" max="16384" width="9" style="278" customWidth="1"/>
  </cols>
  <sheetData>
    <row r="1" spans="1:126" s="306" customFormat="1" ht="12.75">
      <c r="A1" s="304" t="s">
        <v>646</v>
      </c>
      <c r="B1" s="305"/>
      <c r="N1" s="307"/>
      <c r="O1" s="307"/>
      <c r="P1" s="307"/>
      <c r="Q1" s="307"/>
      <c r="R1" s="307"/>
      <c r="S1" s="307"/>
      <c r="T1" s="307"/>
      <c r="U1" s="307"/>
      <c r="V1" s="307"/>
      <c r="W1" s="307"/>
      <c r="X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307"/>
      <c r="DK1" s="307"/>
      <c r="DL1" s="307"/>
      <c r="DM1" s="307"/>
      <c r="DN1" s="307"/>
      <c r="DO1" s="307"/>
      <c r="DP1" s="307"/>
      <c r="DQ1" s="307"/>
      <c r="DR1" s="307"/>
      <c r="DS1" s="307"/>
      <c r="DT1" s="307"/>
      <c r="DU1" s="307"/>
      <c r="DV1" s="307"/>
    </row>
    <row r="2" spans="1:126" s="399" customFormat="1" ht="9">
      <c r="A2" s="429"/>
      <c r="B2" s="744" t="s">
        <v>199</v>
      </c>
      <c r="C2" s="723"/>
      <c r="D2" s="429"/>
      <c r="E2" s="429"/>
      <c r="F2" s="724"/>
      <c r="G2" s="429"/>
      <c r="H2" s="429"/>
      <c r="I2" s="429"/>
      <c r="J2" s="723"/>
      <c r="K2" s="723"/>
      <c r="L2" s="429"/>
      <c r="N2" s="400"/>
      <c r="O2" s="400"/>
      <c r="P2" s="400"/>
      <c r="Q2" s="400"/>
      <c r="R2" s="400"/>
      <c r="S2" s="400"/>
      <c r="T2" s="400"/>
      <c r="U2" s="400"/>
      <c r="V2" s="400"/>
      <c r="W2" s="400"/>
      <c r="X2" s="400"/>
      <c r="Y2" s="429"/>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400"/>
      <c r="BS2" s="400"/>
      <c r="BT2" s="400"/>
      <c r="BU2" s="400"/>
      <c r="BV2" s="400"/>
      <c r="BW2" s="400"/>
      <c r="BX2" s="400"/>
      <c r="BY2" s="400"/>
      <c r="BZ2" s="400"/>
      <c r="CA2" s="400"/>
      <c r="CB2" s="400"/>
      <c r="CC2" s="400"/>
      <c r="CD2" s="400"/>
      <c r="CE2" s="400"/>
      <c r="CF2" s="400"/>
      <c r="CG2" s="400"/>
      <c r="CH2" s="400"/>
      <c r="CI2" s="400"/>
      <c r="CJ2" s="400"/>
      <c r="CK2" s="400"/>
      <c r="CL2" s="400"/>
      <c r="CM2" s="400"/>
      <c r="CN2" s="400"/>
      <c r="CO2" s="400"/>
      <c r="CP2" s="400"/>
      <c r="CQ2" s="400"/>
      <c r="CR2" s="400"/>
      <c r="CS2" s="400"/>
      <c r="CT2" s="400"/>
      <c r="CU2" s="400"/>
      <c r="CV2" s="400"/>
      <c r="CW2" s="400"/>
      <c r="CX2" s="400"/>
      <c r="CY2" s="400"/>
      <c r="CZ2" s="400"/>
      <c r="DA2" s="400"/>
      <c r="DB2" s="400"/>
      <c r="DC2" s="400"/>
      <c r="DD2" s="400"/>
      <c r="DE2" s="400"/>
      <c r="DF2" s="400"/>
      <c r="DG2" s="400"/>
      <c r="DH2" s="400"/>
      <c r="DI2" s="400"/>
      <c r="DJ2" s="400"/>
      <c r="DK2" s="400"/>
      <c r="DL2" s="400"/>
      <c r="DM2" s="400"/>
      <c r="DN2" s="400"/>
      <c r="DO2" s="400"/>
      <c r="DP2" s="400"/>
      <c r="DQ2" s="400"/>
      <c r="DR2" s="400"/>
      <c r="DS2" s="400"/>
      <c r="DT2" s="400"/>
      <c r="DU2" s="400"/>
      <c r="DV2" s="400"/>
    </row>
    <row r="3" spans="1:126" s="399" customFormat="1" ht="9">
      <c r="A3" s="397"/>
      <c r="B3" s="398"/>
      <c r="C3" s="723"/>
      <c r="D3" s="429"/>
      <c r="E3" s="429"/>
      <c r="F3" s="724"/>
      <c r="G3" s="429"/>
      <c r="H3" s="429"/>
      <c r="I3" s="429"/>
      <c r="J3" s="723"/>
      <c r="K3" s="723"/>
      <c r="L3" s="429"/>
      <c r="N3" s="400"/>
      <c r="O3" s="400"/>
      <c r="P3" s="400"/>
      <c r="Q3" s="400"/>
      <c r="R3" s="400"/>
      <c r="S3" s="400"/>
      <c r="T3" s="400"/>
      <c r="U3" s="400"/>
      <c r="V3" s="400"/>
      <c r="W3" s="400"/>
      <c r="X3" s="400"/>
      <c r="Y3" s="429"/>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0"/>
      <c r="BS3" s="400"/>
      <c r="BT3" s="400"/>
      <c r="BU3" s="400"/>
      <c r="BV3" s="400"/>
      <c r="BW3" s="400"/>
      <c r="BX3" s="400"/>
      <c r="BY3" s="400"/>
      <c r="BZ3" s="400"/>
      <c r="CA3" s="400"/>
      <c r="CB3" s="400"/>
      <c r="CC3" s="400"/>
      <c r="CD3" s="400"/>
      <c r="CE3" s="400"/>
      <c r="CF3" s="400"/>
      <c r="CG3" s="400"/>
      <c r="CH3" s="400"/>
      <c r="CI3" s="400"/>
      <c r="CJ3" s="400"/>
      <c r="CK3" s="400"/>
      <c r="CL3" s="400"/>
      <c r="CM3" s="400"/>
      <c r="CN3" s="400"/>
      <c r="CO3" s="400"/>
      <c r="CP3" s="400"/>
      <c r="CQ3" s="400"/>
      <c r="CR3" s="400"/>
      <c r="CS3" s="400"/>
      <c r="CT3" s="400"/>
      <c r="CU3" s="400"/>
      <c r="CV3" s="400"/>
      <c r="CW3" s="400"/>
      <c r="CX3" s="400"/>
      <c r="CY3" s="400"/>
      <c r="CZ3" s="400"/>
      <c r="DA3" s="400"/>
      <c r="DB3" s="400"/>
      <c r="DC3" s="400"/>
      <c r="DD3" s="400"/>
      <c r="DE3" s="400"/>
      <c r="DF3" s="400"/>
      <c r="DG3" s="400"/>
      <c r="DH3" s="400"/>
      <c r="DI3" s="400"/>
      <c r="DJ3" s="400"/>
      <c r="DK3" s="400"/>
      <c r="DL3" s="400"/>
      <c r="DM3" s="400"/>
      <c r="DN3" s="400"/>
      <c r="DO3" s="400"/>
      <c r="DP3" s="400"/>
      <c r="DQ3" s="400"/>
      <c r="DR3" s="400"/>
      <c r="DS3" s="400"/>
      <c r="DT3" s="400"/>
      <c r="DU3" s="400"/>
      <c r="DV3" s="400"/>
    </row>
    <row r="4" spans="1:135" s="401" customFormat="1" ht="25.5" customHeight="1">
      <c r="A4" s="1279" t="s">
        <v>259</v>
      </c>
      <c r="B4" s="1280"/>
      <c r="C4" s="1283" t="s">
        <v>201</v>
      </c>
      <c r="D4" s="1281" t="s">
        <v>106</v>
      </c>
      <c r="E4" s="1281" t="s">
        <v>575</v>
      </c>
      <c r="F4" s="1281" t="s">
        <v>576</v>
      </c>
      <c r="G4" s="1281" t="s">
        <v>577</v>
      </c>
      <c r="H4" s="1281" t="s">
        <v>578</v>
      </c>
      <c r="I4" s="1281" t="s">
        <v>579</v>
      </c>
      <c r="J4" s="1281" t="s">
        <v>581</v>
      </c>
      <c r="K4" s="1281" t="s">
        <v>679</v>
      </c>
      <c r="L4" s="1281" t="s">
        <v>582</v>
      </c>
      <c r="M4" s="1281" t="s">
        <v>583</v>
      </c>
      <c r="N4" s="1286" t="s">
        <v>107</v>
      </c>
      <c r="O4" s="1286" t="s">
        <v>584</v>
      </c>
      <c r="P4" s="1286" t="s">
        <v>585</v>
      </c>
      <c r="Q4" s="1281" t="s">
        <v>586</v>
      </c>
      <c r="R4" s="1283" t="s">
        <v>587</v>
      </c>
      <c r="S4" s="1283" t="s">
        <v>588</v>
      </c>
      <c r="T4" s="1283" t="s">
        <v>589</v>
      </c>
      <c r="U4" s="1283" t="s">
        <v>110</v>
      </c>
      <c r="V4" s="1283" t="s">
        <v>590</v>
      </c>
      <c r="W4" s="1288" t="s">
        <v>111</v>
      </c>
      <c r="X4" s="1290" t="s">
        <v>112</v>
      </c>
      <c r="Y4" s="1281" t="s">
        <v>580</v>
      </c>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c r="BE4" s="406"/>
      <c r="BF4" s="406"/>
      <c r="BG4" s="406"/>
      <c r="BH4" s="406"/>
      <c r="BI4" s="406"/>
      <c r="BJ4" s="406"/>
      <c r="BK4" s="406"/>
      <c r="BL4" s="406"/>
      <c r="BM4" s="406"/>
      <c r="BN4" s="406"/>
      <c r="BO4" s="406"/>
      <c r="BP4" s="406"/>
      <c r="BQ4" s="406"/>
      <c r="BR4" s="406"/>
      <c r="BS4" s="406"/>
      <c r="BT4" s="406"/>
      <c r="BU4" s="406"/>
      <c r="BV4" s="406"/>
      <c r="BW4" s="406"/>
      <c r="BX4" s="406"/>
      <c r="BY4" s="406"/>
      <c r="BZ4" s="406"/>
      <c r="CA4" s="406"/>
      <c r="CB4" s="406"/>
      <c r="CC4" s="406"/>
      <c r="CD4" s="406"/>
      <c r="CE4" s="406"/>
      <c r="CF4" s="406"/>
      <c r="CG4" s="406"/>
      <c r="CH4" s="406"/>
      <c r="CI4" s="406"/>
      <c r="CJ4" s="406"/>
      <c r="CK4" s="406"/>
      <c r="CL4" s="406"/>
      <c r="CM4" s="406"/>
      <c r="CN4" s="406"/>
      <c r="CO4" s="406"/>
      <c r="CP4" s="406"/>
      <c r="CQ4" s="406"/>
      <c r="CR4" s="406"/>
      <c r="CS4" s="406"/>
      <c r="CT4" s="406"/>
      <c r="CU4" s="406"/>
      <c r="CV4" s="406"/>
      <c r="CW4" s="406"/>
      <c r="CX4" s="406"/>
      <c r="CY4" s="406"/>
      <c r="CZ4" s="406"/>
      <c r="DA4" s="406"/>
      <c r="DB4" s="406"/>
      <c r="DC4" s="406"/>
      <c r="DD4" s="406"/>
      <c r="DE4" s="406"/>
      <c r="DF4" s="406"/>
      <c r="DG4" s="406"/>
      <c r="DH4" s="406"/>
      <c r="DI4" s="406"/>
      <c r="DJ4" s="406"/>
      <c r="DK4" s="406"/>
      <c r="DL4" s="406"/>
      <c r="DM4" s="406"/>
      <c r="DN4" s="406"/>
      <c r="DO4" s="406"/>
      <c r="DP4" s="406"/>
      <c r="DQ4" s="406"/>
      <c r="DR4" s="406"/>
      <c r="DS4" s="406"/>
      <c r="DT4" s="406"/>
      <c r="DU4" s="406"/>
      <c r="DV4" s="406"/>
      <c r="DW4" s="406"/>
      <c r="DX4" s="406"/>
      <c r="DY4" s="406"/>
      <c r="DZ4" s="406"/>
      <c r="EA4" s="406"/>
      <c r="EB4" s="406"/>
      <c r="EC4" s="406"/>
      <c r="ED4" s="406"/>
      <c r="EE4" s="406"/>
    </row>
    <row r="5" spans="1:135" s="401" customFormat="1" ht="20.25" customHeight="1" thickBot="1">
      <c r="A5" s="874" t="s">
        <v>14</v>
      </c>
      <c r="B5" s="875"/>
      <c r="C5" s="1285"/>
      <c r="D5" s="1292"/>
      <c r="E5" s="1282"/>
      <c r="F5" s="1282"/>
      <c r="G5" s="1282"/>
      <c r="H5" s="1282"/>
      <c r="I5" s="1282"/>
      <c r="J5" s="1282"/>
      <c r="K5" s="1282"/>
      <c r="L5" s="1282"/>
      <c r="M5" s="1282"/>
      <c r="N5" s="1287"/>
      <c r="O5" s="1287"/>
      <c r="P5" s="1287"/>
      <c r="Q5" s="1282"/>
      <c r="R5" s="1284"/>
      <c r="S5" s="1284"/>
      <c r="T5" s="1284"/>
      <c r="U5" s="1284"/>
      <c r="V5" s="1284"/>
      <c r="W5" s="1289"/>
      <c r="X5" s="1291"/>
      <c r="Y5" s="1282"/>
      <c r="Z5" s="406"/>
      <c r="AA5" s="406"/>
      <c r="AB5" s="406"/>
      <c r="AC5" s="406"/>
      <c r="AD5" s="406"/>
      <c r="AE5" s="406"/>
      <c r="AF5" s="406"/>
      <c r="AG5" s="406"/>
      <c r="AH5" s="406"/>
      <c r="AI5" s="406"/>
      <c r="AJ5" s="406"/>
      <c r="AK5" s="406"/>
      <c r="AL5" s="406"/>
      <c r="AM5" s="406"/>
      <c r="AN5" s="406"/>
      <c r="AO5" s="406"/>
      <c r="AP5" s="406"/>
      <c r="AQ5" s="406"/>
      <c r="AR5" s="406"/>
      <c r="AS5" s="406"/>
      <c r="AT5" s="406"/>
      <c r="AU5" s="406"/>
      <c r="AV5" s="406"/>
      <c r="AW5" s="406"/>
      <c r="AX5" s="406"/>
      <c r="AY5" s="406"/>
      <c r="AZ5" s="406"/>
      <c r="BA5" s="406"/>
      <c r="BB5" s="406"/>
      <c r="BC5" s="406"/>
      <c r="BD5" s="406"/>
      <c r="BE5" s="406"/>
      <c r="BF5" s="406"/>
      <c r="BG5" s="406"/>
      <c r="BH5" s="406"/>
      <c r="BI5" s="406"/>
      <c r="BJ5" s="406"/>
      <c r="BK5" s="406"/>
      <c r="BL5" s="406"/>
      <c r="BM5" s="406"/>
      <c r="BN5" s="406"/>
      <c r="BO5" s="406"/>
      <c r="BP5" s="406"/>
      <c r="BQ5" s="406"/>
      <c r="BR5" s="406"/>
      <c r="BS5" s="406"/>
      <c r="BT5" s="406"/>
      <c r="BU5" s="406"/>
      <c r="BV5" s="406"/>
      <c r="BW5" s="406"/>
      <c r="BX5" s="406"/>
      <c r="BY5" s="406"/>
      <c r="BZ5" s="406"/>
      <c r="CA5" s="406"/>
      <c r="CB5" s="406"/>
      <c r="CC5" s="406"/>
      <c r="CD5" s="406"/>
      <c r="CE5" s="406"/>
      <c r="CF5" s="406"/>
      <c r="CG5" s="406"/>
      <c r="CH5" s="406"/>
      <c r="CI5" s="406"/>
      <c r="CJ5" s="406"/>
      <c r="CK5" s="406"/>
      <c r="CL5" s="406"/>
      <c r="CM5" s="406"/>
      <c r="CN5" s="406"/>
      <c r="CO5" s="406"/>
      <c r="CP5" s="406"/>
      <c r="CQ5" s="406"/>
      <c r="CR5" s="406"/>
      <c r="CS5" s="406"/>
      <c r="CT5" s="406"/>
      <c r="CU5" s="406"/>
      <c r="CV5" s="406"/>
      <c r="CW5" s="406"/>
      <c r="CX5" s="406"/>
      <c r="CY5" s="406"/>
      <c r="CZ5" s="406"/>
      <c r="DA5" s="406"/>
      <c r="DB5" s="406"/>
      <c r="DC5" s="406"/>
      <c r="DD5" s="406"/>
      <c r="DE5" s="406"/>
      <c r="DF5" s="406"/>
      <c r="DG5" s="406"/>
      <c r="DH5" s="406"/>
      <c r="DI5" s="406"/>
      <c r="DJ5" s="406"/>
      <c r="DK5" s="406"/>
      <c r="DL5" s="406"/>
      <c r="DM5" s="406"/>
      <c r="DN5" s="406"/>
      <c r="DO5" s="406"/>
      <c r="DP5" s="406"/>
      <c r="DQ5" s="406"/>
      <c r="DR5" s="406"/>
      <c r="DS5" s="406"/>
      <c r="DT5" s="406"/>
      <c r="DU5" s="406"/>
      <c r="DV5" s="406"/>
      <c r="DW5" s="406"/>
      <c r="DX5" s="406"/>
      <c r="DY5" s="406"/>
      <c r="DZ5" s="406"/>
      <c r="EA5" s="406"/>
      <c r="EB5" s="406"/>
      <c r="EC5" s="406"/>
      <c r="ED5" s="406"/>
      <c r="EE5" s="406"/>
    </row>
    <row r="6" spans="1:135" s="399" customFormat="1" ht="18.75" customHeight="1" thickTop="1">
      <c r="A6" s="429"/>
      <c r="B6" s="724"/>
      <c r="C6" s="407">
        <v>276899462</v>
      </c>
      <c r="D6" s="887">
        <v>47835128</v>
      </c>
      <c r="E6" s="887">
        <v>900001</v>
      </c>
      <c r="F6" s="887">
        <v>138000</v>
      </c>
      <c r="G6" s="887">
        <v>480000</v>
      </c>
      <c r="H6" s="887">
        <v>320000</v>
      </c>
      <c r="I6" s="887">
        <v>9600000</v>
      </c>
      <c r="J6" s="887">
        <v>456001</v>
      </c>
      <c r="K6" s="887"/>
      <c r="L6" s="887">
        <v>495000</v>
      </c>
      <c r="M6" s="887">
        <v>68000</v>
      </c>
      <c r="N6" s="887">
        <v>95900000</v>
      </c>
      <c r="O6" s="887">
        <v>3880927</v>
      </c>
      <c r="P6" s="887">
        <v>4188156</v>
      </c>
      <c r="Q6" s="408">
        <v>65278646</v>
      </c>
      <c r="R6" s="408">
        <v>20552070</v>
      </c>
      <c r="S6" s="408">
        <v>409145</v>
      </c>
      <c r="T6" s="408">
        <v>14921</v>
      </c>
      <c r="U6" s="408">
        <v>20139263</v>
      </c>
      <c r="V6" s="430">
        <v>1000000</v>
      </c>
      <c r="W6" s="1071">
        <v>2918076</v>
      </c>
      <c r="X6" s="1072">
        <v>2324000</v>
      </c>
      <c r="Y6" s="887">
        <v>2128</v>
      </c>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400"/>
      <c r="DG6" s="400"/>
      <c r="DH6" s="400"/>
      <c r="DI6" s="400"/>
      <c r="DJ6" s="400"/>
      <c r="DK6" s="400"/>
      <c r="DL6" s="400"/>
      <c r="DM6" s="400"/>
      <c r="DN6" s="400"/>
      <c r="DO6" s="400"/>
      <c r="DP6" s="400"/>
      <c r="DQ6" s="400"/>
      <c r="DR6" s="400"/>
      <c r="DS6" s="400"/>
      <c r="DT6" s="400"/>
      <c r="DU6" s="400"/>
      <c r="DV6" s="400"/>
      <c r="DW6" s="400"/>
      <c r="DX6" s="400"/>
      <c r="DY6" s="400"/>
      <c r="DZ6" s="400"/>
      <c r="EA6" s="400"/>
      <c r="EB6" s="400"/>
      <c r="EC6" s="400"/>
      <c r="ED6" s="400"/>
      <c r="EE6" s="400"/>
    </row>
    <row r="7" spans="1:135" s="399" customFormat="1" ht="18.75" customHeight="1">
      <c r="A7" s="429" t="s">
        <v>192</v>
      </c>
      <c r="B7" s="1068">
        <v>30</v>
      </c>
      <c r="C7" s="408">
        <v>19282093</v>
      </c>
      <c r="D7" s="887">
        <v>1062157</v>
      </c>
      <c r="E7" s="887">
        <v>58000</v>
      </c>
      <c r="F7" s="887">
        <v>39000</v>
      </c>
      <c r="G7" s="887">
        <v>197000</v>
      </c>
      <c r="H7" s="887">
        <v>477000</v>
      </c>
      <c r="I7" s="887">
        <v>1770000</v>
      </c>
      <c r="J7" s="887">
        <v>121000</v>
      </c>
      <c r="K7" s="887"/>
      <c r="L7" s="887">
        <v>138872</v>
      </c>
      <c r="M7" s="887" t="s">
        <v>591</v>
      </c>
      <c r="N7" s="887">
        <v>11284886</v>
      </c>
      <c r="O7" s="939">
        <v>-24893</v>
      </c>
      <c r="P7" s="887">
        <v>1784</v>
      </c>
      <c r="Q7" s="942">
        <v>983747</v>
      </c>
      <c r="R7" s="410">
        <v>549369</v>
      </c>
      <c r="S7" s="410">
        <v>212707</v>
      </c>
      <c r="T7" s="410">
        <v>17622</v>
      </c>
      <c r="U7" s="410">
        <v>487759</v>
      </c>
      <c r="V7" s="430">
        <v>2390942</v>
      </c>
      <c r="W7" s="410">
        <v>-18861</v>
      </c>
      <c r="X7" s="411">
        <v>-465998</v>
      </c>
      <c r="Y7" s="887" t="s">
        <v>186</v>
      </c>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400"/>
      <c r="DG7" s="400"/>
      <c r="DH7" s="400"/>
      <c r="DI7" s="400"/>
      <c r="DJ7" s="400"/>
      <c r="DK7" s="400"/>
      <c r="DL7" s="400"/>
      <c r="DM7" s="400"/>
      <c r="DN7" s="400"/>
      <c r="DO7" s="400"/>
      <c r="DP7" s="400"/>
      <c r="DQ7" s="400"/>
      <c r="DR7" s="400"/>
      <c r="DS7" s="400"/>
      <c r="DT7" s="400"/>
      <c r="DU7" s="400"/>
      <c r="DV7" s="400"/>
      <c r="DW7" s="400"/>
      <c r="DX7" s="400"/>
      <c r="DY7" s="400"/>
      <c r="DZ7" s="400"/>
      <c r="EA7" s="400"/>
      <c r="EB7" s="400"/>
      <c r="EC7" s="400"/>
      <c r="ED7" s="400"/>
      <c r="EE7" s="400"/>
    </row>
    <row r="8" spans="1:135" s="399" customFormat="1" ht="18.75" customHeight="1">
      <c r="A8" s="397"/>
      <c r="B8" s="925"/>
      <c r="C8" s="416">
        <v>296181555</v>
      </c>
      <c r="D8" s="731">
        <v>48897285</v>
      </c>
      <c r="E8" s="731">
        <v>958001</v>
      </c>
      <c r="F8" s="731">
        <v>177000</v>
      </c>
      <c r="G8" s="731">
        <v>677000</v>
      </c>
      <c r="H8" s="731">
        <v>797000</v>
      </c>
      <c r="I8" s="731">
        <v>11370000</v>
      </c>
      <c r="J8" s="731">
        <v>577001</v>
      </c>
      <c r="K8" s="731"/>
      <c r="L8" s="731">
        <v>633872</v>
      </c>
      <c r="M8" s="731">
        <v>68000</v>
      </c>
      <c r="N8" s="731">
        <v>107184886</v>
      </c>
      <c r="O8" s="731">
        <v>3856034</v>
      </c>
      <c r="P8" s="731">
        <v>4189940</v>
      </c>
      <c r="Q8" s="416">
        <v>66262393</v>
      </c>
      <c r="R8" s="416">
        <v>21101439</v>
      </c>
      <c r="S8" s="416">
        <v>621852</v>
      </c>
      <c r="T8" s="416">
        <v>32543</v>
      </c>
      <c r="U8" s="416">
        <v>20627022</v>
      </c>
      <c r="V8" s="732">
        <v>3390942</v>
      </c>
      <c r="W8" s="408">
        <v>2899215</v>
      </c>
      <c r="X8" s="413">
        <v>1858002</v>
      </c>
      <c r="Y8" s="731">
        <v>2128</v>
      </c>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400"/>
      <c r="DG8" s="400"/>
      <c r="DH8" s="400"/>
      <c r="DI8" s="400"/>
      <c r="DJ8" s="400"/>
      <c r="DK8" s="400"/>
      <c r="DL8" s="400"/>
      <c r="DM8" s="400"/>
      <c r="DN8" s="400"/>
      <c r="DO8" s="400"/>
      <c r="DP8" s="400"/>
      <c r="DQ8" s="400"/>
      <c r="DR8" s="400"/>
      <c r="DS8" s="400"/>
      <c r="DT8" s="400"/>
      <c r="DU8" s="400"/>
      <c r="DV8" s="400"/>
      <c r="DW8" s="400"/>
      <c r="DX8" s="400"/>
      <c r="DY8" s="400"/>
      <c r="DZ8" s="400"/>
      <c r="EA8" s="400"/>
      <c r="EB8" s="400"/>
      <c r="EC8" s="400"/>
      <c r="ED8" s="400"/>
      <c r="EE8" s="400"/>
    </row>
    <row r="9" spans="1:135" s="399" customFormat="1" ht="18.75" customHeight="1">
      <c r="A9" s="429"/>
      <c r="B9" s="724"/>
      <c r="C9" s="407">
        <v>287650984</v>
      </c>
      <c r="D9" s="887">
        <v>49757926</v>
      </c>
      <c r="E9" s="887">
        <v>921711</v>
      </c>
      <c r="F9" s="887">
        <v>148000</v>
      </c>
      <c r="G9" s="887">
        <v>650000</v>
      </c>
      <c r="H9" s="887">
        <v>508000</v>
      </c>
      <c r="I9" s="887">
        <v>11400000</v>
      </c>
      <c r="J9" s="887">
        <v>257001</v>
      </c>
      <c r="K9" s="887">
        <v>80000</v>
      </c>
      <c r="L9" s="887">
        <v>499000</v>
      </c>
      <c r="M9" s="887">
        <v>65000</v>
      </c>
      <c r="N9" s="887">
        <v>105800000</v>
      </c>
      <c r="O9" s="887">
        <v>3255198</v>
      </c>
      <c r="P9" s="887">
        <v>4151830</v>
      </c>
      <c r="Q9" s="408">
        <v>68005774</v>
      </c>
      <c r="R9" s="408">
        <v>23063424</v>
      </c>
      <c r="S9" s="408">
        <v>454111</v>
      </c>
      <c r="T9" s="408">
        <v>15061</v>
      </c>
      <c r="U9" s="408">
        <v>13956653</v>
      </c>
      <c r="V9" s="430">
        <v>1000000</v>
      </c>
      <c r="W9" s="407">
        <v>2841173</v>
      </c>
      <c r="X9" s="409">
        <v>819000</v>
      </c>
      <c r="Y9" s="887">
        <v>2122</v>
      </c>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400"/>
      <c r="DG9" s="400"/>
      <c r="DH9" s="400"/>
      <c r="DI9" s="400"/>
      <c r="DJ9" s="400"/>
      <c r="DK9" s="400"/>
      <c r="DL9" s="400"/>
      <c r="DM9" s="400"/>
      <c r="DN9" s="400"/>
      <c r="DO9" s="400"/>
      <c r="DP9" s="400"/>
      <c r="DQ9" s="400"/>
      <c r="DR9" s="400"/>
      <c r="DS9" s="400"/>
      <c r="DT9" s="400"/>
      <c r="DU9" s="400"/>
      <c r="DV9" s="400"/>
      <c r="DW9" s="400"/>
      <c r="DX9" s="400"/>
      <c r="DY9" s="400"/>
      <c r="DZ9" s="400"/>
      <c r="EA9" s="400"/>
      <c r="EB9" s="400"/>
      <c r="EC9" s="400"/>
      <c r="ED9" s="400"/>
      <c r="EE9" s="400"/>
    </row>
    <row r="10" spans="1:135" s="399" customFormat="1" ht="18.75" customHeight="1">
      <c r="A10" s="429" t="s">
        <v>573</v>
      </c>
      <c r="B10" s="1068" t="s">
        <v>3</v>
      </c>
      <c r="C10" s="408">
        <v>8680891</v>
      </c>
      <c r="D10" s="887">
        <v>606018</v>
      </c>
      <c r="E10" s="887">
        <v>94634</v>
      </c>
      <c r="F10" s="887" t="s">
        <v>186</v>
      </c>
      <c r="G10" s="887">
        <v>23000</v>
      </c>
      <c r="H10" s="939">
        <v>-228000</v>
      </c>
      <c r="I10" s="939">
        <v>-757000</v>
      </c>
      <c r="J10" s="887">
        <v>47660</v>
      </c>
      <c r="K10" s="939">
        <v>-20000</v>
      </c>
      <c r="L10" s="887">
        <v>241115</v>
      </c>
      <c r="M10" s="887">
        <v>2000</v>
      </c>
      <c r="N10" s="887">
        <v>5771005</v>
      </c>
      <c r="O10" s="939">
        <v>-156993</v>
      </c>
      <c r="P10" s="887">
        <v>227555</v>
      </c>
      <c r="Q10" s="942">
        <v>428671</v>
      </c>
      <c r="R10" s="410">
        <v>377511</v>
      </c>
      <c r="S10" s="410">
        <v>80154</v>
      </c>
      <c r="T10" s="410">
        <v>12594</v>
      </c>
      <c r="U10" s="410">
        <v>-1081749</v>
      </c>
      <c r="V10" s="430">
        <v>2993113</v>
      </c>
      <c r="W10" s="410">
        <v>46223</v>
      </c>
      <c r="X10" s="411">
        <v>-25998</v>
      </c>
      <c r="Y10" s="939">
        <v>-622</v>
      </c>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400"/>
      <c r="DG10" s="400"/>
      <c r="DH10" s="400"/>
      <c r="DI10" s="400"/>
      <c r="DJ10" s="400"/>
      <c r="DK10" s="400"/>
      <c r="DL10" s="400"/>
      <c r="DM10" s="400"/>
      <c r="DN10" s="400"/>
      <c r="DO10" s="400"/>
      <c r="DP10" s="400"/>
      <c r="DQ10" s="400"/>
      <c r="DR10" s="400"/>
      <c r="DS10" s="400"/>
      <c r="DT10" s="400"/>
      <c r="DU10" s="400"/>
      <c r="DV10" s="400"/>
      <c r="DW10" s="400"/>
      <c r="DX10" s="400"/>
      <c r="DY10" s="400"/>
      <c r="DZ10" s="400"/>
      <c r="EA10" s="400"/>
      <c r="EB10" s="400"/>
      <c r="EC10" s="400"/>
      <c r="ED10" s="400"/>
      <c r="EE10" s="400"/>
    </row>
    <row r="11" spans="1:135" s="399" customFormat="1" ht="18.75" customHeight="1">
      <c r="A11" s="397"/>
      <c r="B11" s="925"/>
      <c r="C11" s="416">
        <v>296331875</v>
      </c>
      <c r="D11" s="731">
        <v>50363944</v>
      </c>
      <c r="E11" s="731">
        <v>1016345</v>
      </c>
      <c r="F11" s="731">
        <v>148000</v>
      </c>
      <c r="G11" s="731">
        <v>673000</v>
      </c>
      <c r="H11" s="731">
        <v>280000</v>
      </c>
      <c r="I11" s="731">
        <v>10643000</v>
      </c>
      <c r="J11" s="731">
        <v>304661</v>
      </c>
      <c r="K11" s="731">
        <v>60000</v>
      </c>
      <c r="L11" s="731">
        <v>740115</v>
      </c>
      <c r="M11" s="731">
        <v>67000</v>
      </c>
      <c r="N11" s="731">
        <v>111571005</v>
      </c>
      <c r="O11" s="731">
        <v>3098205</v>
      </c>
      <c r="P11" s="731">
        <v>4379385</v>
      </c>
      <c r="Q11" s="416">
        <v>68434445</v>
      </c>
      <c r="R11" s="416">
        <v>23440935</v>
      </c>
      <c r="S11" s="416">
        <v>534265</v>
      </c>
      <c r="T11" s="416">
        <v>27655</v>
      </c>
      <c r="U11" s="416">
        <v>12874904</v>
      </c>
      <c r="V11" s="732">
        <v>3993113</v>
      </c>
      <c r="W11" s="416">
        <v>2887396</v>
      </c>
      <c r="X11" s="417">
        <v>793002</v>
      </c>
      <c r="Y11" s="731">
        <v>1500</v>
      </c>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400"/>
      <c r="DG11" s="400"/>
      <c r="DH11" s="400"/>
      <c r="DI11" s="400"/>
      <c r="DJ11" s="400"/>
      <c r="DK11" s="400"/>
      <c r="DL11" s="400"/>
      <c r="DM11" s="400"/>
      <c r="DN11" s="400"/>
      <c r="DO11" s="400"/>
      <c r="DP11" s="400"/>
      <c r="DQ11" s="400"/>
      <c r="DR11" s="400"/>
      <c r="DS11" s="400"/>
      <c r="DT11" s="400"/>
      <c r="DU11" s="400"/>
      <c r="DV11" s="400"/>
      <c r="DW11" s="400"/>
      <c r="DX11" s="400"/>
      <c r="DY11" s="400"/>
      <c r="DZ11" s="400"/>
      <c r="EA11" s="400"/>
      <c r="EB11" s="400"/>
      <c r="EC11" s="400"/>
      <c r="ED11" s="400"/>
      <c r="EE11" s="400"/>
    </row>
    <row r="12" spans="1:135" s="399" customFormat="1" ht="18.75" customHeight="1">
      <c r="A12" s="429"/>
      <c r="B12" s="724"/>
      <c r="C12" s="407">
        <v>298333276</v>
      </c>
      <c r="D12" s="887">
        <v>50889736</v>
      </c>
      <c r="E12" s="887">
        <v>963861</v>
      </c>
      <c r="F12" s="887">
        <v>140000</v>
      </c>
      <c r="G12" s="887">
        <v>605000</v>
      </c>
      <c r="H12" s="887">
        <v>357000</v>
      </c>
      <c r="I12" s="887">
        <v>13000000</v>
      </c>
      <c r="J12" s="887">
        <v>2</v>
      </c>
      <c r="K12" s="887">
        <v>120000</v>
      </c>
      <c r="L12" s="887">
        <v>629000</v>
      </c>
      <c r="M12" s="887">
        <v>63000</v>
      </c>
      <c r="N12" s="887">
        <v>102100000</v>
      </c>
      <c r="O12" s="887">
        <v>2308402</v>
      </c>
      <c r="P12" s="887">
        <v>4133886</v>
      </c>
      <c r="Q12" s="408">
        <v>68847205</v>
      </c>
      <c r="R12" s="408">
        <v>24355807</v>
      </c>
      <c r="S12" s="408">
        <v>400385</v>
      </c>
      <c r="T12" s="408">
        <v>35427</v>
      </c>
      <c r="U12" s="408">
        <v>22271040</v>
      </c>
      <c r="V12" s="430">
        <v>1000000</v>
      </c>
      <c r="W12" s="407">
        <v>3391525</v>
      </c>
      <c r="X12" s="409">
        <v>2722000</v>
      </c>
      <c r="Y12" s="887" t="s">
        <v>186</v>
      </c>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400"/>
      <c r="DG12" s="400"/>
      <c r="DH12" s="400"/>
      <c r="DI12" s="400"/>
      <c r="DJ12" s="400"/>
      <c r="DK12" s="400"/>
      <c r="DL12" s="400"/>
      <c r="DM12" s="400"/>
      <c r="DN12" s="400"/>
      <c r="DO12" s="400"/>
      <c r="DP12" s="400"/>
      <c r="DQ12" s="400"/>
      <c r="DR12" s="400"/>
      <c r="DS12" s="400"/>
      <c r="DT12" s="400"/>
      <c r="DU12" s="400"/>
      <c r="DV12" s="400"/>
      <c r="DW12" s="400"/>
      <c r="DX12" s="400"/>
      <c r="DY12" s="400"/>
      <c r="DZ12" s="400"/>
      <c r="EA12" s="400"/>
      <c r="EB12" s="400"/>
      <c r="EC12" s="400"/>
      <c r="ED12" s="400"/>
      <c r="EE12" s="400"/>
    </row>
    <row r="13" spans="1:135" s="399" customFormat="1" ht="18.75" customHeight="1">
      <c r="A13" s="429"/>
      <c r="B13" s="1068">
        <v>2</v>
      </c>
      <c r="C13" s="410">
        <v>76785054</v>
      </c>
      <c r="D13" s="908">
        <v>-319292</v>
      </c>
      <c r="E13" s="908">
        <v>8000</v>
      </c>
      <c r="F13" s="908">
        <v>-8000</v>
      </c>
      <c r="G13" s="908" t="s">
        <v>186</v>
      </c>
      <c r="H13" s="908">
        <v>78000</v>
      </c>
      <c r="I13" s="908" t="s">
        <v>186</v>
      </c>
      <c r="J13" s="908" t="s">
        <v>186</v>
      </c>
      <c r="K13" s="908">
        <v>33932</v>
      </c>
      <c r="L13" s="908">
        <v>128070</v>
      </c>
      <c r="M13" s="908">
        <v>15000</v>
      </c>
      <c r="N13" s="908">
        <v>-3170383</v>
      </c>
      <c r="O13" s="908">
        <v>-217424</v>
      </c>
      <c r="P13" s="908">
        <v>137039</v>
      </c>
      <c r="Q13" s="942">
        <v>72149037</v>
      </c>
      <c r="R13" s="410">
        <v>3503331</v>
      </c>
      <c r="S13" s="410">
        <v>501585</v>
      </c>
      <c r="T13" s="908">
        <v>48574</v>
      </c>
      <c r="U13" s="908">
        <v>1034909</v>
      </c>
      <c r="V13" s="908">
        <v>2951091</v>
      </c>
      <c r="W13" s="908" t="s">
        <v>186</v>
      </c>
      <c r="X13" s="908">
        <v>-104298</v>
      </c>
      <c r="Y13" s="908" t="s">
        <v>186</v>
      </c>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400"/>
      <c r="DG13" s="400"/>
      <c r="DH13" s="400"/>
      <c r="DI13" s="400"/>
      <c r="DJ13" s="400"/>
      <c r="DK13" s="400"/>
      <c r="DL13" s="400"/>
      <c r="DM13" s="400"/>
      <c r="DN13" s="400"/>
      <c r="DO13" s="400"/>
      <c r="DP13" s="400"/>
      <c r="DQ13" s="400"/>
      <c r="DR13" s="400"/>
      <c r="DS13" s="400"/>
      <c r="DT13" s="400"/>
      <c r="DU13" s="400"/>
      <c r="DV13" s="400"/>
      <c r="DW13" s="400"/>
      <c r="DX13" s="400"/>
      <c r="DY13" s="400"/>
      <c r="DZ13" s="400"/>
      <c r="EA13" s="400"/>
      <c r="EB13" s="400"/>
      <c r="EC13" s="400"/>
      <c r="ED13" s="400"/>
      <c r="EE13" s="400"/>
    </row>
    <row r="14" spans="1:135" s="399" customFormat="1" ht="18.75" customHeight="1">
      <c r="A14" s="397"/>
      <c r="B14" s="925"/>
      <c r="C14" s="416">
        <v>375118330</v>
      </c>
      <c r="D14" s="731">
        <v>50570444</v>
      </c>
      <c r="E14" s="731">
        <v>971861</v>
      </c>
      <c r="F14" s="731">
        <v>132000</v>
      </c>
      <c r="G14" s="731">
        <v>605000</v>
      </c>
      <c r="H14" s="731">
        <v>435000</v>
      </c>
      <c r="I14" s="731">
        <v>13000000</v>
      </c>
      <c r="J14" s="731">
        <v>2</v>
      </c>
      <c r="K14" s="731">
        <v>153932</v>
      </c>
      <c r="L14" s="731">
        <v>757070</v>
      </c>
      <c r="M14" s="731">
        <v>78000</v>
      </c>
      <c r="N14" s="731">
        <v>98929617</v>
      </c>
      <c r="O14" s="731">
        <v>2090978</v>
      </c>
      <c r="P14" s="731">
        <v>4270925</v>
      </c>
      <c r="Q14" s="416">
        <v>140996242</v>
      </c>
      <c r="R14" s="416">
        <v>27859138</v>
      </c>
      <c r="S14" s="416">
        <v>901970</v>
      </c>
      <c r="T14" s="416">
        <v>84001</v>
      </c>
      <c r="U14" s="416">
        <v>23305949</v>
      </c>
      <c r="V14" s="732">
        <v>3951091</v>
      </c>
      <c r="W14" s="416">
        <v>3406785</v>
      </c>
      <c r="X14" s="417">
        <v>2617702</v>
      </c>
      <c r="Y14" s="731">
        <v>623</v>
      </c>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400"/>
      <c r="DG14" s="400"/>
      <c r="DH14" s="400"/>
      <c r="DI14" s="400"/>
      <c r="DJ14" s="400"/>
      <c r="DK14" s="400"/>
      <c r="DL14" s="400"/>
      <c r="DM14" s="400"/>
      <c r="DN14" s="400"/>
      <c r="DO14" s="400"/>
      <c r="DP14" s="400"/>
      <c r="DQ14" s="400"/>
      <c r="DR14" s="400"/>
      <c r="DS14" s="400"/>
      <c r="DT14" s="400"/>
      <c r="DU14" s="400"/>
      <c r="DV14" s="400"/>
      <c r="DW14" s="400"/>
      <c r="DX14" s="400"/>
      <c r="DY14" s="400"/>
      <c r="DZ14" s="400"/>
      <c r="EA14" s="400"/>
      <c r="EB14" s="400"/>
      <c r="EC14" s="400"/>
      <c r="ED14" s="400"/>
      <c r="EE14" s="400"/>
    </row>
    <row r="15" spans="1:135" s="399" customFormat="1" ht="18.75" customHeight="1">
      <c r="A15" s="429"/>
      <c r="B15" s="724"/>
      <c r="C15" s="407">
        <v>312012408</v>
      </c>
      <c r="D15" s="887">
        <v>47528548</v>
      </c>
      <c r="E15" s="887">
        <v>909401</v>
      </c>
      <c r="F15" s="887">
        <v>113000</v>
      </c>
      <c r="G15" s="887">
        <v>564000</v>
      </c>
      <c r="H15" s="887">
        <v>435000</v>
      </c>
      <c r="I15" s="887">
        <v>12480000</v>
      </c>
      <c r="J15" s="887">
        <v>1</v>
      </c>
      <c r="K15" s="887">
        <v>187000</v>
      </c>
      <c r="L15" s="887">
        <v>661000</v>
      </c>
      <c r="M15" s="887">
        <v>63000</v>
      </c>
      <c r="N15" s="887">
        <v>94200000</v>
      </c>
      <c r="O15" s="887">
        <v>2403224</v>
      </c>
      <c r="P15" s="887">
        <v>4140152</v>
      </c>
      <c r="Q15" s="408">
        <v>74846386</v>
      </c>
      <c r="R15" s="408">
        <v>25953468</v>
      </c>
      <c r="S15" s="408">
        <v>405798</v>
      </c>
      <c r="T15" s="408">
        <v>16907</v>
      </c>
      <c r="U15" s="408">
        <v>36436263</v>
      </c>
      <c r="V15" s="430">
        <v>1000000</v>
      </c>
      <c r="W15" s="407">
        <v>3280376</v>
      </c>
      <c r="X15" s="409">
        <v>6387300</v>
      </c>
      <c r="Y15" s="887">
        <v>1584</v>
      </c>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400"/>
      <c r="DG15" s="400"/>
      <c r="DH15" s="400"/>
      <c r="DI15" s="400"/>
      <c r="DJ15" s="400"/>
      <c r="DK15" s="400"/>
      <c r="DL15" s="400"/>
      <c r="DM15" s="400"/>
      <c r="DN15" s="400"/>
      <c r="DO15" s="400"/>
      <c r="DP15" s="400"/>
      <c r="DQ15" s="400"/>
      <c r="DR15" s="400"/>
      <c r="DS15" s="400"/>
      <c r="DT15" s="400"/>
      <c r="DU15" s="400"/>
      <c r="DV15" s="400"/>
      <c r="DW15" s="400"/>
      <c r="DX15" s="400"/>
      <c r="DY15" s="400"/>
      <c r="DZ15" s="400"/>
      <c r="EA15" s="400"/>
      <c r="EB15" s="400"/>
      <c r="EC15" s="400"/>
      <c r="ED15" s="400"/>
      <c r="EE15" s="400"/>
    </row>
    <row r="16" spans="1:135" s="399" customFormat="1" ht="18.75" customHeight="1">
      <c r="A16" s="429"/>
      <c r="B16" s="1068">
        <v>3</v>
      </c>
      <c r="C16" s="410">
        <v>47998336</v>
      </c>
      <c r="D16" s="908">
        <v>3255520</v>
      </c>
      <c r="E16" s="908">
        <v>117600</v>
      </c>
      <c r="F16" s="908">
        <v>14000</v>
      </c>
      <c r="G16" s="908">
        <v>118000</v>
      </c>
      <c r="H16" s="908">
        <v>333000</v>
      </c>
      <c r="I16" s="908">
        <v>3620000</v>
      </c>
      <c r="J16" s="908" t="s">
        <v>186</v>
      </c>
      <c r="K16" s="908">
        <v>20520</v>
      </c>
      <c r="L16" s="908">
        <v>55154</v>
      </c>
      <c r="M16" s="908">
        <v>16000</v>
      </c>
      <c r="N16" s="908">
        <v>7806098</v>
      </c>
      <c r="O16" s="908">
        <v>24713</v>
      </c>
      <c r="P16" s="908">
        <v>77279</v>
      </c>
      <c r="Q16" s="942">
        <v>30456906</v>
      </c>
      <c r="R16" s="410">
        <v>912892</v>
      </c>
      <c r="S16" s="410">
        <v>524801</v>
      </c>
      <c r="T16" s="908">
        <v>163726</v>
      </c>
      <c r="U16" s="908">
        <v>-363967</v>
      </c>
      <c r="V16" s="908">
        <v>3231493</v>
      </c>
      <c r="W16" s="908">
        <v>185601</v>
      </c>
      <c r="X16" s="908">
        <v>-2571300</v>
      </c>
      <c r="Y16" s="908">
        <v>300</v>
      </c>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400"/>
      <c r="DG16" s="400"/>
      <c r="DH16" s="400"/>
      <c r="DI16" s="400"/>
      <c r="DJ16" s="400"/>
      <c r="DK16" s="400"/>
      <c r="DL16" s="400"/>
      <c r="DM16" s="400"/>
      <c r="DN16" s="400"/>
      <c r="DO16" s="400"/>
      <c r="DP16" s="400"/>
      <c r="DQ16" s="400"/>
      <c r="DR16" s="400"/>
      <c r="DS16" s="400"/>
      <c r="DT16" s="400"/>
      <c r="DU16" s="400"/>
      <c r="DV16" s="400"/>
      <c r="DW16" s="400"/>
      <c r="DX16" s="400"/>
      <c r="DY16" s="400"/>
      <c r="DZ16" s="400"/>
      <c r="EA16" s="400"/>
      <c r="EB16" s="400"/>
      <c r="EC16" s="400"/>
      <c r="ED16" s="400"/>
      <c r="EE16" s="400"/>
    </row>
    <row r="17" spans="1:135" s="399" customFormat="1" ht="18.75" customHeight="1">
      <c r="A17" s="397"/>
      <c r="B17" s="925"/>
      <c r="C17" s="416">
        <v>360010744</v>
      </c>
      <c r="D17" s="731">
        <v>50784068</v>
      </c>
      <c r="E17" s="731">
        <v>1027001</v>
      </c>
      <c r="F17" s="731">
        <v>127000</v>
      </c>
      <c r="G17" s="731">
        <v>682000</v>
      </c>
      <c r="H17" s="731">
        <v>768000</v>
      </c>
      <c r="I17" s="731">
        <v>16100000</v>
      </c>
      <c r="J17" s="731">
        <v>1</v>
      </c>
      <c r="K17" s="731">
        <v>207520</v>
      </c>
      <c r="L17" s="731">
        <v>716154</v>
      </c>
      <c r="M17" s="731">
        <v>79000</v>
      </c>
      <c r="N17" s="731">
        <v>102006098</v>
      </c>
      <c r="O17" s="731">
        <v>2427937</v>
      </c>
      <c r="P17" s="731">
        <v>4217431</v>
      </c>
      <c r="Q17" s="416">
        <v>105303292</v>
      </c>
      <c r="R17" s="416">
        <v>26866360</v>
      </c>
      <c r="S17" s="416">
        <v>930599</v>
      </c>
      <c r="T17" s="416">
        <v>180633</v>
      </c>
      <c r="U17" s="416">
        <v>36072296</v>
      </c>
      <c r="V17" s="732">
        <v>4231493</v>
      </c>
      <c r="W17" s="416">
        <v>3465977</v>
      </c>
      <c r="X17" s="417">
        <v>3816000</v>
      </c>
      <c r="Y17" s="731">
        <v>1884</v>
      </c>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400"/>
      <c r="DG17" s="400"/>
      <c r="DH17" s="400"/>
      <c r="DI17" s="400"/>
      <c r="DJ17" s="400"/>
      <c r="DK17" s="400"/>
      <c r="DL17" s="400"/>
      <c r="DM17" s="400"/>
      <c r="DN17" s="400"/>
      <c r="DO17" s="400"/>
      <c r="DP17" s="400"/>
      <c r="DQ17" s="400"/>
      <c r="DR17" s="400"/>
      <c r="DS17" s="400"/>
      <c r="DT17" s="400"/>
      <c r="DU17" s="400"/>
      <c r="DV17" s="400"/>
      <c r="DW17" s="400"/>
      <c r="DX17" s="400"/>
      <c r="DY17" s="400"/>
      <c r="DZ17" s="400"/>
      <c r="EA17" s="400"/>
      <c r="EB17" s="400"/>
      <c r="EC17" s="400"/>
      <c r="ED17" s="400"/>
      <c r="EE17" s="400"/>
    </row>
    <row r="18" spans="1:135" s="399" customFormat="1" ht="18.75" customHeight="1">
      <c r="A18" s="429"/>
      <c r="B18" s="724"/>
      <c r="C18" s="727">
        <v>316192496</v>
      </c>
      <c r="D18" s="407">
        <v>51542402</v>
      </c>
      <c r="E18" s="730">
        <v>965701</v>
      </c>
      <c r="F18" s="887">
        <v>108000</v>
      </c>
      <c r="G18" s="887">
        <v>592000</v>
      </c>
      <c r="H18" s="887">
        <v>691000</v>
      </c>
      <c r="I18" s="887">
        <v>15300000</v>
      </c>
      <c r="J18" s="887">
        <v>1</v>
      </c>
      <c r="K18" s="887">
        <v>238000</v>
      </c>
      <c r="L18" s="887">
        <v>572000</v>
      </c>
      <c r="M18" s="887">
        <v>72000</v>
      </c>
      <c r="N18" s="887">
        <v>103200000</v>
      </c>
      <c r="O18" s="887">
        <v>2308919</v>
      </c>
      <c r="P18" s="887">
        <v>4153682</v>
      </c>
      <c r="Q18" s="887">
        <v>75115731</v>
      </c>
      <c r="R18" s="408">
        <v>25053979</v>
      </c>
      <c r="S18" s="408">
        <v>428136</v>
      </c>
      <c r="T18" s="408">
        <v>22809</v>
      </c>
      <c r="U18" s="408">
        <v>31268139</v>
      </c>
      <c r="V18" s="408">
        <v>1000000</v>
      </c>
      <c r="W18" s="430">
        <v>3554349</v>
      </c>
      <c r="X18" s="408">
        <v>4000</v>
      </c>
      <c r="Y18" s="407">
        <v>1648</v>
      </c>
      <c r="Z18" s="430"/>
      <c r="AA18" s="43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400"/>
      <c r="DG18" s="400"/>
      <c r="DH18" s="400"/>
      <c r="DI18" s="400"/>
      <c r="DJ18" s="400"/>
      <c r="DK18" s="400"/>
      <c r="DL18" s="400"/>
      <c r="DM18" s="400"/>
      <c r="DN18" s="400"/>
      <c r="DO18" s="400"/>
      <c r="DP18" s="400"/>
      <c r="DQ18" s="400"/>
      <c r="DR18" s="400"/>
      <c r="DS18" s="400"/>
      <c r="DT18" s="400"/>
      <c r="DU18" s="400"/>
      <c r="DV18" s="400"/>
      <c r="DW18" s="400"/>
      <c r="DX18" s="400"/>
      <c r="DY18" s="400"/>
      <c r="DZ18" s="400"/>
      <c r="EA18" s="400"/>
      <c r="EB18" s="400"/>
      <c r="EC18" s="400"/>
      <c r="ED18" s="400"/>
      <c r="EE18" s="400"/>
    </row>
    <row r="19" spans="1:135" s="399" customFormat="1" ht="18.75" customHeight="1">
      <c r="A19" s="429"/>
      <c r="B19" s="1068">
        <v>4</v>
      </c>
      <c r="C19" s="727">
        <v>23253659</v>
      </c>
      <c r="D19" s="887">
        <v>1412652</v>
      </c>
      <c r="E19" s="408">
        <v>83300</v>
      </c>
      <c r="F19" s="887">
        <v>62000</v>
      </c>
      <c r="G19" s="887">
        <v>272000</v>
      </c>
      <c r="H19" s="908" t="s">
        <v>186</v>
      </c>
      <c r="I19" s="887">
        <v>287000</v>
      </c>
      <c r="J19" s="908" t="s">
        <v>186</v>
      </c>
      <c r="K19" s="908">
        <v>15398</v>
      </c>
      <c r="L19" s="887">
        <v>172157</v>
      </c>
      <c r="M19" s="887" t="s">
        <v>186</v>
      </c>
      <c r="N19" s="887">
        <v>4684470</v>
      </c>
      <c r="O19" s="939">
        <v>-6646</v>
      </c>
      <c r="P19" s="887">
        <v>467390</v>
      </c>
      <c r="Q19" s="887">
        <v>9634914</v>
      </c>
      <c r="R19" s="887">
        <v>3335955</v>
      </c>
      <c r="S19" s="408">
        <v>195279</v>
      </c>
      <c r="T19" s="408">
        <v>257260</v>
      </c>
      <c r="U19" s="410">
        <v>-2171468</v>
      </c>
      <c r="V19" s="408">
        <v>4328062</v>
      </c>
      <c r="W19" s="408">
        <v>223088</v>
      </c>
      <c r="X19" s="887" t="s">
        <v>186</v>
      </c>
      <c r="Y19" s="408">
        <v>848</v>
      </c>
      <c r="Z19" s="430"/>
      <c r="AA19" s="727"/>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c r="BU19" s="400"/>
      <c r="BV19" s="400"/>
      <c r="BW19" s="400"/>
      <c r="BX19" s="400"/>
      <c r="BY19" s="400"/>
      <c r="BZ19" s="400"/>
      <c r="CA19" s="400"/>
      <c r="CB19" s="400"/>
      <c r="CC19" s="400"/>
      <c r="CD19" s="400"/>
      <c r="CE19" s="400"/>
      <c r="CF19" s="400"/>
      <c r="CG19" s="400"/>
      <c r="CH19" s="400"/>
      <c r="CI19" s="400"/>
      <c r="CJ19" s="400"/>
      <c r="CK19" s="400"/>
      <c r="CL19" s="400"/>
      <c r="CM19" s="400"/>
      <c r="CN19" s="400"/>
      <c r="CO19" s="400"/>
      <c r="CP19" s="400"/>
      <c r="CQ19" s="400"/>
      <c r="CR19" s="400"/>
      <c r="CS19" s="400"/>
      <c r="CT19" s="400"/>
      <c r="CU19" s="400"/>
      <c r="CV19" s="400"/>
      <c r="CW19" s="400"/>
      <c r="CX19" s="400"/>
      <c r="CY19" s="400"/>
      <c r="CZ19" s="400"/>
      <c r="DA19" s="400"/>
      <c r="DB19" s="400"/>
      <c r="DC19" s="400"/>
      <c r="DD19" s="400"/>
      <c r="DE19" s="400"/>
      <c r="DF19" s="400"/>
      <c r="DG19" s="400"/>
      <c r="DH19" s="400"/>
      <c r="DI19" s="400"/>
      <c r="DJ19" s="400"/>
      <c r="DK19" s="400"/>
      <c r="DL19" s="400"/>
      <c r="DM19" s="400"/>
      <c r="DN19" s="400"/>
      <c r="DO19" s="400"/>
      <c r="DP19" s="400"/>
      <c r="DQ19" s="400"/>
      <c r="DR19" s="400"/>
      <c r="DS19" s="400"/>
      <c r="DT19" s="400"/>
      <c r="DU19" s="400"/>
      <c r="DV19" s="400"/>
      <c r="DW19" s="400"/>
      <c r="DX19" s="400"/>
      <c r="DY19" s="400"/>
      <c r="DZ19" s="400"/>
      <c r="EA19" s="400"/>
      <c r="EB19" s="400"/>
      <c r="EC19" s="400"/>
      <c r="ED19" s="400"/>
      <c r="EE19" s="400"/>
    </row>
    <row r="20" spans="1:135" s="399" customFormat="1" ht="18.75" customHeight="1">
      <c r="A20" s="397"/>
      <c r="B20" s="925"/>
      <c r="C20" s="1193">
        <v>339446155</v>
      </c>
      <c r="D20" s="416">
        <v>52955054</v>
      </c>
      <c r="E20" s="731">
        <v>1049001</v>
      </c>
      <c r="F20" s="731">
        <v>170000</v>
      </c>
      <c r="G20" s="731">
        <v>864000</v>
      </c>
      <c r="H20" s="731">
        <v>691000</v>
      </c>
      <c r="I20" s="731">
        <v>15587000</v>
      </c>
      <c r="J20" s="731">
        <v>1</v>
      </c>
      <c r="K20" s="731">
        <v>253398</v>
      </c>
      <c r="L20" s="731">
        <v>744157</v>
      </c>
      <c r="M20" s="731">
        <v>72000</v>
      </c>
      <c r="N20" s="731">
        <v>107884470</v>
      </c>
      <c r="O20" s="731">
        <v>2302273</v>
      </c>
      <c r="P20" s="731">
        <v>4621072</v>
      </c>
      <c r="Q20" s="731">
        <v>84750645</v>
      </c>
      <c r="R20" s="416">
        <v>28389934</v>
      </c>
      <c r="S20" s="416">
        <v>623415</v>
      </c>
      <c r="T20" s="416">
        <v>280069</v>
      </c>
      <c r="U20" s="416">
        <v>29096671</v>
      </c>
      <c r="V20" s="416">
        <v>5328062</v>
      </c>
      <c r="W20" s="732">
        <v>3777437</v>
      </c>
      <c r="X20" s="416">
        <v>4000</v>
      </c>
      <c r="Y20" s="416">
        <v>2496</v>
      </c>
      <c r="Z20" s="727"/>
      <c r="AA20" s="430"/>
      <c r="AB20" s="400"/>
      <c r="AC20" s="400"/>
      <c r="AD20" s="400"/>
      <c r="AE20" s="400"/>
      <c r="AF20" s="400"/>
      <c r="AG20" s="400"/>
      <c r="AH20" s="400"/>
      <c r="AI20" s="400"/>
      <c r="AJ20" s="400"/>
      <c r="AK20" s="400"/>
      <c r="AL20" s="400"/>
      <c r="AM20" s="400"/>
      <c r="AN20" s="400"/>
      <c r="AO20" s="400"/>
      <c r="AP20" s="400"/>
      <c r="AQ20" s="400"/>
      <c r="AR20" s="400"/>
      <c r="AS20" s="400"/>
      <c r="AT20" s="400"/>
      <c r="AU20" s="400"/>
      <c r="AV20" s="400"/>
      <c r="AW20" s="400"/>
      <c r="AX20" s="400"/>
      <c r="AY20" s="400"/>
      <c r="AZ20" s="400"/>
      <c r="BA20" s="400"/>
      <c r="BB20" s="400"/>
      <c r="BC20" s="400"/>
      <c r="BD20" s="400"/>
      <c r="BE20" s="400"/>
      <c r="BF20" s="400"/>
      <c r="BG20" s="400"/>
      <c r="BH20" s="400"/>
      <c r="BI20" s="400"/>
      <c r="BJ20" s="400"/>
      <c r="BK20" s="400"/>
      <c r="BL20" s="400"/>
      <c r="BM20" s="400"/>
      <c r="BN20" s="400"/>
      <c r="BO20" s="400"/>
      <c r="BP20" s="400"/>
      <c r="BQ20" s="400"/>
      <c r="BR20" s="400"/>
      <c r="BS20" s="400"/>
      <c r="BT20" s="400"/>
      <c r="BU20" s="400"/>
      <c r="BV20" s="400"/>
      <c r="BW20" s="400"/>
      <c r="BX20" s="400"/>
      <c r="BY20" s="400"/>
      <c r="BZ20" s="400"/>
      <c r="CA20" s="400"/>
      <c r="CB20" s="400"/>
      <c r="CC20" s="400"/>
      <c r="CD20" s="400"/>
      <c r="CE20" s="400"/>
      <c r="CF20" s="400"/>
      <c r="CG20" s="400"/>
      <c r="CH20" s="400"/>
      <c r="CI20" s="400"/>
      <c r="CJ20" s="400"/>
      <c r="CK20" s="400"/>
      <c r="CL20" s="400"/>
      <c r="CM20" s="400"/>
      <c r="CN20" s="400"/>
      <c r="CO20" s="400"/>
      <c r="CP20" s="400"/>
      <c r="CQ20" s="400"/>
      <c r="CR20" s="400"/>
      <c r="CS20" s="400"/>
      <c r="CT20" s="400"/>
      <c r="CU20" s="400"/>
      <c r="CV20" s="400"/>
      <c r="CW20" s="400"/>
      <c r="CX20" s="400"/>
      <c r="CY20" s="400"/>
      <c r="CZ20" s="400"/>
      <c r="DA20" s="400"/>
      <c r="DB20" s="400"/>
      <c r="DC20" s="400"/>
      <c r="DD20" s="400"/>
      <c r="DE20" s="400"/>
      <c r="DF20" s="400"/>
      <c r="DG20" s="400"/>
      <c r="DH20" s="400"/>
      <c r="DI20" s="400"/>
      <c r="DJ20" s="400"/>
      <c r="DK20" s="400"/>
      <c r="DL20" s="400"/>
      <c r="DM20" s="400"/>
      <c r="DN20" s="400"/>
      <c r="DO20" s="400"/>
      <c r="DP20" s="400"/>
      <c r="DQ20" s="400"/>
      <c r="DR20" s="400"/>
      <c r="DS20" s="400"/>
      <c r="DT20" s="400"/>
      <c r="DU20" s="400"/>
      <c r="DV20" s="400"/>
      <c r="DW20" s="400"/>
      <c r="DX20" s="400"/>
      <c r="DY20" s="400"/>
      <c r="DZ20" s="400"/>
      <c r="EA20" s="400"/>
      <c r="EB20" s="400"/>
      <c r="EC20" s="400"/>
      <c r="ED20" s="400"/>
      <c r="EE20" s="400"/>
    </row>
    <row r="21" spans="2:126" s="399" customFormat="1" ht="13.5" customHeight="1">
      <c r="B21" s="421" t="s">
        <v>643</v>
      </c>
      <c r="C21" s="400"/>
      <c r="D21" s="400"/>
      <c r="E21" s="400"/>
      <c r="F21" s="400"/>
      <c r="J21" s="400"/>
      <c r="K21" s="400"/>
      <c r="L21" s="400"/>
      <c r="N21" s="400"/>
      <c r="O21" s="400"/>
      <c r="P21" s="400"/>
      <c r="Q21" s="400"/>
      <c r="R21" s="400"/>
      <c r="T21" s="423"/>
      <c r="W21" s="400"/>
      <c r="Y21" s="421" t="s">
        <v>188</v>
      </c>
      <c r="Z21" s="400"/>
      <c r="AA21" s="400"/>
      <c r="AB21" s="400"/>
      <c r="AC21" s="400"/>
      <c r="AD21" s="400"/>
      <c r="AE21" s="400"/>
      <c r="AF21" s="400"/>
      <c r="AG21" s="400"/>
      <c r="AH21" s="400"/>
      <c r="AI21" s="400"/>
      <c r="AJ21" s="400"/>
      <c r="AK21" s="400"/>
      <c r="AL21" s="400"/>
      <c r="AM21" s="400"/>
      <c r="AN21" s="400"/>
      <c r="AO21" s="400"/>
      <c r="AP21" s="400"/>
      <c r="AQ21" s="400"/>
      <c r="AR21" s="400"/>
      <c r="AS21" s="400"/>
      <c r="AT21" s="400"/>
      <c r="AU21" s="400"/>
      <c r="AV21" s="400"/>
      <c r="AW21" s="400"/>
      <c r="AX21" s="400"/>
      <c r="AY21" s="400"/>
      <c r="AZ21" s="400"/>
      <c r="BA21" s="400"/>
      <c r="BB21" s="400"/>
      <c r="BC21" s="400"/>
      <c r="BD21" s="400"/>
      <c r="BE21" s="400"/>
      <c r="BF21" s="400"/>
      <c r="BG21" s="400"/>
      <c r="BH21" s="400"/>
      <c r="BI21" s="400"/>
      <c r="BJ21" s="400"/>
      <c r="BK21" s="400"/>
      <c r="BL21" s="400"/>
      <c r="BM21" s="400"/>
      <c r="BN21" s="400"/>
      <c r="BO21" s="400"/>
      <c r="BP21" s="400"/>
      <c r="BQ21" s="400"/>
      <c r="BR21" s="400"/>
      <c r="BS21" s="400"/>
      <c r="BT21" s="400"/>
      <c r="BU21" s="400"/>
      <c r="BV21" s="400"/>
      <c r="BW21" s="400"/>
      <c r="BX21" s="400"/>
      <c r="BY21" s="400"/>
      <c r="BZ21" s="400"/>
      <c r="CA21" s="400"/>
      <c r="CB21" s="400"/>
      <c r="CC21" s="400"/>
      <c r="CD21" s="400"/>
      <c r="CE21" s="400"/>
      <c r="CF21" s="400"/>
      <c r="CG21" s="400"/>
      <c r="CH21" s="400"/>
      <c r="CI21" s="400"/>
      <c r="CJ21" s="400"/>
      <c r="CK21" s="400"/>
      <c r="CL21" s="400"/>
      <c r="CM21" s="400"/>
      <c r="CN21" s="400"/>
      <c r="CO21" s="400"/>
      <c r="CP21" s="400"/>
      <c r="CQ21" s="400"/>
      <c r="CR21" s="400"/>
      <c r="CS21" s="400"/>
      <c r="CT21" s="400"/>
      <c r="CU21" s="400"/>
      <c r="CV21" s="400"/>
      <c r="CW21" s="400"/>
      <c r="CX21" s="400"/>
      <c r="CY21" s="400"/>
      <c r="CZ21" s="400"/>
      <c r="DA21" s="400"/>
      <c r="DB21" s="400"/>
      <c r="DC21" s="400"/>
      <c r="DD21" s="400"/>
      <c r="DE21" s="400"/>
      <c r="DF21" s="400"/>
      <c r="DG21" s="400"/>
      <c r="DH21" s="400"/>
      <c r="DI21" s="400"/>
      <c r="DJ21" s="400"/>
      <c r="DK21" s="400"/>
      <c r="DL21" s="400"/>
      <c r="DM21" s="400"/>
      <c r="DN21" s="400"/>
      <c r="DO21" s="400"/>
      <c r="DP21" s="400"/>
      <c r="DQ21" s="400"/>
      <c r="DR21" s="400"/>
      <c r="DS21" s="400"/>
      <c r="DT21" s="400"/>
      <c r="DU21" s="400"/>
      <c r="DV21" s="400"/>
    </row>
    <row r="22" spans="4:126" s="423" customFormat="1" ht="13.5" customHeight="1">
      <c r="D22" s="425"/>
      <c r="E22" s="425"/>
      <c r="F22" s="425"/>
      <c r="G22" s="1067"/>
      <c r="J22" s="425"/>
      <c r="K22" s="425"/>
      <c r="L22" s="425"/>
      <c r="M22" s="1067"/>
      <c r="N22" s="427"/>
      <c r="O22" s="427"/>
      <c r="P22" s="427"/>
      <c r="Q22" s="427"/>
      <c r="R22" s="427"/>
      <c r="S22" s="426"/>
      <c r="T22" s="398"/>
      <c r="W22" s="427"/>
      <c r="Y22" s="434" t="s">
        <v>263</v>
      </c>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c r="BA22" s="427"/>
      <c r="BB22" s="427"/>
      <c r="BC22" s="427"/>
      <c r="BD22" s="427"/>
      <c r="BE22" s="427"/>
      <c r="BF22" s="427"/>
      <c r="BG22" s="427"/>
      <c r="BH22" s="427"/>
      <c r="BI22" s="427"/>
      <c r="BJ22" s="427"/>
      <c r="BK22" s="427"/>
      <c r="BL22" s="427"/>
      <c r="BM22" s="427"/>
      <c r="BN22" s="427"/>
      <c r="BO22" s="427"/>
      <c r="BP22" s="427"/>
      <c r="BQ22" s="427"/>
      <c r="BR22" s="427"/>
      <c r="BS22" s="427"/>
      <c r="BT22" s="427"/>
      <c r="BU22" s="427"/>
      <c r="BV22" s="427"/>
      <c r="BW22" s="427"/>
      <c r="BX22" s="427"/>
      <c r="BY22" s="427"/>
      <c r="BZ22" s="427"/>
      <c r="CA22" s="427"/>
      <c r="CB22" s="427"/>
      <c r="CC22" s="427"/>
      <c r="CD22" s="427"/>
      <c r="CE22" s="427"/>
      <c r="CF22" s="427"/>
      <c r="CG22" s="427"/>
      <c r="CH22" s="427"/>
      <c r="CI22" s="427"/>
      <c r="CJ22" s="427"/>
      <c r="CK22" s="427"/>
      <c r="CL22" s="427"/>
      <c r="CM22" s="427"/>
      <c r="CN22" s="427"/>
      <c r="CO22" s="427"/>
      <c r="CP22" s="427"/>
      <c r="CQ22" s="427"/>
      <c r="CR22" s="427"/>
      <c r="CS22" s="427"/>
      <c r="CT22" s="427"/>
      <c r="CU22" s="427"/>
      <c r="CV22" s="427"/>
      <c r="CW22" s="427"/>
      <c r="CX22" s="427"/>
      <c r="CY22" s="427"/>
      <c r="CZ22" s="427"/>
      <c r="DA22" s="427"/>
      <c r="DB22" s="427"/>
      <c r="DC22" s="427"/>
      <c r="DD22" s="427"/>
      <c r="DE22" s="427"/>
      <c r="DF22" s="427"/>
      <c r="DG22" s="427"/>
      <c r="DH22" s="427"/>
      <c r="DI22" s="427"/>
      <c r="DJ22" s="427"/>
      <c r="DK22" s="427"/>
      <c r="DL22" s="427"/>
      <c r="DM22" s="427"/>
      <c r="DN22" s="427"/>
      <c r="DO22" s="427"/>
      <c r="DP22" s="427"/>
      <c r="DQ22" s="427"/>
      <c r="DR22" s="427"/>
      <c r="DS22" s="427"/>
      <c r="DT22" s="427"/>
      <c r="DU22" s="427"/>
      <c r="DV22" s="427"/>
    </row>
    <row r="23" spans="5:126" s="399" customFormat="1" ht="13.5" customHeight="1">
      <c r="E23" s="400"/>
      <c r="F23" s="400"/>
      <c r="G23" s="1067"/>
      <c r="J23" s="400"/>
      <c r="K23" s="400"/>
      <c r="L23" s="400"/>
      <c r="M23" s="1067"/>
      <c r="N23" s="400"/>
      <c r="O23" s="400"/>
      <c r="P23" s="400"/>
      <c r="Q23" s="400"/>
      <c r="R23" s="400"/>
      <c r="S23" s="426"/>
      <c r="T23" s="398"/>
      <c r="W23" s="400"/>
      <c r="X23" s="400"/>
      <c r="Y23" s="400"/>
      <c r="Z23" s="400"/>
      <c r="AA23" s="400"/>
      <c r="AB23" s="400"/>
      <c r="AC23" s="400"/>
      <c r="AD23" s="400"/>
      <c r="AE23" s="400"/>
      <c r="AF23" s="400"/>
      <c r="AG23" s="400"/>
      <c r="AH23" s="400"/>
      <c r="AI23" s="400"/>
      <c r="AJ23" s="400"/>
      <c r="AK23" s="400"/>
      <c r="AL23" s="400"/>
      <c r="AM23" s="400"/>
      <c r="AN23" s="400"/>
      <c r="AO23" s="400"/>
      <c r="AP23" s="400"/>
      <c r="AQ23" s="400"/>
      <c r="AR23" s="400"/>
      <c r="AS23" s="400"/>
      <c r="AT23" s="400"/>
      <c r="AU23" s="400"/>
      <c r="AV23" s="400"/>
      <c r="AW23" s="400"/>
      <c r="AX23" s="400"/>
      <c r="AY23" s="400"/>
      <c r="AZ23" s="400"/>
      <c r="BA23" s="400"/>
      <c r="BB23" s="400"/>
      <c r="BC23" s="400"/>
      <c r="BD23" s="400"/>
      <c r="BE23" s="400"/>
      <c r="BF23" s="400"/>
      <c r="BG23" s="400"/>
      <c r="BH23" s="400"/>
      <c r="BI23" s="400"/>
      <c r="BJ23" s="400"/>
      <c r="BK23" s="400"/>
      <c r="BL23" s="400"/>
      <c r="BM23" s="400"/>
      <c r="BN23" s="400"/>
      <c r="BO23" s="400"/>
      <c r="BP23" s="400"/>
      <c r="BQ23" s="400"/>
      <c r="BR23" s="400"/>
      <c r="BS23" s="400"/>
      <c r="BT23" s="400"/>
      <c r="BU23" s="400"/>
      <c r="BV23" s="400"/>
      <c r="BW23" s="400"/>
      <c r="BX23" s="400"/>
      <c r="BY23" s="400"/>
      <c r="BZ23" s="400"/>
      <c r="CA23" s="400"/>
      <c r="CB23" s="400"/>
      <c r="CC23" s="400"/>
      <c r="CD23" s="400"/>
      <c r="CE23" s="400"/>
      <c r="CF23" s="400"/>
      <c r="CG23" s="400"/>
      <c r="CH23" s="400"/>
      <c r="CI23" s="400"/>
      <c r="CJ23" s="400"/>
      <c r="CK23" s="400"/>
      <c r="CL23" s="400"/>
      <c r="CM23" s="400"/>
      <c r="CN23" s="400"/>
      <c r="CO23" s="400"/>
      <c r="CP23" s="400"/>
      <c r="CQ23" s="400"/>
      <c r="CR23" s="400"/>
      <c r="CS23" s="400"/>
      <c r="CT23" s="400"/>
      <c r="CU23" s="400"/>
      <c r="CV23" s="400"/>
      <c r="CW23" s="400"/>
      <c r="CX23" s="400"/>
      <c r="CY23" s="400"/>
      <c r="CZ23" s="400"/>
      <c r="DA23" s="400"/>
      <c r="DB23" s="400"/>
      <c r="DC23" s="400"/>
      <c r="DD23" s="400"/>
      <c r="DE23" s="400"/>
      <c r="DF23" s="400"/>
      <c r="DG23" s="400"/>
      <c r="DH23" s="400"/>
      <c r="DI23" s="400"/>
      <c r="DJ23" s="400"/>
      <c r="DK23" s="400"/>
      <c r="DL23" s="400"/>
      <c r="DM23" s="400"/>
      <c r="DN23" s="400"/>
      <c r="DO23" s="400"/>
      <c r="DP23" s="400"/>
      <c r="DQ23" s="400"/>
      <c r="DR23" s="400"/>
      <c r="DS23" s="400"/>
      <c r="DT23" s="400"/>
      <c r="DU23" s="400"/>
      <c r="DV23" s="400"/>
    </row>
    <row r="24" spans="5:126" s="423" customFormat="1" ht="13.5" customHeight="1">
      <c r="E24" s="425"/>
      <c r="F24" s="425"/>
      <c r="G24" s="1067"/>
      <c r="J24" s="425"/>
      <c r="K24" s="425"/>
      <c r="L24" s="425"/>
      <c r="M24" s="1067"/>
      <c r="N24" s="427"/>
      <c r="O24" s="427"/>
      <c r="P24" s="427"/>
      <c r="Q24" s="427"/>
      <c r="R24" s="427"/>
      <c r="S24" s="426"/>
      <c r="T24" s="398"/>
      <c r="W24" s="427"/>
      <c r="X24" s="427"/>
      <c r="Y24" s="425"/>
      <c r="Z24" s="427"/>
      <c r="AA24" s="427"/>
      <c r="AB24" s="427"/>
      <c r="AC24" s="427"/>
      <c r="AD24" s="427"/>
      <c r="AE24" s="427"/>
      <c r="AF24" s="427"/>
      <c r="AG24" s="427"/>
      <c r="AH24" s="427"/>
      <c r="AI24" s="427"/>
      <c r="AJ24" s="427"/>
      <c r="AK24" s="427"/>
      <c r="AL24" s="427"/>
      <c r="AM24" s="427"/>
      <c r="AN24" s="427"/>
      <c r="AO24" s="427"/>
      <c r="AP24" s="427"/>
      <c r="AQ24" s="427"/>
      <c r="AR24" s="427"/>
      <c r="AS24" s="427"/>
      <c r="AT24" s="427"/>
      <c r="AU24" s="427"/>
      <c r="AV24" s="427"/>
      <c r="AW24" s="427"/>
      <c r="AX24" s="427"/>
      <c r="AY24" s="427"/>
      <c r="AZ24" s="427"/>
      <c r="BA24" s="427"/>
      <c r="BB24" s="427"/>
      <c r="BC24" s="427"/>
      <c r="BD24" s="427"/>
      <c r="BE24" s="427"/>
      <c r="BF24" s="427"/>
      <c r="BG24" s="427"/>
      <c r="BH24" s="427"/>
      <c r="BI24" s="427"/>
      <c r="BJ24" s="427"/>
      <c r="BK24" s="427"/>
      <c r="BL24" s="427"/>
      <c r="BM24" s="427"/>
      <c r="BN24" s="427"/>
      <c r="BO24" s="427"/>
      <c r="BP24" s="427"/>
      <c r="BQ24" s="427"/>
      <c r="BR24" s="427"/>
      <c r="BS24" s="427"/>
      <c r="BT24" s="427"/>
      <c r="BU24" s="427"/>
      <c r="BV24" s="427"/>
      <c r="BW24" s="427"/>
      <c r="BX24" s="427"/>
      <c r="BY24" s="427"/>
      <c r="BZ24" s="427"/>
      <c r="CA24" s="427"/>
      <c r="CB24" s="427"/>
      <c r="CC24" s="427"/>
      <c r="CD24" s="427"/>
      <c r="CE24" s="427"/>
      <c r="CF24" s="427"/>
      <c r="CG24" s="427"/>
      <c r="CH24" s="427"/>
      <c r="CI24" s="427"/>
      <c r="CJ24" s="427"/>
      <c r="CK24" s="427"/>
      <c r="CL24" s="427"/>
      <c r="CM24" s="427"/>
      <c r="CN24" s="427"/>
      <c r="CO24" s="427"/>
      <c r="CP24" s="427"/>
      <c r="CQ24" s="427"/>
      <c r="CR24" s="427"/>
      <c r="CS24" s="427"/>
      <c r="CT24" s="427"/>
      <c r="CU24" s="427"/>
      <c r="CV24" s="427"/>
      <c r="CW24" s="427"/>
      <c r="CX24" s="427"/>
      <c r="CY24" s="427"/>
      <c r="CZ24" s="427"/>
      <c r="DA24" s="427"/>
      <c r="DB24" s="427"/>
      <c r="DC24" s="427"/>
      <c r="DD24" s="427"/>
      <c r="DE24" s="427"/>
      <c r="DF24" s="427"/>
      <c r="DG24" s="427"/>
      <c r="DH24" s="427"/>
      <c r="DI24" s="427"/>
      <c r="DJ24" s="427"/>
      <c r="DK24" s="427"/>
      <c r="DL24" s="427"/>
      <c r="DM24" s="427"/>
      <c r="DN24" s="427"/>
      <c r="DO24" s="427"/>
      <c r="DP24" s="427"/>
      <c r="DQ24" s="427"/>
      <c r="DR24" s="427"/>
      <c r="DS24" s="427"/>
      <c r="DT24" s="427"/>
      <c r="DU24" s="427"/>
      <c r="DV24" s="427"/>
    </row>
    <row r="25" spans="5:25" ht="12.75">
      <c r="E25" s="311"/>
      <c r="F25" s="311"/>
      <c r="H25" s="311"/>
      <c r="I25" s="311"/>
      <c r="J25" s="311"/>
      <c r="K25" s="311"/>
      <c r="L25" s="311"/>
      <c r="M25" s="311"/>
      <c r="Y25" s="311"/>
    </row>
    <row r="26" spans="3:25" ht="12.75">
      <c r="C26" s="311"/>
      <c r="D26" s="311"/>
      <c r="E26" s="311"/>
      <c r="F26" s="311"/>
      <c r="H26" s="311"/>
      <c r="I26" s="311"/>
      <c r="J26" s="311"/>
      <c r="K26" s="311"/>
      <c r="L26" s="311"/>
      <c r="M26" s="311"/>
      <c r="X26" s="1194"/>
      <c r="Y26" s="311"/>
    </row>
    <row r="27" spans="3:25" ht="12.75">
      <c r="C27" s="311"/>
      <c r="D27" s="311"/>
      <c r="E27" s="311"/>
      <c r="F27" s="311"/>
      <c r="H27" s="311"/>
      <c r="I27" s="311"/>
      <c r="J27" s="311"/>
      <c r="K27" s="311"/>
      <c r="L27" s="311"/>
      <c r="M27" s="311"/>
      <c r="Y27" s="311"/>
    </row>
    <row r="28" spans="1:255" s="310" customFormat="1" ht="12.75">
      <c r="A28" s="278"/>
      <c r="B28" s="309"/>
      <c r="C28" s="311"/>
      <c r="D28" s="311"/>
      <c r="E28" s="311"/>
      <c r="F28" s="311"/>
      <c r="G28" s="278"/>
      <c r="H28" s="311"/>
      <c r="I28" s="311"/>
      <c r="J28" s="311"/>
      <c r="K28" s="311"/>
      <c r="L28" s="311"/>
      <c r="M28" s="311"/>
      <c r="Y28" s="311"/>
      <c r="DW28" s="278"/>
      <c r="DX28" s="278"/>
      <c r="DY28" s="278"/>
      <c r="DZ28" s="278"/>
      <c r="EA28" s="278"/>
      <c r="EB28" s="278"/>
      <c r="EC28" s="278"/>
      <c r="ED28" s="278"/>
      <c r="EE28" s="278"/>
      <c r="EF28" s="278"/>
      <c r="EG28" s="278"/>
      <c r="EH28" s="278"/>
      <c r="EI28" s="278"/>
      <c r="EJ28" s="278"/>
      <c r="EK28" s="278"/>
      <c r="EL28" s="278"/>
      <c r="EM28" s="278"/>
      <c r="EN28" s="278"/>
      <c r="EO28" s="278"/>
      <c r="EP28" s="278"/>
      <c r="EQ28" s="278"/>
      <c r="ER28" s="278"/>
      <c r="ES28" s="278"/>
      <c r="ET28" s="278"/>
      <c r="EU28" s="278"/>
      <c r="EV28" s="278"/>
      <c r="EW28" s="278"/>
      <c r="EX28" s="278"/>
      <c r="EY28" s="278"/>
      <c r="EZ28" s="278"/>
      <c r="FA28" s="278"/>
      <c r="FB28" s="278"/>
      <c r="FC28" s="278"/>
      <c r="FD28" s="278"/>
      <c r="FE28" s="278"/>
      <c r="FF28" s="278"/>
      <c r="FG28" s="278"/>
      <c r="FH28" s="278"/>
      <c r="FI28" s="278"/>
      <c r="FJ28" s="278"/>
      <c r="FK28" s="278"/>
      <c r="FL28" s="278"/>
      <c r="FM28" s="278"/>
      <c r="FN28" s="278"/>
      <c r="FO28" s="278"/>
      <c r="FP28" s="278"/>
      <c r="FQ28" s="278"/>
      <c r="FR28" s="278"/>
      <c r="FS28" s="278"/>
      <c r="FT28" s="278"/>
      <c r="FU28" s="278"/>
      <c r="FV28" s="278"/>
      <c r="FW28" s="278"/>
      <c r="FX28" s="278"/>
      <c r="FY28" s="278"/>
      <c r="FZ28" s="278"/>
      <c r="GA28" s="278"/>
      <c r="GB28" s="278"/>
      <c r="GC28" s="278"/>
      <c r="GD28" s="278"/>
      <c r="GE28" s="278"/>
      <c r="GF28" s="278"/>
      <c r="GG28" s="278"/>
      <c r="GH28" s="278"/>
      <c r="GI28" s="278"/>
      <c r="GJ28" s="278"/>
      <c r="GK28" s="278"/>
      <c r="GL28" s="278"/>
      <c r="GM28" s="278"/>
      <c r="GN28" s="278"/>
      <c r="GO28" s="278"/>
      <c r="GP28" s="278"/>
      <c r="GQ28" s="278"/>
      <c r="GR28" s="278"/>
      <c r="GS28" s="278"/>
      <c r="GT28" s="278"/>
      <c r="GU28" s="278"/>
      <c r="GV28" s="278"/>
      <c r="GW28" s="278"/>
      <c r="GX28" s="278"/>
      <c r="GY28" s="278"/>
      <c r="GZ28" s="278"/>
      <c r="HA28" s="278"/>
      <c r="HB28" s="278"/>
      <c r="HC28" s="278"/>
      <c r="HD28" s="278"/>
      <c r="HE28" s="278"/>
      <c r="HF28" s="278"/>
      <c r="HG28" s="278"/>
      <c r="HH28" s="278"/>
      <c r="HI28" s="278"/>
      <c r="HJ28" s="278"/>
      <c r="HK28" s="278"/>
      <c r="HL28" s="278"/>
      <c r="HM28" s="278"/>
      <c r="HN28" s="278"/>
      <c r="HO28" s="278"/>
      <c r="HP28" s="278"/>
      <c r="HQ28" s="278"/>
      <c r="HR28" s="278"/>
      <c r="HS28" s="278"/>
      <c r="HT28" s="278"/>
      <c r="HU28" s="278"/>
      <c r="HV28" s="278"/>
      <c r="HW28" s="278"/>
      <c r="HX28" s="278"/>
      <c r="HY28" s="278"/>
      <c r="HZ28" s="278"/>
      <c r="IA28" s="278"/>
      <c r="IB28" s="278"/>
      <c r="IC28" s="278"/>
      <c r="ID28" s="278"/>
      <c r="IE28" s="278"/>
      <c r="IF28" s="278"/>
      <c r="IG28" s="278"/>
      <c r="IH28" s="278"/>
      <c r="II28" s="278"/>
      <c r="IJ28" s="278"/>
      <c r="IK28" s="278"/>
      <c r="IL28" s="278"/>
      <c r="IM28" s="278"/>
      <c r="IN28" s="278"/>
      <c r="IO28" s="278"/>
      <c r="IP28" s="278"/>
      <c r="IQ28" s="278"/>
      <c r="IR28" s="278"/>
      <c r="IS28" s="278"/>
      <c r="IT28" s="278"/>
      <c r="IU28" s="278"/>
    </row>
    <row r="29" spans="1:255" s="310" customFormat="1" ht="12.75">
      <c r="A29" s="278"/>
      <c r="B29" s="309"/>
      <c r="C29" s="311"/>
      <c r="D29" s="311"/>
      <c r="E29" s="311"/>
      <c r="F29" s="311"/>
      <c r="G29" s="278"/>
      <c r="H29" s="311"/>
      <c r="I29" s="311"/>
      <c r="J29" s="311"/>
      <c r="K29" s="311"/>
      <c r="L29" s="311"/>
      <c r="M29" s="311"/>
      <c r="Y29" s="311"/>
      <c r="DW29" s="278"/>
      <c r="DX29" s="278"/>
      <c r="DY29" s="278"/>
      <c r="DZ29" s="278"/>
      <c r="EA29" s="278"/>
      <c r="EB29" s="278"/>
      <c r="EC29" s="278"/>
      <c r="ED29" s="278"/>
      <c r="EE29" s="278"/>
      <c r="EF29" s="278"/>
      <c r="EG29" s="278"/>
      <c r="EH29" s="278"/>
      <c r="EI29" s="278"/>
      <c r="EJ29" s="278"/>
      <c r="EK29" s="278"/>
      <c r="EL29" s="278"/>
      <c r="EM29" s="278"/>
      <c r="EN29" s="278"/>
      <c r="EO29" s="278"/>
      <c r="EP29" s="278"/>
      <c r="EQ29" s="278"/>
      <c r="ER29" s="278"/>
      <c r="ES29" s="278"/>
      <c r="ET29" s="278"/>
      <c r="EU29" s="278"/>
      <c r="EV29" s="278"/>
      <c r="EW29" s="278"/>
      <c r="EX29" s="278"/>
      <c r="EY29" s="278"/>
      <c r="EZ29" s="278"/>
      <c r="FA29" s="278"/>
      <c r="FB29" s="278"/>
      <c r="FC29" s="278"/>
      <c r="FD29" s="278"/>
      <c r="FE29" s="278"/>
      <c r="FF29" s="278"/>
      <c r="FG29" s="278"/>
      <c r="FH29" s="278"/>
      <c r="FI29" s="278"/>
      <c r="FJ29" s="278"/>
      <c r="FK29" s="278"/>
      <c r="FL29" s="278"/>
      <c r="FM29" s="278"/>
      <c r="FN29" s="278"/>
      <c r="FO29" s="278"/>
      <c r="FP29" s="278"/>
      <c r="FQ29" s="278"/>
      <c r="FR29" s="278"/>
      <c r="FS29" s="278"/>
      <c r="FT29" s="278"/>
      <c r="FU29" s="278"/>
      <c r="FV29" s="278"/>
      <c r="FW29" s="278"/>
      <c r="FX29" s="278"/>
      <c r="FY29" s="278"/>
      <c r="FZ29" s="278"/>
      <c r="GA29" s="278"/>
      <c r="GB29" s="278"/>
      <c r="GC29" s="278"/>
      <c r="GD29" s="278"/>
      <c r="GE29" s="278"/>
      <c r="GF29" s="278"/>
      <c r="GG29" s="278"/>
      <c r="GH29" s="278"/>
      <c r="GI29" s="278"/>
      <c r="GJ29" s="278"/>
      <c r="GK29" s="278"/>
      <c r="GL29" s="278"/>
      <c r="GM29" s="278"/>
      <c r="GN29" s="278"/>
      <c r="GO29" s="278"/>
      <c r="GP29" s="278"/>
      <c r="GQ29" s="278"/>
      <c r="GR29" s="278"/>
      <c r="GS29" s="278"/>
      <c r="GT29" s="278"/>
      <c r="GU29" s="278"/>
      <c r="GV29" s="278"/>
      <c r="GW29" s="278"/>
      <c r="GX29" s="278"/>
      <c r="GY29" s="278"/>
      <c r="GZ29" s="278"/>
      <c r="HA29" s="278"/>
      <c r="HB29" s="278"/>
      <c r="HC29" s="278"/>
      <c r="HD29" s="278"/>
      <c r="HE29" s="278"/>
      <c r="HF29" s="278"/>
      <c r="HG29" s="278"/>
      <c r="HH29" s="278"/>
      <c r="HI29" s="278"/>
      <c r="HJ29" s="278"/>
      <c r="HK29" s="278"/>
      <c r="HL29" s="278"/>
      <c r="HM29" s="278"/>
      <c r="HN29" s="278"/>
      <c r="HO29" s="278"/>
      <c r="HP29" s="278"/>
      <c r="HQ29" s="278"/>
      <c r="HR29" s="278"/>
      <c r="HS29" s="278"/>
      <c r="HT29" s="278"/>
      <c r="HU29" s="278"/>
      <c r="HV29" s="278"/>
      <c r="HW29" s="278"/>
      <c r="HX29" s="278"/>
      <c r="HY29" s="278"/>
      <c r="HZ29" s="278"/>
      <c r="IA29" s="278"/>
      <c r="IB29" s="278"/>
      <c r="IC29" s="278"/>
      <c r="ID29" s="278"/>
      <c r="IE29" s="278"/>
      <c r="IF29" s="278"/>
      <c r="IG29" s="278"/>
      <c r="IH29" s="278"/>
      <c r="II29" s="278"/>
      <c r="IJ29" s="278"/>
      <c r="IK29" s="278"/>
      <c r="IL29" s="278"/>
      <c r="IM29" s="278"/>
      <c r="IN29" s="278"/>
      <c r="IO29" s="278"/>
      <c r="IP29" s="278"/>
      <c r="IQ29" s="278"/>
      <c r="IR29" s="278"/>
      <c r="IS29" s="278"/>
      <c r="IT29" s="278"/>
      <c r="IU29" s="278"/>
    </row>
    <row r="30" spans="1:255" s="310" customFormat="1" ht="12.75">
      <c r="A30" s="278"/>
      <c r="B30" s="309"/>
      <c r="C30" s="311"/>
      <c r="D30" s="311"/>
      <c r="E30" s="311"/>
      <c r="F30" s="311"/>
      <c r="G30" s="278"/>
      <c r="H30" s="311"/>
      <c r="I30" s="311"/>
      <c r="J30" s="311"/>
      <c r="K30" s="311"/>
      <c r="L30" s="311"/>
      <c r="M30" s="311"/>
      <c r="Y30" s="311"/>
      <c r="DW30" s="278"/>
      <c r="DX30" s="278"/>
      <c r="DY30" s="278"/>
      <c r="DZ30" s="278"/>
      <c r="EA30" s="278"/>
      <c r="EB30" s="278"/>
      <c r="EC30" s="278"/>
      <c r="ED30" s="278"/>
      <c r="EE30" s="278"/>
      <c r="EF30" s="278"/>
      <c r="EG30" s="278"/>
      <c r="EH30" s="278"/>
      <c r="EI30" s="278"/>
      <c r="EJ30" s="278"/>
      <c r="EK30" s="278"/>
      <c r="EL30" s="278"/>
      <c r="EM30" s="278"/>
      <c r="EN30" s="278"/>
      <c r="EO30" s="278"/>
      <c r="EP30" s="278"/>
      <c r="EQ30" s="278"/>
      <c r="ER30" s="278"/>
      <c r="ES30" s="278"/>
      <c r="ET30" s="278"/>
      <c r="EU30" s="278"/>
      <c r="EV30" s="278"/>
      <c r="EW30" s="278"/>
      <c r="EX30" s="278"/>
      <c r="EY30" s="278"/>
      <c r="EZ30" s="278"/>
      <c r="FA30" s="278"/>
      <c r="FB30" s="278"/>
      <c r="FC30" s="278"/>
      <c r="FD30" s="278"/>
      <c r="FE30" s="278"/>
      <c r="FF30" s="278"/>
      <c r="FG30" s="278"/>
      <c r="FH30" s="278"/>
      <c r="FI30" s="278"/>
      <c r="FJ30" s="278"/>
      <c r="FK30" s="278"/>
      <c r="FL30" s="278"/>
      <c r="FM30" s="278"/>
      <c r="FN30" s="278"/>
      <c r="FO30" s="278"/>
      <c r="FP30" s="278"/>
      <c r="FQ30" s="278"/>
      <c r="FR30" s="278"/>
      <c r="FS30" s="278"/>
      <c r="FT30" s="278"/>
      <c r="FU30" s="278"/>
      <c r="FV30" s="278"/>
      <c r="FW30" s="278"/>
      <c r="FX30" s="278"/>
      <c r="FY30" s="278"/>
      <c r="FZ30" s="278"/>
      <c r="GA30" s="278"/>
      <c r="GB30" s="278"/>
      <c r="GC30" s="278"/>
      <c r="GD30" s="278"/>
      <c r="GE30" s="278"/>
      <c r="GF30" s="278"/>
      <c r="GG30" s="278"/>
      <c r="GH30" s="278"/>
      <c r="GI30" s="278"/>
      <c r="GJ30" s="278"/>
      <c r="GK30" s="278"/>
      <c r="GL30" s="278"/>
      <c r="GM30" s="278"/>
      <c r="GN30" s="278"/>
      <c r="GO30" s="278"/>
      <c r="GP30" s="278"/>
      <c r="GQ30" s="278"/>
      <c r="GR30" s="278"/>
      <c r="GS30" s="278"/>
      <c r="GT30" s="278"/>
      <c r="GU30" s="278"/>
      <c r="GV30" s="278"/>
      <c r="GW30" s="278"/>
      <c r="GX30" s="278"/>
      <c r="GY30" s="278"/>
      <c r="GZ30" s="278"/>
      <c r="HA30" s="278"/>
      <c r="HB30" s="278"/>
      <c r="HC30" s="278"/>
      <c r="HD30" s="278"/>
      <c r="HE30" s="278"/>
      <c r="HF30" s="278"/>
      <c r="HG30" s="278"/>
      <c r="HH30" s="278"/>
      <c r="HI30" s="278"/>
      <c r="HJ30" s="278"/>
      <c r="HK30" s="278"/>
      <c r="HL30" s="278"/>
      <c r="HM30" s="278"/>
      <c r="HN30" s="278"/>
      <c r="HO30" s="278"/>
      <c r="HP30" s="278"/>
      <c r="HQ30" s="278"/>
      <c r="HR30" s="278"/>
      <c r="HS30" s="278"/>
      <c r="HT30" s="278"/>
      <c r="HU30" s="278"/>
      <c r="HV30" s="278"/>
      <c r="HW30" s="278"/>
      <c r="HX30" s="278"/>
      <c r="HY30" s="278"/>
      <c r="HZ30" s="278"/>
      <c r="IA30" s="278"/>
      <c r="IB30" s="278"/>
      <c r="IC30" s="278"/>
      <c r="ID30" s="278"/>
      <c r="IE30" s="278"/>
      <c r="IF30" s="278"/>
      <c r="IG30" s="278"/>
      <c r="IH30" s="278"/>
      <c r="II30" s="278"/>
      <c r="IJ30" s="278"/>
      <c r="IK30" s="278"/>
      <c r="IL30" s="278"/>
      <c r="IM30" s="278"/>
      <c r="IN30" s="278"/>
      <c r="IO30" s="278"/>
      <c r="IP30" s="278"/>
      <c r="IQ30" s="278"/>
      <c r="IR30" s="278"/>
      <c r="IS30" s="278"/>
      <c r="IT30" s="278"/>
      <c r="IU30" s="278"/>
    </row>
    <row r="31" spans="1:255" s="310" customFormat="1" ht="12.75">
      <c r="A31" s="278"/>
      <c r="B31" s="309"/>
      <c r="C31" s="311"/>
      <c r="D31" s="311"/>
      <c r="E31" s="311"/>
      <c r="F31" s="311"/>
      <c r="G31" s="278"/>
      <c r="H31" s="311"/>
      <c r="I31" s="311"/>
      <c r="J31" s="311"/>
      <c r="K31" s="311"/>
      <c r="L31" s="311"/>
      <c r="M31" s="311"/>
      <c r="Y31" s="311"/>
      <c r="DW31" s="278"/>
      <c r="DX31" s="278"/>
      <c r="DY31" s="278"/>
      <c r="DZ31" s="278"/>
      <c r="EA31" s="278"/>
      <c r="EB31" s="278"/>
      <c r="EC31" s="278"/>
      <c r="ED31" s="278"/>
      <c r="EE31" s="278"/>
      <c r="EF31" s="278"/>
      <c r="EG31" s="278"/>
      <c r="EH31" s="278"/>
      <c r="EI31" s="278"/>
      <c r="EJ31" s="278"/>
      <c r="EK31" s="278"/>
      <c r="EL31" s="278"/>
      <c r="EM31" s="278"/>
      <c r="EN31" s="278"/>
      <c r="EO31" s="278"/>
      <c r="EP31" s="278"/>
      <c r="EQ31" s="278"/>
      <c r="ER31" s="278"/>
      <c r="ES31" s="278"/>
      <c r="ET31" s="278"/>
      <c r="EU31" s="278"/>
      <c r="EV31" s="278"/>
      <c r="EW31" s="278"/>
      <c r="EX31" s="278"/>
      <c r="EY31" s="278"/>
      <c r="EZ31" s="278"/>
      <c r="FA31" s="278"/>
      <c r="FB31" s="278"/>
      <c r="FC31" s="278"/>
      <c r="FD31" s="278"/>
      <c r="FE31" s="278"/>
      <c r="FF31" s="278"/>
      <c r="FG31" s="278"/>
      <c r="FH31" s="278"/>
      <c r="FI31" s="278"/>
      <c r="FJ31" s="278"/>
      <c r="FK31" s="278"/>
      <c r="FL31" s="278"/>
      <c r="FM31" s="278"/>
      <c r="FN31" s="278"/>
      <c r="FO31" s="278"/>
      <c r="FP31" s="278"/>
      <c r="FQ31" s="278"/>
      <c r="FR31" s="278"/>
      <c r="FS31" s="278"/>
      <c r="FT31" s="278"/>
      <c r="FU31" s="278"/>
      <c r="FV31" s="278"/>
      <c r="FW31" s="278"/>
      <c r="FX31" s="278"/>
      <c r="FY31" s="278"/>
      <c r="FZ31" s="278"/>
      <c r="GA31" s="278"/>
      <c r="GB31" s="278"/>
      <c r="GC31" s="278"/>
      <c r="GD31" s="278"/>
      <c r="GE31" s="278"/>
      <c r="GF31" s="278"/>
      <c r="GG31" s="278"/>
      <c r="GH31" s="278"/>
      <c r="GI31" s="278"/>
      <c r="GJ31" s="278"/>
      <c r="GK31" s="278"/>
      <c r="GL31" s="278"/>
      <c r="GM31" s="278"/>
      <c r="GN31" s="278"/>
      <c r="GO31" s="278"/>
      <c r="GP31" s="278"/>
      <c r="GQ31" s="278"/>
      <c r="GR31" s="278"/>
      <c r="GS31" s="278"/>
      <c r="GT31" s="278"/>
      <c r="GU31" s="278"/>
      <c r="GV31" s="278"/>
      <c r="GW31" s="278"/>
      <c r="GX31" s="278"/>
      <c r="GY31" s="278"/>
      <c r="GZ31" s="278"/>
      <c r="HA31" s="278"/>
      <c r="HB31" s="278"/>
      <c r="HC31" s="278"/>
      <c r="HD31" s="278"/>
      <c r="HE31" s="278"/>
      <c r="HF31" s="278"/>
      <c r="HG31" s="278"/>
      <c r="HH31" s="278"/>
      <c r="HI31" s="278"/>
      <c r="HJ31" s="278"/>
      <c r="HK31" s="278"/>
      <c r="HL31" s="278"/>
      <c r="HM31" s="278"/>
      <c r="HN31" s="278"/>
      <c r="HO31" s="278"/>
      <c r="HP31" s="278"/>
      <c r="HQ31" s="278"/>
      <c r="HR31" s="278"/>
      <c r="HS31" s="278"/>
      <c r="HT31" s="278"/>
      <c r="HU31" s="278"/>
      <c r="HV31" s="278"/>
      <c r="HW31" s="278"/>
      <c r="HX31" s="278"/>
      <c r="HY31" s="278"/>
      <c r="HZ31" s="278"/>
      <c r="IA31" s="278"/>
      <c r="IB31" s="278"/>
      <c r="IC31" s="278"/>
      <c r="ID31" s="278"/>
      <c r="IE31" s="278"/>
      <c r="IF31" s="278"/>
      <c r="IG31" s="278"/>
      <c r="IH31" s="278"/>
      <c r="II31" s="278"/>
      <c r="IJ31" s="278"/>
      <c r="IK31" s="278"/>
      <c r="IL31" s="278"/>
      <c r="IM31" s="278"/>
      <c r="IN31" s="278"/>
      <c r="IO31" s="278"/>
      <c r="IP31" s="278"/>
      <c r="IQ31" s="278"/>
      <c r="IR31" s="278"/>
      <c r="IS31" s="278"/>
      <c r="IT31" s="278"/>
      <c r="IU31" s="278"/>
    </row>
    <row r="32" spans="1:255" s="310" customFormat="1" ht="12.75">
      <c r="A32" s="278"/>
      <c r="B32" s="309"/>
      <c r="C32" s="312"/>
      <c r="D32" s="312"/>
      <c r="E32" s="312"/>
      <c r="F32" s="312"/>
      <c r="G32" s="278"/>
      <c r="H32" s="312"/>
      <c r="I32" s="312"/>
      <c r="J32" s="312"/>
      <c r="K32" s="312"/>
      <c r="L32" s="312"/>
      <c r="M32" s="278"/>
      <c r="Y32" s="312"/>
      <c r="DW32" s="278"/>
      <c r="DX32" s="278"/>
      <c r="DY32" s="278"/>
      <c r="DZ32" s="278"/>
      <c r="EA32" s="278"/>
      <c r="EB32" s="278"/>
      <c r="EC32" s="278"/>
      <c r="ED32" s="278"/>
      <c r="EE32" s="278"/>
      <c r="EF32" s="278"/>
      <c r="EG32" s="278"/>
      <c r="EH32" s="278"/>
      <c r="EI32" s="278"/>
      <c r="EJ32" s="278"/>
      <c r="EK32" s="278"/>
      <c r="EL32" s="278"/>
      <c r="EM32" s="278"/>
      <c r="EN32" s="278"/>
      <c r="EO32" s="278"/>
      <c r="EP32" s="278"/>
      <c r="EQ32" s="278"/>
      <c r="ER32" s="278"/>
      <c r="ES32" s="278"/>
      <c r="ET32" s="278"/>
      <c r="EU32" s="278"/>
      <c r="EV32" s="278"/>
      <c r="EW32" s="278"/>
      <c r="EX32" s="278"/>
      <c r="EY32" s="278"/>
      <c r="EZ32" s="278"/>
      <c r="FA32" s="278"/>
      <c r="FB32" s="278"/>
      <c r="FC32" s="278"/>
      <c r="FD32" s="278"/>
      <c r="FE32" s="278"/>
      <c r="FF32" s="278"/>
      <c r="FG32" s="278"/>
      <c r="FH32" s="278"/>
      <c r="FI32" s="278"/>
      <c r="FJ32" s="278"/>
      <c r="FK32" s="278"/>
      <c r="FL32" s="278"/>
      <c r="FM32" s="278"/>
      <c r="FN32" s="278"/>
      <c r="FO32" s="278"/>
      <c r="FP32" s="278"/>
      <c r="FQ32" s="278"/>
      <c r="FR32" s="278"/>
      <c r="FS32" s="278"/>
      <c r="FT32" s="278"/>
      <c r="FU32" s="278"/>
      <c r="FV32" s="278"/>
      <c r="FW32" s="278"/>
      <c r="FX32" s="278"/>
      <c r="FY32" s="278"/>
      <c r="FZ32" s="278"/>
      <c r="GA32" s="278"/>
      <c r="GB32" s="278"/>
      <c r="GC32" s="278"/>
      <c r="GD32" s="278"/>
      <c r="GE32" s="278"/>
      <c r="GF32" s="278"/>
      <c r="GG32" s="278"/>
      <c r="GH32" s="278"/>
      <c r="GI32" s="278"/>
      <c r="GJ32" s="278"/>
      <c r="GK32" s="278"/>
      <c r="GL32" s="278"/>
      <c r="GM32" s="278"/>
      <c r="GN32" s="278"/>
      <c r="GO32" s="278"/>
      <c r="GP32" s="278"/>
      <c r="GQ32" s="278"/>
      <c r="GR32" s="278"/>
      <c r="GS32" s="278"/>
      <c r="GT32" s="278"/>
      <c r="GU32" s="278"/>
      <c r="GV32" s="278"/>
      <c r="GW32" s="278"/>
      <c r="GX32" s="278"/>
      <c r="GY32" s="278"/>
      <c r="GZ32" s="278"/>
      <c r="HA32" s="278"/>
      <c r="HB32" s="278"/>
      <c r="HC32" s="278"/>
      <c r="HD32" s="278"/>
      <c r="HE32" s="278"/>
      <c r="HF32" s="278"/>
      <c r="HG32" s="278"/>
      <c r="HH32" s="278"/>
      <c r="HI32" s="278"/>
      <c r="HJ32" s="278"/>
      <c r="HK32" s="278"/>
      <c r="HL32" s="278"/>
      <c r="HM32" s="278"/>
      <c r="HN32" s="278"/>
      <c r="HO32" s="278"/>
      <c r="HP32" s="278"/>
      <c r="HQ32" s="278"/>
      <c r="HR32" s="278"/>
      <c r="HS32" s="278"/>
      <c r="HT32" s="278"/>
      <c r="HU32" s="278"/>
      <c r="HV32" s="278"/>
      <c r="HW32" s="278"/>
      <c r="HX32" s="278"/>
      <c r="HY32" s="278"/>
      <c r="HZ32" s="278"/>
      <c r="IA32" s="278"/>
      <c r="IB32" s="278"/>
      <c r="IC32" s="278"/>
      <c r="ID32" s="278"/>
      <c r="IE32" s="278"/>
      <c r="IF32" s="278"/>
      <c r="IG32" s="278"/>
      <c r="IH32" s="278"/>
      <c r="II32" s="278"/>
      <c r="IJ32" s="278"/>
      <c r="IK32" s="278"/>
      <c r="IL32" s="278"/>
      <c r="IM32" s="278"/>
      <c r="IN32" s="278"/>
      <c r="IO32" s="278"/>
      <c r="IP32" s="278"/>
      <c r="IQ32" s="278"/>
      <c r="IR32" s="278"/>
      <c r="IS32" s="278"/>
      <c r="IT32" s="278"/>
      <c r="IU32" s="278"/>
    </row>
    <row r="33" spans="1:255" s="310" customFormat="1" ht="12.75">
      <c r="A33" s="278"/>
      <c r="B33" s="309"/>
      <c r="C33" s="312"/>
      <c r="D33" s="312"/>
      <c r="E33" s="312"/>
      <c r="F33" s="312"/>
      <c r="G33" s="312"/>
      <c r="H33" s="312"/>
      <c r="I33" s="312"/>
      <c r="J33" s="312"/>
      <c r="K33" s="312"/>
      <c r="L33" s="312"/>
      <c r="M33" s="278"/>
      <c r="Y33" s="312"/>
      <c r="DW33" s="278"/>
      <c r="DX33" s="278"/>
      <c r="DY33" s="278"/>
      <c r="DZ33" s="278"/>
      <c r="EA33" s="278"/>
      <c r="EB33" s="278"/>
      <c r="EC33" s="278"/>
      <c r="ED33" s="278"/>
      <c r="EE33" s="278"/>
      <c r="EF33" s="278"/>
      <c r="EG33" s="278"/>
      <c r="EH33" s="278"/>
      <c r="EI33" s="278"/>
      <c r="EJ33" s="278"/>
      <c r="EK33" s="278"/>
      <c r="EL33" s="278"/>
      <c r="EM33" s="278"/>
      <c r="EN33" s="278"/>
      <c r="EO33" s="278"/>
      <c r="EP33" s="278"/>
      <c r="EQ33" s="278"/>
      <c r="ER33" s="278"/>
      <c r="ES33" s="278"/>
      <c r="ET33" s="278"/>
      <c r="EU33" s="278"/>
      <c r="EV33" s="278"/>
      <c r="EW33" s="278"/>
      <c r="EX33" s="278"/>
      <c r="EY33" s="278"/>
      <c r="EZ33" s="278"/>
      <c r="FA33" s="278"/>
      <c r="FB33" s="278"/>
      <c r="FC33" s="278"/>
      <c r="FD33" s="278"/>
      <c r="FE33" s="278"/>
      <c r="FF33" s="278"/>
      <c r="FG33" s="278"/>
      <c r="FH33" s="278"/>
      <c r="FI33" s="278"/>
      <c r="FJ33" s="278"/>
      <c r="FK33" s="278"/>
      <c r="FL33" s="278"/>
      <c r="FM33" s="278"/>
      <c r="FN33" s="278"/>
      <c r="FO33" s="278"/>
      <c r="FP33" s="278"/>
      <c r="FQ33" s="278"/>
      <c r="FR33" s="278"/>
      <c r="FS33" s="278"/>
      <c r="FT33" s="278"/>
      <c r="FU33" s="278"/>
      <c r="FV33" s="278"/>
      <c r="FW33" s="278"/>
      <c r="FX33" s="278"/>
      <c r="FY33" s="278"/>
      <c r="FZ33" s="278"/>
      <c r="GA33" s="278"/>
      <c r="GB33" s="278"/>
      <c r="GC33" s="278"/>
      <c r="GD33" s="278"/>
      <c r="GE33" s="278"/>
      <c r="GF33" s="278"/>
      <c r="GG33" s="278"/>
      <c r="GH33" s="278"/>
      <c r="GI33" s="278"/>
      <c r="GJ33" s="278"/>
      <c r="GK33" s="278"/>
      <c r="GL33" s="278"/>
      <c r="GM33" s="278"/>
      <c r="GN33" s="278"/>
      <c r="GO33" s="278"/>
      <c r="GP33" s="278"/>
      <c r="GQ33" s="278"/>
      <c r="GR33" s="278"/>
      <c r="GS33" s="278"/>
      <c r="GT33" s="278"/>
      <c r="GU33" s="278"/>
      <c r="GV33" s="278"/>
      <c r="GW33" s="278"/>
      <c r="GX33" s="278"/>
      <c r="GY33" s="278"/>
      <c r="GZ33" s="278"/>
      <c r="HA33" s="278"/>
      <c r="HB33" s="278"/>
      <c r="HC33" s="278"/>
      <c r="HD33" s="278"/>
      <c r="HE33" s="278"/>
      <c r="HF33" s="278"/>
      <c r="HG33" s="278"/>
      <c r="HH33" s="278"/>
      <c r="HI33" s="278"/>
      <c r="HJ33" s="278"/>
      <c r="HK33" s="278"/>
      <c r="HL33" s="278"/>
      <c r="HM33" s="278"/>
      <c r="HN33" s="278"/>
      <c r="HO33" s="278"/>
      <c r="HP33" s="278"/>
      <c r="HQ33" s="278"/>
      <c r="HR33" s="278"/>
      <c r="HS33" s="278"/>
      <c r="HT33" s="278"/>
      <c r="HU33" s="278"/>
      <c r="HV33" s="278"/>
      <c r="HW33" s="278"/>
      <c r="HX33" s="278"/>
      <c r="HY33" s="278"/>
      <c r="HZ33" s="278"/>
      <c r="IA33" s="278"/>
      <c r="IB33" s="278"/>
      <c r="IC33" s="278"/>
      <c r="ID33" s="278"/>
      <c r="IE33" s="278"/>
      <c r="IF33" s="278"/>
      <c r="IG33" s="278"/>
      <c r="IH33" s="278"/>
      <c r="II33" s="278"/>
      <c r="IJ33" s="278"/>
      <c r="IK33" s="278"/>
      <c r="IL33" s="278"/>
      <c r="IM33" s="278"/>
      <c r="IN33" s="278"/>
      <c r="IO33" s="278"/>
      <c r="IP33" s="278"/>
      <c r="IQ33" s="278"/>
      <c r="IR33" s="278"/>
      <c r="IS33" s="278"/>
      <c r="IT33" s="278"/>
      <c r="IU33" s="278"/>
    </row>
    <row r="34" spans="1:255" s="310" customFormat="1" ht="12.75">
      <c r="A34" s="278"/>
      <c r="B34" s="309"/>
      <c r="C34" s="312"/>
      <c r="D34" s="312"/>
      <c r="E34" s="312"/>
      <c r="F34" s="312"/>
      <c r="G34" s="312"/>
      <c r="H34" s="312"/>
      <c r="I34" s="312"/>
      <c r="J34" s="312"/>
      <c r="K34" s="312"/>
      <c r="L34" s="312"/>
      <c r="M34" s="278"/>
      <c r="Y34" s="312"/>
      <c r="DW34" s="278"/>
      <c r="DX34" s="278"/>
      <c r="DY34" s="278"/>
      <c r="DZ34" s="278"/>
      <c r="EA34" s="278"/>
      <c r="EB34" s="278"/>
      <c r="EC34" s="278"/>
      <c r="ED34" s="278"/>
      <c r="EE34" s="278"/>
      <c r="EF34" s="278"/>
      <c r="EG34" s="278"/>
      <c r="EH34" s="278"/>
      <c r="EI34" s="278"/>
      <c r="EJ34" s="278"/>
      <c r="EK34" s="278"/>
      <c r="EL34" s="278"/>
      <c r="EM34" s="278"/>
      <c r="EN34" s="278"/>
      <c r="EO34" s="278"/>
      <c r="EP34" s="278"/>
      <c r="EQ34" s="278"/>
      <c r="ER34" s="278"/>
      <c r="ES34" s="278"/>
      <c r="ET34" s="278"/>
      <c r="EU34" s="278"/>
      <c r="EV34" s="278"/>
      <c r="EW34" s="278"/>
      <c r="EX34" s="278"/>
      <c r="EY34" s="278"/>
      <c r="EZ34" s="278"/>
      <c r="FA34" s="278"/>
      <c r="FB34" s="278"/>
      <c r="FC34" s="278"/>
      <c r="FD34" s="278"/>
      <c r="FE34" s="278"/>
      <c r="FF34" s="278"/>
      <c r="FG34" s="278"/>
      <c r="FH34" s="278"/>
      <c r="FI34" s="278"/>
      <c r="FJ34" s="278"/>
      <c r="FK34" s="278"/>
      <c r="FL34" s="278"/>
      <c r="FM34" s="278"/>
      <c r="FN34" s="278"/>
      <c r="FO34" s="278"/>
      <c r="FP34" s="278"/>
      <c r="FQ34" s="278"/>
      <c r="FR34" s="278"/>
      <c r="FS34" s="278"/>
      <c r="FT34" s="278"/>
      <c r="FU34" s="278"/>
      <c r="FV34" s="278"/>
      <c r="FW34" s="278"/>
      <c r="FX34" s="278"/>
      <c r="FY34" s="278"/>
      <c r="FZ34" s="278"/>
      <c r="GA34" s="278"/>
      <c r="GB34" s="278"/>
      <c r="GC34" s="278"/>
      <c r="GD34" s="278"/>
      <c r="GE34" s="278"/>
      <c r="GF34" s="278"/>
      <c r="GG34" s="278"/>
      <c r="GH34" s="278"/>
      <c r="GI34" s="278"/>
      <c r="GJ34" s="278"/>
      <c r="GK34" s="278"/>
      <c r="GL34" s="278"/>
      <c r="GM34" s="278"/>
      <c r="GN34" s="278"/>
      <c r="GO34" s="278"/>
      <c r="GP34" s="278"/>
      <c r="GQ34" s="278"/>
      <c r="GR34" s="278"/>
      <c r="GS34" s="278"/>
      <c r="GT34" s="278"/>
      <c r="GU34" s="278"/>
      <c r="GV34" s="278"/>
      <c r="GW34" s="278"/>
      <c r="GX34" s="278"/>
      <c r="GY34" s="278"/>
      <c r="GZ34" s="278"/>
      <c r="HA34" s="278"/>
      <c r="HB34" s="278"/>
      <c r="HC34" s="278"/>
      <c r="HD34" s="278"/>
      <c r="HE34" s="278"/>
      <c r="HF34" s="278"/>
      <c r="HG34" s="278"/>
      <c r="HH34" s="278"/>
      <c r="HI34" s="278"/>
      <c r="HJ34" s="278"/>
      <c r="HK34" s="278"/>
      <c r="HL34" s="278"/>
      <c r="HM34" s="278"/>
      <c r="HN34" s="278"/>
      <c r="HO34" s="278"/>
      <c r="HP34" s="278"/>
      <c r="HQ34" s="278"/>
      <c r="HR34" s="278"/>
      <c r="HS34" s="278"/>
      <c r="HT34" s="278"/>
      <c r="HU34" s="278"/>
      <c r="HV34" s="278"/>
      <c r="HW34" s="278"/>
      <c r="HX34" s="278"/>
      <c r="HY34" s="278"/>
      <c r="HZ34" s="278"/>
      <c r="IA34" s="278"/>
      <c r="IB34" s="278"/>
      <c r="IC34" s="278"/>
      <c r="ID34" s="278"/>
      <c r="IE34" s="278"/>
      <c r="IF34" s="278"/>
      <c r="IG34" s="278"/>
      <c r="IH34" s="278"/>
      <c r="II34" s="278"/>
      <c r="IJ34" s="278"/>
      <c r="IK34" s="278"/>
      <c r="IL34" s="278"/>
      <c r="IM34" s="278"/>
      <c r="IN34" s="278"/>
      <c r="IO34" s="278"/>
      <c r="IP34" s="278"/>
      <c r="IQ34" s="278"/>
      <c r="IR34" s="278"/>
      <c r="IS34" s="278"/>
      <c r="IT34" s="278"/>
      <c r="IU34" s="278"/>
    </row>
    <row r="35" spans="1:255" s="310" customFormat="1" ht="12.75">
      <c r="A35" s="278"/>
      <c r="B35" s="309"/>
      <c r="C35" s="312"/>
      <c r="D35" s="312"/>
      <c r="E35" s="312"/>
      <c r="F35" s="312"/>
      <c r="G35" s="312"/>
      <c r="H35" s="312"/>
      <c r="I35" s="312"/>
      <c r="J35" s="312"/>
      <c r="K35" s="312"/>
      <c r="L35" s="312"/>
      <c r="M35" s="278"/>
      <c r="Y35" s="312"/>
      <c r="DW35" s="278"/>
      <c r="DX35" s="278"/>
      <c r="DY35" s="278"/>
      <c r="DZ35" s="278"/>
      <c r="EA35" s="278"/>
      <c r="EB35" s="278"/>
      <c r="EC35" s="278"/>
      <c r="ED35" s="278"/>
      <c r="EE35" s="278"/>
      <c r="EF35" s="278"/>
      <c r="EG35" s="278"/>
      <c r="EH35" s="278"/>
      <c r="EI35" s="278"/>
      <c r="EJ35" s="278"/>
      <c r="EK35" s="278"/>
      <c r="EL35" s="278"/>
      <c r="EM35" s="278"/>
      <c r="EN35" s="278"/>
      <c r="EO35" s="278"/>
      <c r="EP35" s="278"/>
      <c r="EQ35" s="278"/>
      <c r="ER35" s="278"/>
      <c r="ES35" s="278"/>
      <c r="ET35" s="278"/>
      <c r="EU35" s="278"/>
      <c r="EV35" s="278"/>
      <c r="EW35" s="278"/>
      <c r="EX35" s="278"/>
      <c r="EY35" s="278"/>
      <c r="EZ35" s="278"/>
      <c r="FA35" s="278"/>
      <c r="FB35" s="278"/>
      <c r="FC35" s="278"/>
      <c r="FD35" s="278"/>
      <c r="FE35" s="278"/>
      <c r="FF35" s="278"/>
      <c r="FG35" s="278"/>
      <c r="FH35" s="278"/>
      <c r="FI35" s="278"/>
      <c r="FJ35" s="278"/>
      <c r="FK35" s="278"/>
      <c r="FL35" s="278"/>
      <c r="FM35" s="278"/>
      <c r="FN35" s="278"/>
      <c r="FO35" s="278"/>
      <c r="FP35" s="278"/>
      <c r="FQ35" s="278"/>
      <c r="FR35" s="278"/>
      <c r="FS35" s="278"/>
      <c r="FT35" s="278"/>
      <c r="FU35" s="278"/>
      <c r="FV35" s="278"/>
      <c r="FW35" s="278"/>
      <c r="FX35" s="278"/>
      <c r="FY35" s="278"/>
      <c r="FZ35" s="278"/>
      <c r="GA35" s="278"/>
      <c r="GB35" s="278"/>
      <c r="GC35" s="278"/>
      <c r="GD35" s="278"/>
      <c r="GE35" s="278"/>
      <c r="GF35" s="278"/>
      <c r="GG35" s="278"/>
      <c r="GH35" s="278"/>
      <c r="GI35" s="278"/>
      <c r="GJ35" s="278"/>
      <c r="GK35" s="278"/>
      <c r="GL35" s="278"/>
      <c r="GM35" s="278"/>
      <c r="GN35" s="278"/>
      <c r="GO35" s="278"/>
      <c r="GP35" s="278"/>
      <c r="GQ35" s="278"/>
      <c r="GR35" s="278"/>
      <c r="GS35" s="278"/>
      <c r="GT35" s="278"/>
      <c r="GU35" s="278"/>
      <c r="GV35" s="278"/>
      <c r="GW35" s="278"/>
      <c r="GX35" s="278"/>
      <c r="GY35" s="278"/>
      <c r="GZ35" s="278"/>
      <c r="HA35" s="278"/>
      <c r="HB35" s="278"/>
      <c r="HC35" s="278"/>
      <c r="HD35" s="278"/>
      <c r="HE35" s="278"/>
      <c r="HF35" s="278"/>
      <c r="HG35" s="278"/>
      <c r="HH35" s="278"/>
      <c r="HI35" s="278"/>
      <c r="HJ35" s="278"/>
      <c r="HK35" s="278"/>
      <c r="HL35" s="278"/>
      <c r="HM35" s="278"/>
      <c r="HN35" s="278"/>
      <c r="HO35" s="278"/>
      <c r="HP35" s="278"/>
      <c r="HQ35" s="278"/>
      <c r="HR35" s="278"/>
      <c r="HS35" s="278"/>
      <c r="HT35" s="278"/>
      <c r="HU35" s="278"/>
      <c r="HV35" s="278"/>
      <c r="HW35" s="278"/>
      <c r="HX35" s="278"/>
      <c r="HY35" s="278"/>
      <c r="HZ35" s="278"/>
      <c r="IA35" s="278"/>
      <c r="IB35" s="278"/>
      <c r="IC35" s="278"/>
      <c r="ID35" s="278"/>
      <c r="IE35" s="278"/>
      <c r="IF35" s="278"/>
      <c r="IG35" s="278"/>
      <c r="IH35" s="278"/>
      <c r="II35" s="278"/>
      <c r="IJ35" s="278"/>
      <c r="IK35" s="278"/>
      <c r="IL35" s="278"/>
      <c r="IM35" s="278"/>
      <c r="IN35" s="278"/>
      <c r="IO35" s="278"/>
      <c r="IP35" s="278"/>
      <c r="IQ35" s="278"/>
      <c r="IR35" s="278"/>
      <c r="IS35" s="278"/>
      <c r="IT35" s="278"/>
      <c r="IU35" s="278"/>
    </row>
    <row r="36" spans="1:255" s="310" customFormat="1" ht="12.75">
      <c r="A36" s="278"/>
      <c r="B36" s="309"/>
      <c r="C36" s="312"/>
      <c r="D36" s="312"/>
      <c r="E36" s="312"/>
      <c r="F36" s="312"/>
      <c r="G36" s="312"/>
      <c r="H36" s="312"/>
      <c r="I36" s="312"/>
      <c r="J36" s="312"/>
      <c r="K36" s="312"/>
      <c r="L36" s="312"/>
      <c r="M36" s="278"/>
      <c r="Y36" s="312"/>
      <c r="DW36" s="278"/>
      <c r="DX36" s="278"/>
      <c r="DY36" s="278"/>
      <c r="DZ36" s="278"/>
      <c r="EA36" s="278"/>
      <c r="EB36" s="278"/>
      <c r="EC36" s="278"/>
      <c r="ED36" s="278"/>
      <c r="EE36" s="278"/>
      <c r="EF36" s="278"/>
      <c r="EG36" s="278"/>
      <c r="EH36" s="278"/>
      <c r="EI36" s="278"/>
      <c r="EJ36" s="278"/>
      <c r="EK36" s="278"/>
      <c r="EL36" s="278"/>
      <c r="EM36" s="278"/>
      <c r="EN36" s="278"/>
      <c r="EO36" s="278"/>
      <c r="EP36" s="278"/>
      <c r="EQ36" s="278"/>
      <c r="ER36" s="278"/>
      <c r="ES36" s="278"/>
      <c r="ET36" s="278"/>
      <c r="EU36" s="278"/>
      <c r="EV36" s="278"/>
      <c r="EW36" s="278"/>
      <c r="EX36" s="278"/>
      <c r="EY36" s="278"/>
      <c r="EZ36" s="278"/>
      <c r="FA36" s="278"/>
      <c r="FB36" s="278"/>
      <c r="FC36" s="278"/>
      <c r="FD36" s="278"/>
      <c r="FE36" s="278"/>
      <c r="FF36" s="278"/>
      <c r="FG36" s="278"/>
      <c r="FH36" s="278"/>
      <c r="FI36" s="278"/>
      <c r="FJ36" s="278"/>
      <c r="FK36" s="278"/>
      <c r="FL36" s="278"/>
      <c r="FM36" s="278"/>
      <c r="FN36" s="278"/>
      <c r="FO36" s="278"/>
      <c r="FP36" s="278"/>
      <c r="FQ36" s="278"/>
      <c r="FR36" s="278"/>
      <c r="FS36" s="278"/>
      <c r="FT36" s="278"/>
      <c r="FU36" s="278"/>
      <c r="FV36" s="278"/>
      <c r="FW36" s="278"/>
      <c r="FX36" s="278"/>
      <c r="FY36" s="278"/>
      <c r="FZ36" s="278"/>
      <c r="GA36" s="278"/>
      <c r="GB36" s="278"/>
      <c r="GC36" s="278"/>
      <c r="GD36" s="278"/>
      <c r="GE36" s="278"/>
      <c r="GF36" s="278"/>
      <c r="GG36" s="278"/>
      <c r="GH36" s="278"/>
      <c r="GI36" s="278"/>
      <c r="GJ36" s="278"/>
      <c r="GK36" s="278"/>
      <c r="GL36" s="278"/>
      <c r="GM36" s="278"/>
      <c r="GN36" s="278"/>
      <c r="GO36" s="278"/>
      <c r="GP36" s="278"/>
      <c r="GQ36" s="278"/>
      <c r="GR36" s="278"/>
      <c r="GS36" s="278"/>
      <c r="GT36" s="278"/>
      <c r="GU36" s="278"/>
      <c r="GV36" s="278"/>
      <c r="GW36" s="278"/>
      <c r="GX36" s="278"/>
      <c r="GY36" s="278"/>
      <c r="GZ36" s="278"/>
      <c r="HA36" s="278"/>
      <c r="HB36" s="278"/>
      <c r="HC36" s="278"/>
      <c r="HD36" s="278"/>
      <c r="HE36" s="278"/>
      <c r="HF36" s="278"/>
      <c r="HG36" s="278"/>
      <c r="HH36" s="278"/>
      <c r="HI36" s="278"/>
      <c r="HJ36" s="278"/>
      <c r="HK36" s="278"/>
      <c r="HL36" s="278"/>
      <c r="HM36" s="278"/>
      <c r="HN36" s="278"/>
      <c r="HO36" s="278"/>
      <c r="HP36" s="278"/>
      <c r="HQ36" s="278"/>
      <c r="HR36" s="278"/>
      <c r="HS36" s="278"/>
      <c r="HT36" s="278"/>
      <c r="HU36" s="278"/>
      <c r="HV36" s="278"/>
      <c r="HW36" s="278"/>
      <c r="HX36" s="278"/>
      <c r="HY36" s="278"/>
      <c r="HZ36" s="278"/>
      <c r="IA36" s="278"/>
      <c r="IB36" s="278"/>
      <c r="IC36" s="278"/>
      <c r="ID36" s="278"/>
      <c r="IE36" s="278"/>
      <c r="IF36" s="278"/>
      <c r="IG36" s="278"/>
      <c r="IH36" s="278"/>
      <c r="II36" s="278"/>
      <c r="IJ36" s="278"/>
      <c r="IK36" s="278"/>
      <c r="IL36" s="278"/>
      <c r="IM36" s="278"/>
      <c r="IN36" s="278"/>
      <c r="IO36" s="278"/>
      <c r="IP36" s="278"/>
      <c r="IQ36" s="278"/>
      <c r="IR36" s="278"/>
      <c r="IS36" s="278"/>
      <c r="IT36" s="278"/>
      <c r="IU36" s="278"/>
    </row>
    <row r="37" spans="1:255" s="310" customFormat="1" ht="12.75">
      <c r="A37" s="278"/>
      <c r="B37" s="309"/>
      <c r="C37" s="312"/>
      <c r="D37" s="312"/>
      <c r="E37" s="312"/>
      <c r="F37" s="312"/>
      <c r="G37" s="312"/>
      <c r="H37" s="312"/>
      <c r="I37" s="312"/>
      <c r="J37" s="312"/>
      <c r="K37" s="312"/>
      <c r="L37" s="312"/>
      <c r="M37" s="278"/>
      <c r="Y37" s="312"/>
      <c r="DW37" s="278"/>
      <c r="DX37" s="278"/>
      <c r="DY37" s="278"/>
      <c r="DZ37" s="278"/>
      <c r="EA37" s="278"/>
      <c r="EB37" s="278"/>
      <c r="EC37" s="278"/>
      <c r="ED37" s="278"/>
      <c r="EE37" s="278"/>
      <c r="EF37" s="278"/>
      <c r="EG37" s="278"/>
      <c r="EH37" s="278"/>
      <c r="EI37" s="278"/>
      <c r="EJ37" s="278"/>
      <c r="EK37" s="278"/>
      <c r="EL37" s="278"/>
      <c r="EM37" s="278"/>
      <c r="EN37" s="278"/>
      <c r="EO37" s="278"/>
      <c r="EP37" s="278"/>
      <c r="EQ37" s="278"/>
      <c r="ER37" s="278"/>
      <c r="ES37" s="278"/>
      <c r="ET37" s="278"/>
      <c r="EU37" s="278"/>
      <c r="EV37" s="278"/>
      <c r="EW37" s="278"/>
      <c r="EX37" s="278"/>
      <c r="EY37" s="278"/>
      <c r="EZ37" s="278"/>
      <c r="FA37" s="278"/>
      <c r="FB37" s="278"/>
      <c r="FC37" s="278"/>
      <c r="FD37" s="278"/>
      <c r="FE37" s="278"/>
      <c r="FF37" s="278"/>
      <c r="FG37" s="278"/>
      <c r="FH37" s="278"/>
      <c r="FI37" s="278"/>
      <c r="FJ37" s="278"/>
      <c r="FK37" s="278"/>
      <c r="FL37" s="278"/>
      <c r="FM37" s="278"/>
      <c r="FN37" s="278"/>
      <c r="FO37" s="278"/>
      <c r="FP37" s="278"/>
      <c r="FQ37" s="278"/>
      <c r="FR37" s="278"/>
      <c r="FS37" s="278"/>
      <c r="FT37" s="278"/>
      <c r="FU37" s="278"/>
      <c r="FV37" s="278"/>
      <c r="FW37" s="278"/>
      <c r="FX37" s="278"/>
      <c r="FY37" s="278"/>
      <c r="FZ37" s="278"/>
      <c r="GA37" s="278"/>
      <c r="GB37" s="278"/>
      <c r="GC37" s="278"/>
      <c r="GD37" s="278"/>
      <c r="GE37" s="278"/>
      <c r="GF37" s="278"/>
      <c r="GG37" s="278"/>
      <c r="GH37" s="278"/>
      <c r="GI37" s="278"/>
      <c r="GJ37" s="278"/>
      <c r="GK37" s="278"/>
      <c r="GL37" s="278"/>
      <c r="GM37" s="278"/>
      <c r="GN37" s="278"/>
      <c r="GO37" s="278"/>
      <c r="GP37" s="278"/>
      <c r="GQ37" s="278"/>
      <c r="GR37" s="278"/>
      <c r="GS37" s="278"/>
      <c r="GT37" s="278"/>
      <c r="GU37" s="278"/>
      <c r="GV37" s="278"/>
      <c r="GW37" s="278"/>
      <c r="GX37" s="278"/>
      <c r="GY37" s="278"/>
      <c r="GZ37" s="278"/>
      <c r="HA37" s="278"/>
      <c r="HB37" s="278"/>
      <c r="HC37" s="278"/>
      <c r="HD37" s="278"/>
      <c r="HE37" s="278"/>
      <c r="HF37" s="278"/>
      <c r="HG37" s="278"/>
      <c r="HH37" s="278"/>
      <c r="HI37" s="278"/>
      <c r="HJ37" s="278"/>
      <c r="HK37" s="278"/>
      <c r="HL37" s="278"/>
      <c r="HM37" s="278"/>
      <c r="HN37" s="278"/>
      <c r="HO37" s="278"/>
      <c r="HP37" s="278"/>
      <c r="HQ37" s="278"/>
      <c r="HR37" s="278"/>
      <c r="HS37" s="278"/>
      <c r="HT37" s="278"/>
      <c r="HU37" s="278"/>
      <c r="HV37" s="278"/>
      <c r="HW37" s="278"/>
      <c r="HX37" s="278"/>
      <c r="HY37" s="278"/>
      <c r="HZ37" s="278"/>
      <c r="IA37" s="278"/>
      <c r="IB37" s="278"/>
      <c r="IC37" s="278"/>
      <c r="ID37" s="278"/>
      <c r="IE37" s="278"/>
      <c r="IF37" s="278"/>
      <c r="IG37" s="278"/>
      <c r="IH37" s="278"/>
      <c r="II37" s="278"/>
      <c r="IJ37" s="278"/>
      <c r="IK37" s="278"/>
      <c r="IL37" s="278"/>
      <c r="IM37" s="278"/>
      <c r="IN37" s="278"/>
      <c r="IO37" s="278"/>
      <c r="IP37" s="278"/>
      <c r="IQ37" s="278"/>
      <c r="IR37" s="278"/>
      <c r="IS37" s="278"/>
      <c r="IT37" s="278"/>
      <c r="IU37" s="278"/>
    </row>
    <row r="38" spans="1:255" s="310" customFormat="1" ht="12.75">
      <c r="A38" s="278"/>
      <c r="B38" s="309"/>
      <c r="C38" s="312"/>
      <c r="D38" s="312"/>
      <c r="E38" s="312"/>
      <c r="F38" s="312"/>
      <c r="G38" s="312"/>
      <c r="H38" s="312"/>
      <c r="I38" s="312"/>
      <c r="J38" s="312"/>
      <c r="K38" s="312"/>
      <c r="L38" s="312"/>
      <c r="M38" s="278"/>
      <c r="Y38" s="312"/>
      <c r="DW38" s="278"/>
      <c r="DX38" s="278"/>
      <c r="DY38" s="278"/>
      <c r="DZ38" s="278"/>
      <c r="EA38" s="278"/>
      <c r="EB38" s="278"/>
      <c r="EC38" s="278"/>
      <c r="ED38" s="278"/>
      <c r="EE38" s="278"/>
      <c r="EF38" s="278"/>
      <c r="EG38" s="278"/>
      <c r="EH38" s="278"/>
      <c r="EI38" s="278"/>
      <c r="EJ38" s="278"/>
      <c r="EK38" s="278"/>
      <c r="EL38" s="278"/>
      <c r="EM38" s="278"/>
      <c r="EN38" s="278"/>
      <c r="EO38" s="278"/>
      <c r="EP38" s="278"/>
      <c r="EQ38" s="278"/>
      <c r="ER38" s="278"/>
      <c r="ES38" s="278"/>
      <c r="ET38" s="278"/>
      <c r="EU38" s="278"/>
      <c r="EV38" s="278"/>
      <c r="EW38" s="278"/>
      <c r="EX38" s="278"/>
      <c r="EY38" s="278"/>
      <c r="EZ38" s="278"/>
      <c r="FA38" s="278"/>
      <c r="FB38" s="278"/>
      <c r="FC38" s="278"/>
      <c r="FD38" s="278"/>
      <c r="FE38" s="278"/>
      <c r="FF38" s="278"/>
      <c r="FG38" s="278"/>
      <c r="FH38" s="278"/>
      <c r="FI38" s="278"/>
      <c r="FJ38" s="278"/>
      <c r="FK38" s="278"/>
      <c r="FL38" s="278"/>
      <c r="FM38" s="278"/>
      <c r="FN38" s="278"/>
      <c r="FO38" s="278"/>
      <c r="FP38" s="278"/>
      <c r="FQ38" s="278"/>
      <c r="FR38" s="278"/>
      <c r="FS38" s="278"/>
      <c r="FT38" s="278"/>
      <c r="FU38" s="278"/>
      <c r="FV38" s="278"/>
      <c r="FW38" s="278"/>
      <c r="FX38" s="278"/>
      <c r="FY38" s="278"/>
      <c r="FZ38" s="278"/>
      <c r="GA38" s="278"/>
      <c r="GB38" s="278"/>
      <c r="GC38" s="278"/>
      <c r="GD38" s="278"/>
      <c r="GE38" s="278"/>
      <c r="GF38" s="278"/>
      <c r="GG38" s="278"/>
      <c r="GH38" s="278"/>
      <c r="GI38" s="278"/>
      <c r="GJ38" s="278"/>
      <c r="GK38" s="278"/>
      <c r="GL38" s="278"/>
      <c r="GM38" s="278"/>
      <c r="GN38" s="278"/>
      <c r="GO38" s="278"/>
      <c r="GP38" s="278"/>
      <c r="GQ38" s="278"/>
      <c r="GR38" s="278"/>
      <c r="GS38" s="278"/>
      <c r="GT38" s="278"/>
      <c r="GU38" s="278"/>
      <c r="GV38" s="278"/>
      <c r="GW38" s="278"/>
      <c r="GX38" s="278"/>
      <c r="GY38" s="278"/>
      <c r="GZ38" s="278"/>
      <c r="HA38" s="278"/>
      <c r="HB38" s="278"/>
      <c r="HC38" s="278"/>
      <c r="HD38" s="278"/>
      <c r="HE38" s="278"/>
      <c r="HF38" s="278"/>
      <c r="HG38" s="278"/>
      <c r="HH38" s="278"/>
      <c r="HI38" s="278"/>
      <c r="HJ38" s="278"/>
      <c r="HK38" s="278"/>
      <c r="HL38" s="278"/>
      <c r="HM38" s="278"/>
      <c r="HN38" s="278"/>
      <c r="HO38" s="278"/>
      <c r="HP38" s="278"/>
      <c r="HQ38" s="278"/>
      <c r="HR38" s="278"/>
      <c r="HS38" s="278"/>
      <c r="HT38" s="278"/>
      <c r="HU38" s="278"/>
      <c r="HV38" s="278"/>
      <c r="HW38" s="278"/>
      <c r="HX38" s="278"/>
      <c r="HY38" s="278"/>
      <c r="HZ38" s="278"/>
      <c r="IA38" s="278"/>
      <c r="IB38" s="278"/>
      <c r="IC38" s="278"/>
      <c r="ID38" s="278"/>
      <c r="IE38" s="278"/>
      <c r="IF38" s="278"/>
      <c r="IG38" s="278"/>
      <c r="IH38" s="278"/>
      <c r="II38" s="278"/>
      <c r="IJ38" s="278"/>
      <c r="IK38" s="278"/>
      <c r="IL38" s="278"/>
      <c r="IM38" s="278"/>
      <c r="IN38" s="278"/>
      <c r="IO38" s="278"/>
      <c r="IP38" s="278"/>
      <c r="IQ38" s="278"/>
      <c r="IR38" s="278"/>
      <c r="IS38" s="278"/>
      <c r="IT38" s="278"/>
      <c r="IU38" s="278"/>
    </row>
    <row r="39" spans="1:255" s="310" customFormat="1" ht="12.75">
      <c r="A39" s="278"/>
      <c r="B39" s="309"/>
      <c r="C39" s="312"/>
      <c r="D39" s="312"/>
      <c r="E39" s="312"/>
      <c r="F39" s="312"/>
      <c r="G39" s="312"/>
      <c r="H39" s="312"/>
      <c r="I39" s="312"/>
      <c r="J39" s="312"/>
      <c r="K39" s="312"/>
      <c r="L39" s="312"/>
      <c r="M39" s="278"/>
      <c r="Y39" s="312"/>
      <c r="DW39" s="278"/>
      <c r="DX39" s="278"/>
      <c r="DY39" s="278"/>
      <c r="DZ39" s="278"/>
      <c r="EA39" s="278"/>
      <c r="EB39" s="278"/>
      <c r="EC39" s="278"/>
      <c r="ED39" s="278"/>
      <c r="EE39" s="278"/>
      <c r="EF39" s="278"/>
      <c r="EG39" s="278"/>
      <c r="EH39" s="278"/>
      <c r="EI39" s="278"/>
      <c r="EJ39" s="278"/>
      <c r="EK39" s="278"/>
      <c r="EL39" s="278"/>
      <c r="EM39" s="278"/>
      <c r="EN39" s="278"/>
      <c r="EO39" s="278"/>
      <c r="EP39" s="278"/>
      <c r="EQ39" s="278"/>
      <c r="ER39" s="278"/>
      <c r="ES39" s="278"/>
      <c r="ET39" s="278"/>
      <c r="EU39" s="278"/>
      <c r="EV39" s="278"/>
      <c r="EW39" s="278"/>
      <c r="EX39" s="278"/>
      <c r="EY39" s="278"/>
      <c r="EZ39" s="278"/>
      <c r="FA39" s="278"/>
      <c r="FB39" s="278"/>
      <c r="FC39" s="278"/>
      <c r="FD39" s="278"/>
      <c r="FE39" s="278"/>
      <c r="FF39" s="278"/>
      <c r="FG39" s="278"/>
      <c r="FH39" s="278"/>
      <c r="FI39" s="278"/>
      <c r="FJ39" s="278"/>
      <c r="FK39" s="278"/>
      <c r="FL39" s="278"/>
      <c r="FM39" s="278"/>
      <c r="FN39" s="278"/>
      <c r="FO39" s="278"/>
      <c r="FP39" s="278"/>
      <c r="FQ39" s="278"/>
      <c r="FR39" s="278"/>
      <c r="FS39" s="278"/>
      <c r="FT39" s="278"/>
      <c r="FU39" s="278"/>
      <c r="FV39" s="278"/>
      <c r="FW39" s="278"/>
      <c r="FX39" s="278"/>
      <c r="FY39" s="278"/>
      <c r="FZ39" s="278"/>
      <c r="GA39" s="278"/>
      <c r="GB39" s="278"/>
      <c r="GC39" s="278"/>
      <c r="GD39" s="278"/>
      <c r="GE39" s="278"/>
      <c r="GF39" s="278"/>
      <c r="GG39" s="278"/>
      <c r="GH39" s="278"/>
      <c r="GI39" s="278"/>
      <c r="GJ39" s="278"/>
      <c r="GK39" s="278"/>
      <c r="GL39" s="278"/>
      <c r="GM39" s="278"/>
      <c r="GN39" s="278"/>
      <c r="GO39" s="278"/>
      <c r="GP39" s="278"/>
      <c r="GQ39" s="278"/>
      <c r="GR39" s="278"/>
      <c r="GS39" s="278"/>
      <c r="GT39" s="278"/>
      <c r="GU39" s="278"/>
      <c r="GV39" s="278"/>
      <c r="GW39" s="278"/>
      <c r="GX39" s="278"/>
      <c r="GY39" s="278"/>
      <c r="GZ39" s="278"/>
      <c r="HA39" s="278"/>
      <c r="HB39" s="278"/>
      <c r="HC39" s="278"/>
      <c r="HD39" s="278"/>
      <c r="HE39" s="278"/>
      <c r="HF39" s="278"/>
      <c r="HG39" s="278"/>
      <c r="HH39" s="278"/>
      <c r="HI39" s="278"/>
      <c r="HJ39" s="278"/>
      <c r="HK39" s="278"/>
      <c r="HL39" s="278"/>
      <c r="HM39" s="278"/>
      <c r="HN39" s="278"/>
      <c r="HO39" s="278"/>
      <c r="HP39" s="278"/>
      <c r="HQ39" s="278"/>
      <c r="HR39" s="278"/>
      <c r="HS39" s="278"/>
      <c r="HT39" s="278"/>
      <c r="HU39" s="278"/>
      <c r="HV39" s="278"/>
      <c r="HW39" s="278"/>
      <c r="HX39" s="278"/>
      <c r="HY39" s="278"/>
      <c r="HZ39" s="278"/>
      <c r="IA39" s="278"/>
      <c r="IB39" s="278"/>
      <c r="IC39" s="278"/>
      <c r="ID39" s="278"/>
      <c r="IE39" s="278"/>
      <c r="IF39" s="278"/>
      <c r="IG39" s="278"/>
      <c r="IH39" s="278"/>
      <c r="II39" s="278"/>
      <c r="IJ39" s="278"/>
      <c r="IK39" s="278"/>
      <c r="IL39" s="278"/>
      <c r="IM39" s="278"/>
      <c r="IN39" s="278"/>
      <c r="IO39" s="278"/>
      <c r="IP39" s="278"/>
      <c r="IQ39" s="278"/>
      <c r="IR39" s="278"/>
      <c r="IS39" s="278"/>
      <c r="IT39" s="278"/>
      <c r="IU39" s="278"/>
    </row>
    <row r="40" spans="1:255" s="310" customFormat="1" ht="12.75">
      <c r="A40" s="278"/>
      <c r="B40" s="309"/>
      <c r="C40" s="312"/>
      <c r="D40" s="312"/>
      <c r="E40" s="312"/>
      <c r="F40" s="312"/>
      <c r="G40" s="312"/>
      <c r="H40" s="312"/>
      <c r="I40" s="312"/>
      <c r="J40" s="312"/>
      <c r="K40" s="312"/>
      <c r="L40" s="312"/>
      <c r="M40" s="278"/>
      <c r="Y40" s="312"/>
      <c r="DW40" s="278"/>
      <c r="DX40" s="278"/>
      <c r="DY40" s="278"/>
      <c r="DZ40" s="278"/>
      <c r="EA40" s="278"/>
      <c r="EB40" s="278"/>
      <c r="EC40" s="278"/>
      <c r="ED40" s="278"/>
      <c r="EE40" s="278"/>
      <c r="EF40" s="278"/>
      <c r="EG40" s="278"/>
      <c r="EH40" s="278"/>
      <c r="EI40" s="278"/>
      <c r="EJ40" s="278"/>
      <c r="EK40" s="278"/>
      <c r="EL40" s="278"/>
      <c r="EM40" s="278"/>
      <c r="EN40" s="278"/>
      <c r="EO40" s="278"/>
      <c r="EP40" s="278"/>
      <c r="EQ40" s="278"/>
      <c r="ER40" s="278"/>
      <c r="ES40" s="278"/>
      <c r="ET40" s="278"/>
      <c r="EU40" s="278"/>
      <c r="EV40" s="278"/>
      <c r="EW40" s="278"/>
      <c r="EX40" s="278"/>
      <c r="EY40" s="278"/>
      <c r="EZ40" s="278"/>
      <c r="FA40" s="278"/>
      <c r="FB40" s="278"/>
      <c r="FC40" s="278"/>
      <c r="FD40" s="278"/>
      <c r="FE40" s="278"/>
      <c r="FF40" s="278"/>
      <c r="FG40" s="278"/>
      <c r="FH40" s="278"/>
      <c r="FI40" s="278"/>
      <c r="FJ40" s="278"/>
      <c r="FK40" s="278"/>
      <c r="FL40" s="278"/>
      <c r="FM40" s="278"/>
      <c r="FN40" s="278"/>
      <c r="FO40" s="278"/>
      <c r="FP40" s="278"/>
      <c r="FQ40" s="278"/>
      <c r="FR40" s="278"/>
      <c r="FS40" s="278"/>
      <c r="FT40" s="278"/>
      <c r="FU40" s="278"/>
      <c r="FV40" s="278"/>
      <c r="FW40" s="278"/>
      <c r="FX40" s="278"/>
      <c r="FY40" s="278"/>
      <c r="FZ40" s="278"/>
      <c r="GA40" s="278"/>
      <c r="GB40" s="278"/>
      <c r="GC40" s="278"/>
      <c r="GD40" s="278"/>
      <c r="GE40" s="278"/>
      <c r="GF40" s="278"/>
      <c r="GG40" s="278"/>
      <c r="GH40" s="278"/>
      <c r="GI40" s="278"/>
      <c r="GJ40" s="278"/>
      <c r="GK40" s="278"/>
      <c r="GL40" s="278"/>
      <c r="GM40" s="278"/>
      <c r="GN40" s="278"/>
      <c r="GO40" s="278"/>
      <c r="GP40" s="278"/>
      <c r="GQ40" s="278"/>
      <c r="GR40" s="278"/>
      <c r="GS40" s="278"/>
      <c r="GT40" s="278"/>
      <c r="GU40" s="278"/>
      <c r="GV40" s="278"/>
      <c r="GW40" s="278"/>
      <c r="GX40" s="278"/>
      <c r="GY40" s="278"/>
      <c r="GZ40" s="278"/>
      <c r="HA40" s="278"/>
      <c r="HB40" s="278"/>
      <c r="HC40" s="278"/>
      <c r="HD40" s="278"/>
      <c r="HE40" s="278"/>
      <c r="HF40" s="278"/>
      <c r="HG40" s="278"/>
      <c r="HH40" s="278"/>
      <c r="HI40" s="278"/>
      <c r="HJ40" s="278"/>
      <c r="HK40" s="278"/>
      <c r="HL40" s="278"/>
      <c r="HM40" s="278"/>
      <c r="HN40" s="278"/>
      <c r="HO40" s="278"/>
      <c r="HP40" s="278"/>
      <c r="HQ40" s="278"/>
      <c r="HR40" s="278"/>
      <c r="HS40" s="278"/>
      <c r="HT40" s="278"/>
      <c r="HU40" s="278"/>
      <c r="HV40" s="278"/>
      <c r="HW40" s="278"/>
      <c r="HX40" s="278"/>
      <c r="HY40" s="278"/>
      <c r="HZ40" s="278"/>
      <c r="IA40" s="278"/>
      <c r="IB40" s="278"/>
      <c r="IC40" s="278"/>
      <c r="ID40" s="278"/>
      <c r="IE40" s="278"/>
      <c r="IF40" s="278"/>
      <c r="IG40" s="278"/>
      <c r="IH40" s="278"/>
      <c r="II40" s="278"/>
      <c r="IJ40" s="278"/>
      <c r="IK40" s="278"/>
      <c r="IL40" s="278"/>
      <c r="IM40" s="278"/>
      <c r="IN40" s="278"/>
      <c r="IO40" s="278"/>
      <c r="IP40" s="278"/>
      <c r="IQ40" s="278"/>
      <c r="IR40" s="278"/>
      <c r="IS40" s="278"/>
      <c r="IT40" s="278"/>
      <c r="IU40" s="278"/>
    </row>
    <row r="41" spans="1:255" s="310" customFormat="1" ht="12.75">
      <c r="A41" s="278"/>
      <c r="B41" s="309"/>
      <c r="C41" s="312"/>
      <c r="D41" s="312"/>
      <c r="E41" s="312"/>
      <c r="F41" s="312"/>
      <c r="G41" s="312"/>
      <c r="H41" s="312"/>
      <c r="I41" s="312"/>
      <c r="J41" s="312"/>
      <c r="K41" s="312"/>
      <c r="L41" s="312"/>
      <c r="M41" s="278"/>
      <c r="Y41" s="312"/>
      <c r="DW41" s="278"/>
      <c r="DX41" s="278"/>
      <c r="DY41" s="278"/>
      <c r="DZ41" s="278"/>
      <c r="EA41" s="278"/>
      <c r="EB41" s="278"/>
      <c r="EC41" s="278"/>
      <c r="ED41" s="278"/>
      <c r="EE41" s="278"/>
      <c r="EF41" s="278"/>
      <c r="EG41" s="278"/>
      <c r="EH41" s="278"/>
      <c r="EI41" s="278"/>
      <c r="EJ41" s="278"/>
      <c r="EK41" s="278"/>
      <c r="EL41" s="278"/>
      <c r="EM41" s="278"/>
      <c r="EN41" s="278"/>
      <c r="EO41" s="278"/>
      <c r="EP41" s="278"/>
      <c r="EQ41" s="278"/>
      <c r="ER41" s="278"/>
      <c r="ES41" s="278"/>
      <c r="ET41" s="278"/>
      <c r="EU41" s="278"/>
      <c r="EV41" s="278"/>
      <c r="EW41" s="278"/>
      <c r="EX41" s="278"/>
      <c r="EY41" s="278"/>
      <c r="EZ41" s="278"/>
      <c r="FA41" s="278"/>
      <c r="FB41" s="278"/>
      <c r="FC41" s="278"/>
      <c r="FD41" s="278"/>
      <c r="FE41" s="278"/>
      <c r="FF41" s="278"/>
      <c r="FG41" s="278"/>
      <c r="FH41" s="278"/>
      <c r="FI41" s="278"/>
      <c r="FJ41" s="278"/>
      <c r="FK41" s="278"/>
      <c r="FL41" s="278"/>
      <c r="FM41" s="278"/>
      <c r="FN41" s="278"/>
      <c r="FO41" s="278"/>
      <c r="FP41" s="278"/>
      <c r="FQ41" s="278"/>
      <c r="FR41" s="278"/>
      <c r="FS41" s="278"/>
      <c r="FT41" s="278"/>
      <c r="FU41" s="278"/>
      <c r="FV41" s="278"/>
      <c r="FW41" s="278"/>
      <c r="FX41" s="278"/>
      <c r="FY41" s="278"/>
      <c r="FZ41" s="278"/>
      <c r="GA41" s="278"/>
      <c r="GB41" s="278"/>
      <c r="GC41" s="278"/>
      <c r="GD41" s="278"/>
      <c r="GE41" s="278"/>
      <c r="GF41" s="278"/>
      <c r="GG41" s="278"/>
      <c r="GH41" s="278"/>
      <c r="GI41" s="278"/>
      <c r="GJ41" s="278"/>
      <c r="GK41" s="278"/>
      <c r="GL41" s="278"/>
      <c r="GM41" s="278"/>
      <c r="GN41" s="278"/>
      <c r="GO41" s="278"/>
      <c r="GP41" s="278"/>
      <c r="GQ41" s="278"/>
      <c r="GR41" s="278"/>
      <c r="GS41" s="278"/>
      <c r="GT41" s="278"/>
      <c r="GU41" s="278"/>
      <c r="GV41" s="278"/>
      <c r="GW41" s="278"/>
      <c r="GX41" s="278"/>
      <c r="GY41" s="278"/>
      <c r="GZ41" s="278"/>
      <c r="HA41" s="278"/>
      <c r="HB41" s="278"/>
      <c r="HC41" s="278"/>
      <c r="HD41" s="278"/>
      <c r="HE41" s="278"/>
      <c r="HF41" s="278"/>
      <c r="HG41" s="278"/>
      <c r="HH41" s="278"/>
      <c r="HI41" s="278"/>
      <c r="HJ41" s="278"/>
      <c r="HK41" s="278"/>
      <c r="HL41" s="278"/>
      <c r="HM41" s="278"/>
      <c r="HN41" s="278"/>
      <c r="HO41" s="278"/>
      <c r="HP41" s="278"/>
      <c r="HQ41" s="278"/>
      <c r="HR41" s="278"/>
      <c r="HS41" s="278"/>
      <c r="HT41" s="278"/>
      <c r="HU41" s="278"/>
      <c r="HV41" s="278"/>
      <c r="HW41" s="278"/>
      <c r="HX41" s="278"/>
      <c r="HY41" s="278"/>
      <c r="HZ41" s="278"/>
      <c r="IA41" s="278"/>
      <c r="IB41" s="278"/>
      <c r="IC41" s="278"/>
      <c r="ID41" s="278"/>
      <c r="IE41" s="278"/>
      <c r="IF41" s="278"/>
      <c r="IG41" s="278"/>
      <c r="IH41" s="278"/>
      <c r="II41" s="278"/>
      <c r="IJ41" s="278"/>
      <c r="IK41" s="278"/>
      <c r="IL41" s="278"/>
      <c r="IM41" s="278"/>
      <c r="IN41" s="278"/>
      <c r="IO41" s="278"/>
      <c r="IP41" s="278"/>
      <c r="IQ41" s="278"/>
      <c r="IR41" s="278"/>
      <c r="IS41" s="278"/>
      <c r="IT41" s="278"/>
      <c r="IU41" s="278"/>
    </row>
    <row r="42" spans="1:255" s="310" customFormat="1" ht="12.75">
      <c r="A42" s="278"/>
      <c r="B42" s="309"/>
      <c r="C42" s="312"/>
      <c r="D42" s="312"/>
      <c r="E42" s="312"/>
      <c r="F42" s="312"/>
      <c r="G42" s="312"/>
      <c r="H42" s="312"/>
      <c r="I42" s="312"/>
      <c r="J42" s="312"/>
      <c r="K42" s="312"/>
      <c r="L42" s="312"/>
      <c r="M42" s="278"/>
      <c r="Y42" s="312"/>
      <c r="DW42" s="278"/>
      <c r="DX42" s="278"/>
      <c r="DY42" s="278"/>
      <c r="DZ42" s="278"/>
      <c r="EA42" s="278"/>
      <c r="EB42" s="278"/>
      <c r="EC42" s="278"/>
      <c r="ED42" s="278"/>
      <c r="EE42" s="278"/>
      <c r="EF42" s="278"/>
      <c r="EG42" s="278"/>
      <c r="EH42" s="278"/>
      <c r="EI42" s="278"/>
      <c r="EJ42" s="278"/>
      <c r="EK42" s="278"/>
      <c r="EL42" s="278"/>
      <c r="EM42" s="278"/>
      <c r="EN42" s="278"/>
      <c r="EO42" s="278"/>
      <c r="EP42" s="278"/>
      <c r="EQ42" s="278"/>
      <c r="ER42" s="278"/>
      <c r="ES42" s="278"/>
      <c r="ET42" s="278"/>
      <c r="EU42" s="278"/>
      <c r="EV42" s="278"/>
      <c r="EW42" s="278"/>
      <c r="EX42" s="278"/>
      <c r="EY42" s="278"/>
      <c r="EZ42" s="278"/>
      <c r="FA42" s="278"/>
      <c r="FB42" s="278"/>
      <c r="FC42" s="278"/>
      <c r="FD42" s="278"/>
      <c r="FE42" s="278"/>
      <c r="FF42" s="278"/>
      <c r="FG42" s="278"/>
      <c r="FH42" s="278"/>
      <c r="FI42" s="278"/>
      <c r="FJ42" s="278"/>
      <c r="FK42" s="278"/>
      <c r="FL42" s="278"/>
      <c r="FM42" s="278"/>
      <c r="FN42" s="278"/>
      <c r="FO42" s="278"/>
      <c r="FP42" s="278"/>
      <c r="FQ42" s="278"/>
      <c r="FR42" s="278"/>
      <c r="FS42" s="278"/>
      <c r="FT42" s="278"/>
      <c r="FU42" s="278"/>
      <c r="FV42" s="278"/>
      <c r="FW42" s="278"/>
      <c r="FX42" s="278"/>
      <c r="FY42" s="278"/>
      <c r="FZ42" s="278"/>
      <c r="GA42" s="278"/>
      <c r="GB42" s="278"/>
      <c r="GC42" s="278"/>
      <c r="GD42" s="278"/>
      <c r="GE42" s="278"/>
      <c r="GF42" s="278"/>
      <c r="GG42" s="278"/>
      <c r="GH42" s="278"/>
      <c r="GI42" s="278"/>
      <c r="GJ42" s="278"/>
      <c r="GK42" s="278"/>
      <c r="GL42" s="278"/>
      <c r="GM42" s="278"/>
      <c r="GN42" s="278"/>
      <c r="GO42" s="278"/>
      <c r="GP42" s="278"/>
      <c r="GQ42" s="278"/>
      <c r="GR42" s="278"/>
      <c r="GS42" s="278"/>
      <c r="GT42" s="278"/>
      <c r="GU42" s="278"/>
      <c r="GV42" s="278"/>
      <c r="GW42" s="278"/>
      <c r="GX42" s="278"/>
      <c r="GY42" s="278"/>
      <c r="GZ42" s="278"/>
      <c r="HA42" s="278"/>
      <c r="HB42" s="278"/>
      <c r="HC42" s="278"/>
      <c r="HD42" s="278"/>
      <c r="HE42" s="278"/>
      <c r="HF42" s="278"/>
      <c r="HG42" s="278"/>
      <c r="HH42" s="278"/>
      <c r="HI42" s="278"/>
      <c r="HJ42" s="278"/>
      <c r="HK42" s="278"/>
      <c r="HL42" s="278"/>
      <c r="HM42" s="278"/>
      <c r="HN42" s="278"/>
      <c r="HO42" s="278"/>
      <c r="HP42" s="278"/>
      <c r="HQ42" s="278"/>
      <c r="HR42" s="278"/>
      <c r="HS42" s="278"/>
      <c r="HT42" s="278"/>
      <c r="HU42" s="278"/>
      <c r="HV42" s="278"/>
      <c r="HW42" s="278"/>
      <c r="HX42" s="278"/>
      <c r="HY42" s="278"/>
      <c r="HZ42" s="278"/>
      <c r="IA42" s="278"/>
      <c r="IB42" s="278"/>
      <c r="IC42" s="278"/>
      <c r="ID42" s="278"/>
      <c r="IE42" s="278"/>
      <c r="IF42" s="278"/>
      <c r="IG42" s="278"/>
      <c r="IH42" s="278"/>
      <c r="II42" s="278"/>
      <c r="IJ42" s="278"/>
      <c r="IK42" s="278"/>
      <c r="IL42" s="278"/>
      <c r="IM42" s="278"/>
      <c r="IN42" s="278"/>
      <c r="IO42" s="278"/>
      <c r="IP42" s="278"/>
      <c r="IQ42" s="278"/>
      <c r="IR42" s="278"/>
      <c r="IS42" s="278"/>
      <c r="IT42" s="278"/>
      <c r="IU42" s="278"/>
    </row>
    <row r="43" spans="1:255" s="310" customFormat="1" ht="12.75">
      <c r="A43" s="278"/>
      <c r="B43" s="309"/>
      <c r="C43" s="312"/>
      <c r="D43" s="312"/>
      <c r="E43" s="312"/>
      <c r="F43" s="312"/>
      <c r="G43" s="312"/>
      <c r="H43" s="312"/>
      <c r="I43" s="312"/>
      <c r="J43" s="312"/>
      <c r="K43" s="312"/>
      <c r="L43" s="312"/>
      <c r="M43" s="278"/>
      <c r="Y43" s="312"/>
      <c r="DW43" s="278"/>
      <c r="DX43" s="278"/>
      <c r="DY43" s="278"/>
      <c r="DZ43" s="278"/>
      <c r="EA43" s="278"/>
      <c r="EB43" s="278"/>
      <c r="EC43" s="278"/>
      <c r="ED43" s="278"/>
      <c r="EE43" s="278"/>
      <c r="EF43" s="278"/>
      <c r="EG43" s="278"/>
      <c r="EH43" s="278"/>
      <c r="EI43" s="278"/>
      <c r="EJ43" s="278"/>
      <c r="EK43" s="278"/>
      <c r="EL43" s="278"/>
      <c r="EM43" s="278"/>
      <c r="EN43" s="278"/>
      <c r="EO43" s="278"/>
      <c r="EP43" s="278"/>
      <c r="EQ43" s="278"/>
      <c r="ER43" s="278"/>
      <c r="ES43" s="278"/>
      <c r="ET43" s="278"/>
      <c r="EU43" s="278"/>
      <c r="EV43" s="278"/>
      <c r="EW43" s="278"/>
      <c r="EX43" s="278"/>
      <c r="EY43" s="278"/>
      <c r="EZ43" s="278"/>
      <c r="FA43" s="278"/>
      <c r="FB43" s="278"/>
      <c r="FC43" s="278"/>
      <c r="FD43" s="278"/>
      <c r="FE43" s="278"/>
      <c r="FF43" s="278"/>
      <c r="FG43" s="278"/>
      <c r="FH43" s="278"/>
      <c r="FI43" s="278"/>
      <c r="FJ43" s="278"/>
      <c r="FK43" s="278"/>
      <c r="FL43" s="278"/>
      <c r="FM43" s="278"/>
      <c r="FN43" s="278"/>
      <c r="FO43" s="278"/>
      <c r="FP43" s="278"/>
      <c r="FQ43" s="278"/>
      <c r="FR43" s="278"/>
      <c r="FS43" s="278"/>
      <c r="FT43" s="278"/>
      <c r="FU43" s="278"/>
      <c r="FV43" s="278"/>
      <c r="FW43" s="278"/>
      <c r="FX43" s="278"/>
      <c r="FY43" s="278"/>
      <c r="FZ43" s="278"/>
      <c r="GA43" s="278"/>
      <c r="GB43" s="278"/>
      <c r="GC43" s="278"/>
      <c r="GD43" s="278"/>
      <c r="GE43" s="278"/>
      <c r="GF43" s="278"/>
      <c r="GG43" s="278"/>
      <c r="GH43" s="278"/>
      <c r="GI43" s="278"/>
      <c r="GJ43" s="278"/>
      <c r="GK43" s="278"/>
      <c r="GL43" s="278"/>
      <c r="GM43" s="278"/>
      <c r="GN43" s="278"/>
      <c r="GO43" s="278"/>
      <c r="GP43" s="278"/>
      <c r="GQ43" s="278"/>
      <c r="GR43" s="278"/>
      <c r="GS43" s="278"/>
      <c r="GT43" s="278"/>
      <c r="GU43" s="278"/>
      <c r="GV43" s="278"/>
      <c r="GW43" s="278"/>
      <c r="GX43" s="278"/>
      <c r="GY43" s="278"/>
      <c r="GZ43" s="278"/>
      <c r="HA43" s="278"/>
      <c r="HB43" s="278"/>
      <c r="HC43" s="278"/>
      <c r="HD43" s="278"/>
      <c r="HE43" s="278"/>
      <c r="HF43" s="278"/>
      <c r="HG43" s="278"/>
      <c r="HH43" s="278"/>
      <c r="HI43" s="278"/>
      <c r="HJ43" s="278"/>
      <c r="HK43" s="278"/>
      <c r="HL43" s="278"/>
      <c r="HM43" s="278"/>
      <c r="HN43" s="278"/>
      <c r="HO43" s="278"/>
      <c r="HP43" s="278"/>
      <c r="HQ43" s="278"/>
      <c r="HR43" s="278"/>
      <c r="HS43" s="278"/>
      <c r="HT43" s="278"/>
      <c r="HU43" s="278"/>
      <c r="HV43" s="278"/>
      <c r="HW43" s="278"/>
      <c r="HX43" s="278"/>
      <c r="HY43" s="278"/>
      <c r="HZ43" s="278"/>
      <c r="IA43" s="278"/>
      <c r="IB43" s="278"/>
      <c r="IC43" s="278"/>
      <c r="ID43" s="278"/>
      <c r="IE43" s="278"/>
      <c r="IF43" s="278"/>
      <c r="IG43" s="278"/>
      <c r="IH43" s="278"/>
      <c r="II43" s="278"/>
      <c r="IJ43" s="278"/>
      <c r="IK43" s="278"/>
      <c r="IL43" s="278"/>
      <c r="IM43" s="278"/>
      <c r="IN43" s="278"/>
      <c r="IO43" s="278"/>
      <c r="IP43" s="278"/>
      <c r="IQ43" s="278"/>
      <c r="IR43" s="278"/>
      <c r="IS43" s="278"/>
      <c r="IT43" s="278"/>
      <c r="IU43" s="278"/>
    </row>
    <row r="44" spans="3:25" ht="12.75">
      <c r="C44" s="312"/>
      <c r="D44" s="312"/>
      <c r="E44" s="312"/>
      <c r="F44" s="312"/>
      <c r="G44" s="312"/>
      <c r="H44" s="312"/>
      <c r="I44" s="312"/>
      <c r="J44" s="312"/>
      <c r="K44" s="312"/>
      <c r="L44" s="312"/>
      <c r="Y44" s="312"/>
    </row>
    <row r="45" spans="3:25" ht="12.75">
      <c r="C45" s="312"/>
      <c r="D45" s="312"/>
      <c r="E45" s="312"/>
      <c r="F45" s="312"/>
      <c r="G45" s="312"/>
      <c r="H45" s="312"/>
      <c r="I45" s="312"/>
      <c r="J45" s="312"/>
      <c r="K45" s="312"/>
      <c r="L45" s="312"/>
      <c r="Y45" s="312"/>
    </row>
    <row r="46" spans="3:25" ht="12.75">
      <c r="C46" s="312"/>
      <c r="D46" s="312"/>
      <c r="E46" s="312"/>
      <c r="F46" s="312"/>
      <c r="G46" s="312"/>
      <c r="H46" s="312"/>
      <c r="I46" s="312"/>
      <c r="J46" s="312"/>
      <c r="K46" s="312"/>
      <c r="L46" s="312"/>
      <c r="Y46" s="312"/>
    </row>
    <row r="47" spans="3:25" ht="12.75">
      <c r="C47" s="312"/>
      <c r="D47" s="312"/>
      <c r="E47" s="312"/>
      <c r="F47" s="312"/>
      <c r="G47" s="312"/>
      <c r="H47" s="312"/>
      <c r="I47" s="312"/>
      <c r="J47" s="312"/>
      <c r="K47" s="312"/>
      <c r="L47" s="312"/>
      <c r="Y47" s="312"/>
    </row>
    <row r="48" spans="3:25" ht="12.75">
      <c r="C48" s="312"/>
      <c r="D48" s="312"/>
      <c r="E48" s="312"/>
      <c r="F48" s="312"/>
      <c r="G48" s="312"/>
      <c r="H48" s="312"/>
      <c r="I48" s="312"/>
      <c r="J48" s="312"/>
      <c r="K48" s="312"/>
      <c r="L48" s="312"/>
      <c r="Y48" s="312"/>
    </row>
    <row r="49" spans="3:25" ht="12.75">
      <c r="C49" s="312"/>
      <c r="D49" s="312"/>
      <c r="E49" s="312"/>
      <c r="F49" s="312"/>
      <c r="G49" s="312"/>
      <c r="H49" s="312"/>
      <c r="I49" s="312"/>
      <c r="J49" s="312"/>
      <c r="K49" s="312"/>
      <c r="L49" s="312"/>
      <c r="Y49" s="312"/>
    </row>
    <row r="50" spans="3:25" ht="12.75">
      <c r="C50" s="312"/>
      <c r="D50" s="312"/>
      <c r="E50" s="312"/>
      <c r="F50" s="312"/>
      <c r="G50" s="312"/>
      <c r="H50" s="312"/>
      <c r="I50" s="312"/>
      <c r="J50" s="312"/>
      <c r="K50" s="312"/>
      <c r="L50" s="312"/>
      <c r="Y50" s="312"/>
    </row>
    <row r="51" spans="3:25" ht="12.75">
      <c r="C51" s="312"/>
      <c r="D51" s="312"/>
      <c r="E51" s="312"/>
      <c r="F51" s="312"/>
      <c r="G51" s="312"/>
      <c r="H51" s="312"/>
      <c r="I51" s="312"/>
      <c r="J51" s="312"/>
      <c r="K51" s="312"/>
      <c r="L51" s="312"/>
      <c r="Y51" s="312"/>
    </row>
    <row r="52" spans="3:25" ht="12.75">
      <c r="C52" s="312"/>
      <c r="D52" s="312"/>
      <c r="E52" s="312"/>
      <c r="F52" s="312"/>
      <c r="G52" s="312"/>
      <c r="H52" s="312"/>
      <c r="I52" s="312"/>
      <c r="J52" s="312"/>
      <c r="K52" s="312"/>
      <c r="L52" s="312"/>
      <c r="Y52" s="312"/>
    </row>
    <row r="53" spans="3:25" ht="12.75">
      <c r="C53" s="312"/>
      <c r="D53" s="312"/>
      <c r="E53" s="312"/>
      <c r="F53" s="312"/>
      <c r="G53" s="312"/>
      <c r="H53" s="312"/>
      <c r="I53" s="312"/>
      <c r="J53" s="312"/>
      <c r="K53" s="312"/>
      <c r="L53" s="312"/>
      <c r="Y53" s="312"/>
    </row>
    <row r="54" spans="3:25" ht="12.75">
      <c r="C54" s="312"/>
      <c r="D54" s="312"/>
      <c r="E54" s="312"/>
      <c r="F54" s="312"/>
      <c r="G54" s="312"/>
      <c r="H54" s="312"/>
      <c r="I54" s="312"/>
      <c r="J54" s="312"/>
      <c r="K54" s="312"/>
      <c r="L54" s="312"/>
      <c r="Y54" s="312"/>
    </row>
    <row r="55" spans="3:25" ht="12.75">
      <c r="C55" s="312"/>
      <c r="D55" s="312"/>
      <c r="E55" s="312"/>
      <c r="F55" s="312"/>
      <c r="G55" s="312"/>
      <c r="H55" s="312"/>
      <c r="I55" s="312"/>
      <c r="J55" s="312"/>
      <c r="K55" s="312"/>
      <c r="L55" s="312"/>
      <c r="Y55" s="312"/>
    </row>
    <row r="56" spans="3:25" ht="12.75">
      <c r="C56" s="312"/>
      <c r="D56" s="312"/>
      <c r="E56" s="312"/>
      <c r="F56" s="312"/>
      <c r="G56" s="312"/>
      <c r="H56" s="312"/>
      <c r="I56" s="312"/>
      <c r="J56" s="312"/>
      <c r="K56" s="312"/>
      <c r="L56" s="312"/>
      <c r="Y56" s="312"/>
    </row>
    <row r="57" spans="3:25" ht="12.75">
      <c r="C57" s="312"/>
      <c r="D57" s="312"/>
      <c r="E57" s="312"/>
      <c r="F57" s="312"/>
      <c r="G57" s="312"/>
      <c r="H57" s="312"/>
      <c r="I57" s="312"/>
      <c r="J57" s="312"/>
      <c r="K57" s="312"/>
      <c r="L57" s="312"/>
      <c r="Y57" s="312"/>
    </row>
    <row r="58" spans="3:25" ht="12.75">
      <c r="C58" s="312"/>
      <c r="D58" s="312"/>
      <c r="E58" s="312"/>
      <c r="F58" s="312"/>
      <c r="G58" s="312"/>
      <c r="H58" s="312"/>
      <c r="I58" s="312"/>
      <c r="J58" s="312"/>
      <c r="K58" s="312"/>
      <c r="L58" s="312"/>
      <c r="Y58" s="312"/>
    </row>
    <row r="59" spans="3:25" ht="12.75">
      <c r="C59" s="312"/>
      <c r="D59" s="312"/>
      <c r="E59" s="312"/>
      <c r="F59" s="312"/>
      <c r="G59" s="312"/>
      <c r="H59" s="312"/>
      <c r="I59" s="312"/>
      <c r="J59" s="312"/>
      <c r="K59" s="312"/>
      <c r="L59" s="312"/>
      <c r="Y59" s="312"/>
    </row>
  </sheetData>
  <sheetProtection/>
  <mergeCells count="24">
    <mergeCell ref="O4:O5"/>
    <mergeCell ref="K4:K5"/>
    <mergeCell ref="F4:F5"/>
    <mergeCell ref="G4:G5"/>
    <mergeCell ref="Y4:Y5"/>
    <mergeCell ref="J4:J5"/>
    <mergeCell ref="L4:L5"/>
    <mergeCell ref="M4:M5"/>
    <mergeCell ref="N4:N5"/>
    <mergeCell ref="W4:W5"/>
    <mergeCell ref="X4:X5"/>
    <mergeCell ref="T4:T5"/>
    <mergeCell ref="U4:U5"/>
    <mergeCell ref="S4:S5"/>
    <mergeCell ref="H4:H5"/>
    <mergeCell ref="I4:I5"/>
    <mergeCell ref="V4:V5"/>
    <mergeCell ref="A4:B4"/>
    <mergeCell ref="C4:C5"/>
    <mergeCell ref="Q4:Q5"/>
    <mergeCell ref="P4:P5"/>
    <mergeCell ref="R4:R5"/>
    <mergeCell ref="D4:D5"/>
    <mergeCell ref="E4:E5"/>
  </mergeCells>
  <printOptions horizontalCentered="1"/>
  <pageMargins left="0.1968503937007874" right="0.1968503937007874" top="0.7874015748031497" bottom="0.3937007874015748" header="0.5118110236220472" footer="0.5118110236220472"/>
  <pageSetup fitToHeight="0" fitToWidth="1" horizontalDpi="600" verticalDpi="600" orientation="landscape" paperSize="9" scale="64" r:id="rId2"/>
  <headerFooter alignWithMargins="0">
    <oddHeader>&amp;R&amp;6&amp;P / &amp;N ページ</oddHeader>
  </headerFooter>
  <drawing r:id="rId1"/>
</worksheet>
</file>

<file path=xl/worksheets/sheet40.xml><?xml version="1.0" encoding="utf-8"?>
<worksheet xmlns="http://schemas.openxmlformats.org/spreadsheetml/2006/main" xmlns:r="http://schemas.openxmlformats.org/officeDocument/2006/relationships">
  <sheetPr>
    <pageSetUpPr fitToPage="1"/>
  </sheetPr>
  <dimension ref="A1:Y75"/>
  <sheetViews>
    <sheetView zoomScalePageLayoutView="0" workbookViewId="0" topLeftCell="A1">
      <pane xSplit="1" ySplit="5" topLeftCell="P57" activePane="bottomRight" state="frozen"/>
      <selection pane="topLeft" activeCell="A1" sqref="A1"/>
      <selection pane="topRight" activeCell="B1" sqref="B1"/>
      <selection pane="bottomLeft" activeCell="A6" sqref="A6"/>
      <selection pane="bottomRight" activeCell="X69" sqref="X69"/>
    </sheetView>
  </sheetViews>
  <sheetFormatPr defaultColWidth="9" defaultRowHeight="14.25"/>
  <cols>
    <col min="1" max="1" width="15.09765625" style="28" customWidth="1"/>
    <col min="2" max="2" width="10.796875" style="115" customWidth="1"/>
    <col min="3" max="9" width="10" style="115" customWidth="1"/>
    <col min="10" max="10" width="10.796875" style="115" customWidth="1"/>
    <col min="11" max="15" width="10.69921875" style="115" customWidth="1"/>
    <col min="16" max="17" width="10.69921875" style="65" customWidth="1"/>
    <col min="18" max="18" width="10.8984375" style="65" customWidth="1"/>
    <col min="19" max="20" width="11.296875" style="65" bestFit="1" customWidth="1"/>
    <col min="21" max="24" width="11.296875" style="65" customWidth="1"/>
    <col min="25" max="33" width="7.796875" style="65" bestFit="1" customWidth="1"/>
    <col min="34" max="35" width="8.3984375" style="65" customWidth="1"/>
    <col min="36" max="36" width="10.3984375" style="65" bestFit="1" customWidth="1"/>
    <col min="37" max="16384" width="9" style="65" customWidth="1"/>
  </cols>
  <sheetData>
    <row r="1" spans="1:23" s="590" customFormat="1" ht="12.75">
      <c r="A1" s="28"/>
      <c r="B1" s="52" t="s">
        <v>630</v>
      </c>
      <c r="C1" s="115"/>
      <c r="D1" s="115"/>
      <c r="E1" s="115"/>
      <c r="F1" s="115"/>
      <c r="G1" s="115"/>
      <c r="H1" s="115"/>
      <c r="I1" s="115"/>
      <c r="J1" s="52" t="str">
        <f>B1</f>
        <v>2-21　特別区民税・都民税申告者段階別所得金額【総合課税分】</v>
      </c>
      <c r="K1" s="115"/>
      <c r="L1" s="115"/>
      <c r="M1" s="115"/>
      <c r="N1" s="115"/>
      <c r="O1" s="115"/>
      <c r="Q1" s="52" t="str">
        <f>J1</f>
        <v>2-21　特別区民税・都民税申告者段階別所得金額【総合課税分】</v>
      </c>
      <c r="R1" s="115"/>
      <c r="S1" s="115"/>
      <c r="T1" s="115"/>
      <c r="U1" s="115"/>
      <c r="V1" s="115"/>
      <c r="W1" s="115"/>
    </row>
    <row r="2" spans="1:18" s="261" customFormat="1" ht="10.5">
      <c r="A2" s="618"/>
      <c r="C2" s="618"/>
      <c r="D2" s="618"/>
      <c r="E2" s="618"/>
      <c r="F2" s="618"/>
      <c r="G2" s="618"/>
      <c r="H2" s="618"/>
      <c r="I2" s="618"/>
      <c r="J2" s="618"/>
      <c r="K2" s="619"/>
      <c r="Q2" s="618"/>
      <c r="R2" s="619"/>
    </row>
    <row r="3" spans="1:24" s="261" customFormat="1" ht="10.5">
      <c r="A3" s="260"/>
      <c r="B3" s="5" t="s">
        <v>397</v>
      </c>
      <c r="C3" s="618"/>
      <c r="D3" s="618"/>
      <c r="E3" s="618"/>
      <c r="F3" s="618"/>
      <c r="G3" s="618"/>
      <c r="H3" s="618"/>
      <c r="I3" s="325" t="s">
        <v>307</v>
      </c>
      <c r="J3" s="5" t="s">
        <v>397</v>
      </c>
      <c r="K3" s="618"/>
      <c r="L3" s="618"/>
      <c r="M3" s="618"/>
      <c r="N3" s="618"/>
      <c r="O3" s="325"/>
      <c r="P3" s="325" t="s">
        <v>307</v>
      </c>
      <c r="Q3" s="5" t="s">
        <v>397</v>
      </c>
      <c r="R3" s="618"/>
      <c r="S3" s="618"/>
      <c r="T3" s="618"/>
      <c r="U3" s="618"/>
      <c r="V3" s="618"/>
      <c r="W3" s="618"/>
      <c r="X3" s="325" t="s">
        <v>307</v>
      </c>
    </row>
    <row r="4" spans="1:25" s="5" customFormat="1" ht="9">
      <c r="A4" s="262" t="s">
        <v>160</v>
      </c>
      <c r="B4" s="1596" t="s">
        <v>101</v>
      </c>
      <c r="C4" s="1596">
        <v>13</v>
      </c>
      <c r="D4" s="1596">
        <v>14</v>
      </c>
      <c r="E4" s="1596">
        <v>15</v>
      </c>
      <c r="F4" s="1596">
        <v>16</v>
      </c>
      <c r="G4" s="1596">
        <v>17</v>
      </c>
      <c r="H4" s="1596">
        <v>18</v>
      </c>
      <c r="I4" s="1596">
        <v>19</v>
      </c>
      <c r="J4" s="1596">
        <v>20</v>
      </c>
      <c r="K4" s="1596">
        <v>21</v>
      </c>
      <c r="L4" s="1596">
        <v>22</v>
      </c>
      <c r="M4" s="1596">
        <v>23</v>
      </c>
      <c r="N4" s="1598">
        <v>24</v>
      </c>
      <c r="O4" s="1598">
        <v>25</v>
      </c>
      <c r="P4" s="1598">
        <v>26</v>
      </c>
      <c r="Q4" s="1598">
        <v>27</v>
      </c>
      <c r="R4" s="1603">
        <v>28</v>
      </c>
      <c r="S4" s="1603">
        <v>29</v>
      </c>
      <c r="T4" s="1603">
        <v>30</v>
      </c>
      <c r="U4" s="1603" t="s">
        <v>688</v>
      </c>
      <c r="V4" s="1603">
        <v>2</v>
      </c>
      <c r="W4" s="1603">
        <v>3</v>
      </c>
      <c r="X4" s="1596">
        <v>4</v>
      </c>
      <c r="Y4" s="1153"/>
    </row>
    <row r="5" spans="1:25" s="5" customFormat="1" ht="23.25" customHeight="1" thickBot="1">
      <c r="A5" s="263" t="s">
        <v>552</v>
      </c>
      <c r="B5" s="1597"/>
      <c r="C5" s="1597"/>
      <c r="D5" s="1597"/>
      <c r="E5" s="1597"/>
      <c r="F5" s="1597"/>
      <c r="G5" s="1597"/>
      <c r="H5" s="1597"/>
      <c r="I5" s="1597"/>
      <c r="J5" s="1597"/>
      <c r="K5" s="1597"/>
      <c r="L5" s="1597"/>
      <c r="M5" s="1597"/>
      <c r="N5" s="1599"/>
      <c r="O5" s="1599"/>
      <c r="P5" s="1599"/>
      <c r="Q5" s="1599"/>
      <c r="R5" s="1604"/>
      <c r="S5" s="1604"/>
      <c r="T5" s="1604"/>
      <c r="U5" s="1604"/>
      <c r="V5" s="1604"/>
      <c r="W5" s="1604"/>
      <c r="X5" s="1597"/>
      <c r="Y5" s="1153"/>
    </row>
    <row r="6" spans="1:24" s="5" customFormat="1" ht="12" customHeight="1" thickTop="1">
      <c r="A6" s="1602" t="s">
        <v>128</v>
      </c>
      <c r="B6" s="508">
        <v>336481</v>
      </c>
      <c r="C6" s="508">
        <v>328456</v>
      </c>
      <c r="D6" s="508">
        <v>330169</v>
      </c>
      <c r="E6" s="508">
        <v>330025</v>
      </c>
      <c r="F6" s="508">
        <v>330674</v>
      </c>
      <c r="G6" s="508">
        <v>334058</v>
      </c>
      <c r="H6" s="508">
        <v>341838</v>
      </c>
      <c r="I6" s="508">
        <v>348281</v>
      </c>
      <c r="J6" s="508">
        <v>356287</v>
      </c>
      <c r="K6" s="357">
        <v>360645</v>
      </c>
      <c r="L6" s="357">
        <v>361673</v>
      </c>
      <c r="M6" s="357">
        <v>360922</v>
      </c>
      <c r="N6" s="357">
        <v>363790</v>
      </c>
      <c r="O6" s="357">
        <v>367009</v>
      </c>
      <c r="P6" s="357">
        <v>372008</v>
      </c>
      <c r="Q6" s="357">
        <v>378719</v>
      </c>
      <c r="R6" s="4">
        <v>387395</v>
      </c>
      <c r="S6" s="4">
        <v>395288</v>
      </c>
      <c r="T6" s="4">
        <v>404615</v>
      </c>
      <c r="U6" s="4">
        <v>411026</v>
      </c>
      <c r="V6" s="4">
        <v>416079</v>
      </c>
      <c r="W6" s="4">
        <v>428740</v>
      </c>
      <c r="X6" s="1242">
        <v>431101</v>
      </c>
    </row>
    <row r="7" spans="1:24" s="5" customFormat="1" ht="12" customHeight="1">
      <c r="A7" s="1601"/>
      <c r="B7" s="509">
        <v>1008033085</v>
      </c>
      <c r="C7" s="509">
        <v>971439705</v>
      </c>
      <c r="D7" s="509">
        <v>964882614</v>
      </c>
      <c r="E7" s="509">
        <v>944983870</v>
      </c>
      <c r="F7" s="509">
        <v>929181077</v>
      </c>
      <c r="G7" s="509">
        <v>934866854</v>
      </c>
      <c r="H7" s="509">
        <v>956417552</v>
      </c>
      <c r="I7" s="509">
        <v>974995070</v>
      </c>
      <c r="J7" s="509">
        <v>1004445670</v>
      </c>
      <c r="K7" s="353">
        <v>1008905282</v>
      </c>
      <c r="L7" s="552">
        <v>973785318</v>
      </c>
      <c r="M7" s="552">
        <v>962519459</v>
      </c>
      <c r="N7" s="552">
        <v>963774627</v>
      </c>
      <c r="O7" s="552">
        <v>975108925</v>
      </c>
      <c r="P7" s="552">
        <v>993306506</v>
      </c>
      <c r="Q7" s="552">
        <v>1022470876</v>
      </c>
      <c r="R7" s="514">
        <v>1055559480</v>
      </c>
      <c r="S7" s="514">
        <v>1086722386</v>
      </c>
      <c r="T7" s="514">
        <v>1124420869</v>
      </c>
      <c r="U7" s="514">
        <v>1157056415</v>
      </c>
      <c r="V7" s="514">
        <v>1185674000</v>
      </c>
      <c r="W7" s="514">
        <v>1227869253</v>
      </c>
      <c r="X7" s="4">
        <v>1269628429</v>
      </c>
    </row>
    <row r="8" spans="1:24" s="5" customFormat="1" ht="12" customHeight="1">
      <c r="A8" s="1605" t="s">
        <v>129</v>
      </c>
      <c r="B8" s="510">
        <v>67713</v>
      </c>
      <c r="C8" s="510">
        <v>68122</v>
      </c>
      <c r="D8" s="510">
        <v>70106</v>
      </c>
      <c r="E8" s="510">
        <v>72718</v>
      </c>
      <c r="F8" s="510">
        <v>75542</v>
      </c>
      <c r="G8" s="510">
        <v>77776</v>
      </c>
      <c r="H8" s="510">
        <v>80721</v>
      </c>
      <c r="I8" s="510">
        <v>82559</v>
      </c>
      <c r="J8" s="510">
        <v>82634</v>
      </c>
      <c r="K8" s="252">
        <v>84329</v>
      </c>
      <c r="L8" s="553">
        <v>87850</v>
      </c>
      <c r="M8" s="553">
        <v>89310</v>
      </c>
      <c r="N8" s="553">
        <v>91414</v>
      </c>
      <c r="O8" s="553">
        <v>92131</v>
      </c>
      <c r="P8" s="553">
        <v>93698</v>
      </c>
      <c r="Q8" s="553">
        <v>95133</v>
      </c>
      <c r="R8" s="4">
        <v>96069</v>
      </c>
      <c r="S8" s="4">
        <v>96604</v>
      </c>
      <c r="T8" s="4">
        <v>97317</v>
      </c>
      <c r="U8" s="4">
        <v>97276</v>
      </c>
      <c r="V8" s="4">
        <v>97151</v>
      </c>
      <c r="W8" s="4">
        <v>99572</v>
      </c>
      <c r="X8" s="4">
        <v>98167</v>
      </c>
    </row>
    <row r="9" spans="1:24" s="5" customFormat="1" ht="12" customHeight="1">
      <c r="A9" s="1605"/>
      <c r="B9" s="510">
        <v>32146436</v>
      </c>
      <c r="C9" s="510">
        <v>32451456</v>
      </c>
      <c r="D9" s="510">
        <v>33296089</v>
      </c>
      <c r="E9" s="510">
        <v>34375157</v>
      </c>
      <c r="F9" s="510">
        <v>35790368</v>
      </c>
      <c r="G9" s="510">
        <v>36813485</v>
      </c>
      <c r="H9" s="510">
        <v>37898171</v>
      </c>
      <c r="I9" s="510">
        <v>38513688</v>
      </c>
      <c r="J9" s="510">
        <v>38349962</v>
      </c>
      <c r="K9" s="150">
        <v>38996995</v>
      </c>
      <c r="L9" s="554">
        <v>40508311</v>
      </c>
      <c r="M9" s="554">
        <v>41095886</v>
      </c>
      <c r="N9" s="554">
        <v>42066174</v>
      </c>
      <c r="O9" s="554">
        <v>42398479</v>
      </c>
      <c r="P9" s="554">
        <v>42926952</v>
      </c>
      <c r="Q9" s="554">
        <v>43537831</v>
      </c>
      <c r="R9" s="514">
        <v>44042789</v>
      </c>
      <c r="S9" s="514">
        <v>43978704</v>
      </c>
      <c r="T9" s="514">
        <v>43985391</v>
      </c>
      <c r="U9" s="514">
        <v>44062798</v>
      </c>
      <c r="V9" s="514">
        <v>44009608</v>
      </c>
      <c r="W9" s="514">
        <v>45964743</v>
      </c>
      <c r="X9" s="4">
        <v>45212058</v>
      </c>
    </row>
    <row r="10" spans="1:24" s="5" customFormat="1" ht="12" customHeight="1">
      <c r="A10" s="1600" t="s">
        <v>130</v>
      </c>
      <c r="B10" s="512">
        <v>78127</v>
      </c>
      <c r="C10" s="512">
        <v>76681</v>
      </c>
      <c r="D10" s="512">
        <v>78699</v>
      </c>
      <c r="E10" s="512">
        <v>80839</v>
      </c>
      <c r="F10" s="512">
        <v>81318</v>
      </c>
      <c r="G10" s="512">
        <v>82397</v>
      </c>
      <c r="H10" s="512">
        <v>83453</v>
      </c>
      <c r="I10" s="512">
        <v>85077</v>
      </c>
      <c r="J10" s="512">
        <v>86842</v>
      </c>
      <c r="K10" s="551">
        <v>88370</v>
      </c>
      <c r="L10" s="552">
        <v>90959</v>
      </c>
      <c r="M10" s="552">
        <v>90224</v>
      </c>
      <c r="N10" s="552">
        <v>90706</v>
      </c>
      <c r="O10" s="552">
        <v>91264</v>
      </c>
      <c r="P10" s="552">
        <v>92535</v>
      </c>
      <c r="Q10" s="552">
        <v>93647</v>
      </c>
      <c r="R10" s="1023">
        <v>95110</v>
      </c>
      <c r="S10" s="1023">
        <v>96525</v>
      </c>
      <c r="T10" s="1023">
        <v>98003</v>
      </c>
      <c r="U10" s="1023">
        <v>97577</v>
      </c>
      <c r="V10" s="1023">
        <v>97509</v>
      </c>
      <c r="W10" s="1023">
        <v>96903</v>
      </c>
      <c r="X10" s="4">
        <v>94437</v>
      </c>
    </row>
    <row r="11" spans="1:24" s="5" customFormat="1" ht="12" customHeight="1">
      <c r="A11" s="1601"/>
      <c r="B11" s="509">
        <v>117299031</v>
      </c>
      <c r="C11" s="509">
        <v>114900509</v>
      </c>
      <c r="D11" s="509">
        <v>117561946</v>
      </c>
      <c r="E11" s="509">
        <v>120918945</v>
      </c>
      <c r="F11" s="509">
        <v>121231283</v>
      </c>
      <c r="G11" s="509">
        <v>122518083</v>
      </c>
      <c r="H11" s="509">
        <v>124386929</v>
      </c>
      <c r="I11" s="509">
        <v>126838760</v>
      </c>
      <c r="J11" s="509">
        <v>129746698</v>
      </c>
      <c r="K11" s="353">
        <v>132390986</v>
      </c>
      <c r="L11" s="552">
        <v>136394278</v>
      </c>
      <c r="M11" s="552">
        <v>135127250</v>
      </c>
      <c r="N11" s="552">
        <v>135451361</v>
      </c>
      <c r="O11" s="552">
        <v>136225237</v>
      </c>
      <c r="P11" s="552">
        <v>137971674</v>
      </c>
      <c r="Q11" s="552">
        <v>139313657</v>
      </c>
      <c r="R11" s="514">
        <v>141786450</v>
      </c>
      <c r="S11" s="514">
        <v>144189679</v>
      </c>
      <c r="T11" s="514">
        <v>146570583</v>
      </c>
      <c r="U11" s="514">
        <v>146284969</v>
      </c>
      <c r="V11" s="514">
        <v>146390908</v>
      </c>
      <c r="W11" s="514">
        <v>146906874</v>
      </c>
      <c r="X11" s="4">
        <v>143004127</v>
      </c>
    </row>
    <row r="12" spans="1:24" s="5" customFormat="1" ht="12" customHeight="1">
      <c r="A12" s="1605" t="s">
        <v>131</v>
      </c>
      <c r="B12" s="510">
        <v>68999</v>
      </c>
      <c r="C12" s="510">
        <v>66896</v>
      </c>
      <c r="D12" s="510">
        <v>66142</v>
      </c>
      <c r="E12" s="510">
        <v>65516</v>
      </c>
      <c r="F12" s="510">
        <v>65380</v>
      </c>
      <c r="G12" s="510">
        <v>64685</v>
      </c>
      <c r="H12" s="510">
        <v>66809</v>
      </c>
      <c r="I12" s="510">
        <v>67213</v>
      </c>
      <c r="J12" s="510">
        <v>68712</v>
      </c>
      <c r="K12" s="252">
        <v>70075</v>
      </c>
      <c r="L12" s="553">
        <v>71460</v>
      </c>
      <c r="M12" s="553">
        <v>71011</v>
      </c>
      <c r="N12" s="553">
        <v>71166</v>
      </c>
      <c r="O12" s="553">
        <v>70722</v>
      </c>
      <c r="P12" s="553">
        <v>70755</v>
      </c>
      <c r="Q12" s="553">
        <v>70827</v>
      </c>
      <c r="R12" s="1023">
        <v>72592</v>
      </c>
      <c r="S12" s="1023">
        <v>74674</v>
      </c>
      <c r="T12" s="1023">
        <v>76961</v>
      </c>
      <c r="U12" s="1023">
        <v>78737</v>
      </c>
      <c r="V12" s="1023">
        <v>79642</v>
      </c>
      <c r="W12" s="1023">
        <v>85891</v>
      </c>
      <c r="X12" s="4">
        <v>86209</v>
      </c>
    </row>
    <row r="13" spans="1:24" s="5" customFormat="1" ht="12" customHeight="1">
      <c r="A13" s="1605"/>
      <c r="B13" s="510">
        <v>170556904</v>
      </c>
      <c r="C13" s="510">
        <v>165461934</v>
      </c>
      <c r="D13" s="510">
        <v>163682384</v>
      </c>
      <c r="E13" s="510">
        <v>161927814</v>
      </c>
      <c r="F13" s="510">
        <v>161550121</v>
      </c>
      <c r="G13" s="510">
        <v>159657071</v>
      </c>
      <c r="H13" s="510">
        <v>164764179</v>
      </c>
      <c r="I13" s="510">
        <v>165682762</v>
      </c>
      <c r="J13" s="510">
        <v>169427428</v>
      </c>
      <c r="K13" s="150">
        <v>172650209</v>
      </c>
      <c r="L13" s="554">
        <v>175600801</v>
      </c>
      <c r="M13" s="554">
        <v>174693439</v>
      </c>
      <c r="N13" s="554">
        <v>174950764</v>
      </c>
      <c r="O13" s="554">
        <v>174048245</v>
      </c>
      <c r="P13" s="554">
        <v>174302010</v>
      </c>
      <c r="Q13" s="554">
        <v>174672825</v>
      </c>
      <c r="R13" s="514">
        <v>178896946</v>
      </c>
      <c r="S13" s="514">
        <v>183974124</v>
      </c>
      <c r="T13" s="514">
        <v>189826910</v>
      </c>
      <c r="U13" s="514">
        <v>194238214</v>
      </c>
      <c r="V13" s="514">
        <v>196643749</v>
      </c>
      <c r="W13" s="514">
        <v>211629466</v>
      </c>
      <c r="X13" s="4">
        <v>212666014</v>
      </c>
    </row>
    <row r="14" spans="1:24" s="5" customFormat="1" ht="12" customHeight="1">
      <c r="A14" s="1600" t="s">
        <v>132</v>
      </c>
      <c r="B14" s="512">
        <v>46420</v>
      </c>
      <c r="C14" s="512">
        <v>44920</v>
      </c>
      <c r="D14" s="512">
        <v>44270</v>
      </c>
      <c r="E14" s="512">
        <v>42844</v>
      </c>
      <c r="F14" s="512">
        <v>42141</v>
      </c>
      <c r="G14" s="512">
        <v>42286</v>
      </c>
      <c r="H14" s="512">
        <v>42618</v>
      </c>
      <c r="I14" s="512">
        <v>43317</v>
      </c>
      <c r="J14" s="512">
        <v>45290</v>
      </c>
      <c r="K14" s="551">
        <v>45286</v>
      </c>
      <c r="L14" s="552">
        <v>43416</v>
      </c>
      <c r="M14" s="552">
        <v>43143</v>
      </c>
      <c r="N14" s="552">
        <v>43220</v>
      </c>
      <c r="O14" s="552">
        <v>44292</v>
      </c>
      <c r="P14" s="552">
        <v>44798</v>
      </c>
      <c r="Q14" s="552">
        <v>45785</v>
      </c>
      <c r="R14" s="4">
        <v>47367</v>
      </c>
      <c r="S14" s="4">
        <v>48761</v>
      </c>
      <c r="T14" s="4">
        <v>50700</v>
      </c>
      <c r="U14" s="4">
        <v>52565</v>
      </c>
      <c r="V14" s="1023">
        <v>54163</v>
      </c>
      <c r="W14" s="1023">
        <v>56247</v>
      </c>
      <c r="X14" s="4">
        <v>56939</v>
      </c>
    </row>
    <row r="15" spans="1:24" s="5" customFormat="1" ht="12" customHeight="1">
      <c r="A15" s="1601"/>
      <c r="B15" s="509">
        <v>160423704</v>
      </c>
      <c r="C15" s="509">
        <v>155176801</v>
      </c>
      <c r="D15" s="509">
        <v>152985138</v>
      </c>
      <c r="E15" s="509">
        <v>147879817</v>
      </c>
      <c r="F15" s="509">
        <v>145531058</v>
      </c>
      <c r="G15" s="509">
        <v>146023877</v>
      </c>
      <c r="H15" s="509">
        <v>147271427</v>
      </c>
      <c r="I15" s="509">
        <v>149759802</v>
      </c>
      <c r="J15" s="509">
        <v>156683137</v>
      </c>
      <c r="K15" s="353">
        <v>156581262</v>
      </c>
      <c r="L15" s="552">
        <v>149971191</v>
      </c>
      <c r="M15" s="552">
        <v>148998152</v>
      </c>
      <c r="N15" s="552">
        <v>149273989</v>
      </c>
      <c r="O15" s="552">
        <v>153113049</v>
      </c>
      <c r="P15" s="552">
        <v>154915234</v>
      </c>
      <c r="Q15" s="552">
        <v>158368972</v>
      </c>
      <c r="R15" s="514">
        <v>163850800</v>
      </c>
      <c r="S15" s="514">
        <v>168650623</v>
      </c>
      <c r="T15" s="514">
        <v>175422926</v>
      </c>
      <c r="U15" s="514">
        <v>181842803</v>
      </c>
      <c r="V15" s="514">
        <v>187513387</v>
      </c>
      <c r="W15" s="514">
        <v>194769243</v>
      </c>
      <c r="X15" s="4">
        <v>197096651</v>
      </c>
    </row>
    <row r="16" spans="1:24" s="5" customFormat="1" ht="12" customHeight="1">
      <c r="A16" s="1605" t="s">
        <v>133</v>
      </c>
      <c r="B16" s="510">
        <v>26531</v>
      </c>
      <c r="C16" s="510">
        <v>25591</v>
      </c>
      <c r="D16" s="510">
        <v>25204</v>
      </c>
      <c r="E16" s="510">
        <v>24284</v>
      </c>
      <c r="F16" s="510">
        <v>23851</v>
      </c>
      <c r="G16" s="510">
        <v>23968</v>
      </c>
      <c r="H16" s="510">
        <v>24450</v>
      </c>
      <c r="I16" s="510">
        <v>25490</v>
      </c>
      <c r="J16" s="510">
        <v>26593</v>
      </c>
      <c r="K16" s="252">
        <v>26447</v>
      </c>
      <c r="L16" s="553">
        <v>25275</v>
      </c>
      <c r="M16" s="553">
        <v>25167</v>
      </c>
      <c r="N16" s="553">
        <v>25393</v>
      </c>
      <c r="O16" s="553">
        <v>26103</v>
      </c>
      <c r="P16" s="553">
        <v>26546</v>
      </c>
      <c r="Q16" s="553">
        <v>27276</v>
      </c>
      <c r="R16" s="4">
        <v>28165</v>
      </c>
      <c r="S16" s="4">
        <v>29017</v>
      </c>
      <c r="T16" s="4">
        <v>29891</v>
      </c>
      <c r="U16" s="4">
        <v>31198</v>
      </c>
      <c r="V16" s="4">
        <v>32120</v>
      </c>
      <c r="W16" s="4">
        <v>33140</v>
      </c>
      <c r="X16" s="4">
        <v>34264</v>
      </c>
    </row>
    <row r="17" spans="1:24" s="5" customFormat="1" ht="12" customHeight="1">
      <c r="A17" s="1605"/>
      <c r="B17" s="510">
        <v>117832673</v>
      </c>
      <c r="C17" s="510">
        <v>113722990</v>
      </c>
      <c r="D17" s="510">
        <v>111981085</v>
      </c>
      <c r="E17" s="510">
        <v>107859645</v>
      </c>
      <c r="F17" s="510">
        <v>106002187</v>
      </c>
      <c r="G17" s="510">
        <v>106477404</v>
      </c>
      <c r="H17" s="510">
        <v>108607924</v>
      </c>
      <c r="I17" s="510">
        <v>113242246</v>
      </c>
      <c r="J17" s="510">
        <v>118170673</v>
      </c>
      <c r="K17" s="150">
        <v>117458235</v>
      </c>
      <c r="L17" s="554">
        <v>112293872</v>
      </c>
      <c r="M17" s="554">
        <v>111784932</v>
      </c>
      <c r="N17" s="554">
        <v>112852397</v>
      </c>
      <c r="O17" s="554">
        <v>116009868</v>
      </c>
      <c r="P17" s="554">
        <v>118142163</v>
      </c>
      <c r="Q17" s="554">
        <v>121366398</v>
      </c>
      <c r="R17" s="4">
        <v>125295372</v>
      </c>
      <c r="S17" s="4">
        <v>128969740</v>
      </c>
      <c r="T17" s="4">
        <v>132988683</v>
      </c>
      <c r="U17" s="4">
        <v>138652679</v>
      </c>
      <c r="V17" s="4">
        <v>142768426</v>
      </c>
      <c r="W17" s="4">
        <v>147370672</v>
      </c>
      <c r="X17" s="4">
        <v>152418586</v>
      </c>
    </row>
    <row r="18" spans="1:24" s="5" customFormat="1" ht="12" customHeight="1">
      <c r="A18" s="1600" t="s">
        <v>134</v>
      </c>
      <c r="B18" s="512">
        <v>15820</v>
      </c>
      <c r="C18" s="512">
        <v>15410</v>
      </c>
      <c r="D18" s="512">
        <v>15370</v>
      </c>
      <c r="E18" s="512">
        <v>14467</v>
      </c>
      <c r="F18" s="512">
        <v>14081</v>
      </c>
      <c r="G18" s="512">
        <v>14401</v>
      </c>
      <c r="H18" s="512">
        <v>14383</v>
      </c>
      <c r="I18" s="512">
        <v>14634</v>
      </c>
      <c r="J18" s="512">
        <v>15384</v>
      </c>
      <c r="K18" s="551">
        <v>15280</v>
      </c>
      <c r="L18" s="552">
        <v>14611</v>
      </c>
      <c r="M18" s="552">
        <v>14895</v>
      </c>
      <c r="N18" s="552">
        <v>14829</v>
      </c>
      <c r="O18" s="552">
        <v>15449</v>
      </c>
      <c r="P18" s="552">
        <v>15724</v>
      </c>
      <c r="Q18" s="552">
        <v>16101</v>
      </c>
      <c r="R18" s="1023">
        <v>16665</v>
      </c>
      <c r="S18" s="1023">
        <v>16948</v>
      </c>
      <c r="T18" s="1023">
        <v>17574</v>
      </c>
      <c r="U18" s="1023">
        <v>18314</v>
      </c>
      <c r="V18" s="1023">
        <v>18795</v>
      </c>
      <c r="W18" s="1023">
        <v>19246</v>
      </c>
      <c r="X18" s="4">
        <v>20134</v>
      </c>
    </row>
    <row r="19" spans="1:24" s="5" customFormat="1" ht="12" customHeight="1">
      <c r="A19" s="1601"/>
      <c r="B19" s="509">
        <v>86565710</v>
      </c>
      <c r="C19" s="509">
        <v>84240938</v>
      </c>
      <c r="D19" s="509">
        <v>84088477</v>
      </c>
      <c r="E19" s="509">
        <v>79131273</v>
      </c>
      <c r="F19" s="509">
        <v>76966294</v>
      </c>
      <c r="G19" s="509">
        <v>78697943</v>
      </c>
      <c r="H19" s="509">
        <v>78630554</v>
      </c>
      <c r="I19" s="509">
        <v>79999367</v>
      </c>
      <c r="J19" s="509">
        <v>84075677</v>
      </c>
      <c r="K19" s="353">
        <v>83485492</v>
      </c>
      <c r="L19" s="552">
        <v>79837630</v>
      </c>
      <c r="M19" s="552">
        <v>81460377</v>
      </c>
      <c r="N19" s="552">
        <v>81092487</v>
      </c>
      <c r="O19" s="552">
        <v>84475757</v>
      </c>
      <c r="P19" s="552">
        <v>85945808</v>
      </c>
      <c r="Q19" s="552">
        <v>87922289</v>
      </c>
      <c r="R19" s="4">
        <v>91025031</v>
      </c>
      <c r="S19" s="514">
        <v>92548565</v>
      </c>
      <c r="T19" s="514">
        <v>96033769</v>
      </c>
      <c r="U19" s="514">
        <v>100037413</v>
      </c>
      <c r="V19" s="514">
        <v>102719041</v>
      </c>
      <c r="W19" s="514">
        <v>105142995</v>
      </c>
      <c r="X19" s="4">
        <v>110061284</v>
      </c>
    </row>
    <row r="20" spans="1:24" s="5" customFormat="1" ht="12" customHeight="1">
      <c r="A20" s="1605" t="s">
        <v>135</v>
      </c>
      <c r="B20" s="510">
        <v>10921</v>
      </c>
      <c r="C20" s="510">
        <v>10518</v>
      </c>
      <c r="D20" s="510">
        <v>10283</v>
      </c>
      <c r="E20" s="510">
        <v>10020</v>
      </c>
      <c r="F20" s="510">
        <v>9908</v>
      </c>
      <c r="G20" s="510">
        <v>9846</v>
      </c>
      <c r="H20" s="510">
        <v>10291</v>
      </c>
      <c r="I20" s="510">
        <v>10398</v>
      </c>
      <c r="J20" s="510">
        <v>10690</v>
      </c>
      <c r="K20" s="252">
        <v>10776</v>
      </c>
      <c r="L20" s="553">
        <v>9969</v>
      </c>
      <c r="M20" s="553">
        <v>9581</v>
      </c>
      <c r="N20" s="553">
        <v>9493</v>
      </c>
      <c r="O20" s="553">
        <v>9487</v>
      </c>
      <c r="P20" s="553">
        <v>9855</v>
      </c>
      <c r="Q20" s="553">
        <v>10464</v>
      </c>
      <c r="R20" s="4">
        <v>10819</v>
      </c>
      <c r="S20" s="4">
        <v>11199</v>
      </c>
      <c r="T20" s="4">
        <v>11633</v>
      </c>
      <c r="U20" s="4">
        <v>11988</v>
      </c>
      <c r="V20" s="4">
        <v>12319</v>
      </c>
      <c r="W20" s="4">
        <v>12263</v>
      </c>
      <c r="X20" s="4">
        <v>12960</v>
      </c>
    </row>
    <row r="21" spans="1:24" s="5" customFormat="1" ht="12" customHeight="1">
      <c r="A21" s="1605"/>
      <c r="B21" s="510">
        <v>70641453</v>
      </c>
      <c r="C21" s="510">
        <v>67961358</v>
      </c>
      <c r="D21" s="510">
        <v>66453759</v>
      </c>
      <c r="E21" s="510">
        <v>64729271</v>
      </c>
      <c r="F21" s="510">
        <v>63987193</v>
      </c>
      <c r="G21" s="510">
        <v>63528313</v>
      </c>
      <c r="H21" s="510">
        <v>66482199</v>
      </c>
      <c r="I21" s="510">
        <v>67181554</v>
      </c>
      <c r="J21" s="510">
        <v>69114604</v>
      </c>
      <c r="K21" s="150">
        <v>69623046</v>
      </c>
      <c r="L21" s="554">
        <v>64388610</v>
      </c>
      <c r="M21" s="554">
        <v>61830243</v>
      </c>
      <c r="N21" s="554">
        <v>61266420</v>
      </c>
      <c r="O21" s="554">
        <v>61220431</v>
      </c>
      <c r="P21" s="554">
        <v>63655276</v>
      </c>
      <c r="Q21" s="554">
        <v>67557437</v>
      </c>
      <c r="R21" s="4">
        <v>69931301</v>
      </c>
      <c r="S21" s="4">
        <v>72377657</v>
      </c>
      <c r="T21" s="4">
        <v>75228709</v>
      </c>
      <c r="U21" s="4">
        <v>77476571</v>
      </c>
      <c r="V21" s="4">
        <v>79689074</v>
      </c>
      <c r="W21" s="4">
        <v>79232372</v>
      </c>
      <c r="X21" s="4">
        <v>83732661</v>
      </c>
    </row>
    <row r="22" spans="1:24" s="5" customFormat="1" ht="12" customHeight="1">
      <c r="A22" s="1600" t="s">
        <v>136</v>
      </c>
      <c r="B22" s="512">
        <v>7100</v>
      </c>
      <c r="C22" s="512">
        <v>6564</v>
      </c>
      <c r="D22" s="512">
        <v>6448</v>
      </c>
      <c r="E22" s="512">
        <v>6186</v>
      </c>
      <c r="F22" s="512">
        <v>5856</v>
      </c>
      <c r="G22" s="512">
        <v>5822</v>
      </c>
      <c r="H22" s="512">
        <v>5980</v>
      </c>
      <c r="I22" s="512">
        <v>6065</v>
      </c>
      <c r="J22" s="512">
        <v>6220</v>
      </c>
      <c r="K22" s="551">
        <v>6238</v>
      </c>
      <c r="L22" s="552">
        <v>5682</v>
      </c>
      <c r="M22" s="552">
        <v>5524</v>
      </c>
      <c r="N22" s="552">
        <v>5516</v>
      </c>
      <c r="O22" s="552">
        <v>5505</v>
      </c>
      <c r="P22" s="552">
        <v>5646</v>
      </c>
      <c r="Q22" s="552">
        <v>6233</v>
      </c>
      <c r="R22" s="1023">
        <v>6479</v>
      </c>
      <c r="S22" s="1023">
        <v>6669</v>
      </c>
      <c r="T22" s="1023">
        <v>7020</v>
      </c>
      <c r="U22" s="1023">
        <v>7234</v>
      </c>
      <c r="V22" s="1023">
        <v>7529</v>
      </c>
      <c r="W22" s="1023">
        <v>7727</v>
      </c>
      <c r="X22" s="4">
        <v>8150</v>
      </c>
    </row>
    <row r="23" spans="1:24" s="5" customFormat="1" ht="12" customHeight="1">
      <c r="A23" s="1601"/>
      <c r="B23" s="509">
        <v>52987877</v>
      </c>
      <c r="C23" s="509">
        <v>48959808</v>
      </c>
      <c r="D23" s="509">
        <v>48035734</v>
      </c>
      <c r="E23" s="509">
        <v>46097654</v>
      </c>
      <c r="F23" s="509">
        <v>43695497</v>
      </c>
      <c r="G23" s="509">
        <v>43373465</v>
      </c>
      <c r="H23" s="509">
        <v>44576068</v>
      </c>
      <c r="I23" s="509">
        <v>45169933</v>
      </c>
      <c r="J23" s="509">
        <v>46349538</v>
      </c>
      <c r="K23" s="353">
        <v>46541065</v>
      </c>
      <c r="L23" s="552">
        <v>42383304</v>
      </c>
      <c r="M23" s="552">
        <v>41198480</v>
      </c>
      <c r="N23" s="552">
        <v>41149791</v>
      </c>
      <c r="O23" s="552">
        <v>41087945</v>
      </c>
      <c r="P23" s="552">
        <v>42088203</v>
      </c>
      <c r="Q23" s="552">
        <v>46480004</v>
      </c>
      <c r="R23" s="514">
        <v>48311213</v>
      </c>
      <c r="S23" s="514">
        <v>49717191</v>
      </c>
      <c r="T23" s="514">
        <v>52370414</v>
      </c>
      <c r="U23" s="514">
        <v>53971149</v>
      </c>
      <c r="V23" s="514">
        <v>56160819</v>
      </c>
      <c r="W23" s="514">
        <v>57632350</v>
      </c>
      <c r="X23" s="4">
        <v>60823191</v>
      </c>
    </row>
    <row r="24" spans="1:24" s="5" customFormat="1" ht="12" customHeight="1">
      <c r="A24" s="1605" t="s">
        <v>137</v>
      </c>
      <c r="B24" s="510">
        <v>4042</v>
      </c>
      <c r="C24" s="510">
        <v>3579</v>
      </c>
      <c r="D24" s="510">
        <v>3555</v>
      </c>
      <c r="E24" s="510">
        <v>3531</v>
      </c>
      <c r="F24" s="510">
        <v>3306</v>
      </c>
      <c r="G24" s="510">
        <v>3540</v>
      </c>
      <c r="H24" s="510">
        <v>3549</v>
      </c>
      <c r="I24" s="510">
        <v>3581</v>
      </c>
      <c r="J24" s="510">
        <v>3642</v>
      </c>
      <c r="K24" s="252">
        <v>3686</v>
      </c>
      <c r="L24" s="553">
        <v>3325</v>
      </c>
      <c r="M24" s="553">
        <v>3307</v>
      </c>
      <c r="N24" s="553">
        <v>3292</v>
      </c>
      <c r="O24" s="553">
        <v>3195</v>
      </c>
      <c r="P24" s="553">
        <v>3299</v>
      </c>
      <c r="Q24" s="553">
        <v>3609</v>
      </c>
      <c r="R24" s="4">
        <v>3894</v>
      </c>
      <c r="S24" s="4">
        <v>4183</v>
      </c>
      <c r="T24" s="4">
        <v>4095</v>
      </c>
      <c r="U24" s="4">
        <v>4226</v>
      </c>
      <c r="V24" s="4">
        <v>4465</v>
      </c>
      <c r="W24" s="4">
        <v>4795</v>
      </c>
      <c r="X24" s="4">
        <v>5283</v>
      </c>
    </row>
    <row r="25" spans="1:24" s="5" customFormat="1" ht="12" customHeight="1">
      <c r="A25" s="1605"/>
      <c r="B25" s="510">
        <v>34170815</v>
      </c>
      <c r="C25" s="510">
        <v>30292366</v>
      </c>
      <c r="D25" s="510">
        <v>30124935</v>
      </c>
      <c r="E25" s="510">
        <v>29877462</v>
      </c>
      <c r="F25" s="510">
        <v>27988280</v>
      </c>
      <c r="G25" s="510">
        <v>29963658</v>
      </c>
      <c r="H25" s="510">
        <v>30041033</v>
      </c>
      <c r="I25" s="510">
        <v>30295439</v>
      </c>
      <c r="J25" s="510">
        <v>30832147</v>
      </c>
      <c r="K25" s="150">
        <v>31213215</v>
      </c>
      <c r="L25" s="554">
        <v>28163474</v>
      </c>
      <c r="M25" s="554">
        <v>27987552</v>
      </c>
      <c r="N25" s="554">
        <v>27847974</v>
      </c>
      <c r="O25" s="554">
        <v>27098091</v>
      </c>
      <c r="P25" s="554">
        <v>27927737</v>
      </c>
      <c r="Q25" s="554">
        <v>30563883</v>
      </c>
      <c r="R25" s="514">
        <v>32987781</v>
      </c>
      <c r="S25" s="514">
        <v>35443620</v>
      </c>
      <c r="T25" s="514">
        <v>34708603</v>
      </c>
      <c r="U25" s="514">
        <v>35814722</v>
      </c>
      <c r="V25" s="514">
        <v>37860507</v>
      </c>
      <c r="W25" s="514">
        <v>40667793</v>
      </c>
      <c r="X25" s="4">
        <v>44782475</v>
      </c>
    </row>
    <row r="26" spans="1:24" s="5" customFormat="1" ht="12" customHeight="1">
      <c r="A26" s="1600" t="s">
        <v>138</v>
      </c>
      <c r="B26" s="512">
        <v>2782</v>
      </c>
      <c r="C26" s="512">
        <v>2580</v>
      </c>
      <c r="D26" s="512">
        <v>2585</v>
      </c>
      <c r="E26" s="512">
        <v>2482</v>
      </c>
      <c r="F26" s="512">
        <v>2348</v>
      </c>
      <c r="G26" s="512">
        <v>2335</v>
      </c>
      <c r="H26" s="512">
        <v>2370</v>
      </c>
      <c r="I26" s="512">
        <v>2487</v>
      </c>
      <c r="J26" s="512">
        <v>2503</v>
      </c>
      <c r="K26" s="551">
        <v>2577</v>
      </c>
      <c r="L26" s="552">
        <v>2214</v>
      </c>
      <c r="M26" s="552">
        <v>2128</v>
      </c>
      <c r="N26" s="552">
        <v>2163</v>
      </c>
      <c r="O26" s="552">
        <v>2132</v>
      </c>
      <c r="P26" s="552">
        <v>2211</v>
      </c>
      <c r="Q26" s="552">
        <v>2389</v>
      </c>
      <c r="R26" s="4">
        <v>2611</v>
      </c>
      <c r="S26" s="4">
        <v>2748</v>
      </c>
      <c r="T26" s="4">
        <v>2881</v>
      </c>
      <c r="U26" s="4">
        <v>2946</v>
      </c>
      <c r="V26" s="4">
        <v>3067</v>
      </c>
      <c r="W26" s="4">
        <v>3176</v>
      </c>
      <c r="X26" s="4">
        <v>3647</v>
      </c>
    </row>
    <row r="27" spans="1:24" s="5" customFormat="1" ht="12" customHeight="1">
      <c r="A27" s="1601"/>
      <c r="B27" s="514">
        <v>26408373</v>
      </c>
      <c r="C27" s="514">
        <v>24477570</v>
      </c>
      <c r="D27" s="514">
        <v>24517890</v>
      </c>
      <c r="E27" s="514">
        <v>23566526</v>
      </c>
      <c r="F27" s="514">
        <v>22262706</v>
      </c>
      <c r="G27" s="514">
        <v>22157644</v>
      </c>
      <c r="H27" s="514">
        <v>22477327</v>
      </c>
      <c r="I27" s="514">
        <v>23609003</v>
      </c>
      <c r="J27" s="514">
        <v>23730658</v>
      </c>
      <c r="K27" s="353">
        <v>24429983</v>
      </c>
      <c r="L27" s="552">
        <v>20986493</v>
      </c>
      <c r="M27" s="552">
        <v>20195661</v>
      </c>
      <c r="N27" s="552">
        <v>20514005</v>
      </c>
      <c r="O27" s="552">
        <v>20227939</v>
      </c>
      <c r="P27" s="552">
        <v>20942604</v>
      </c>
      <c r="Q27" s="552">
        <v>22653717</v>
      </c>
      <c r="R27" s="4">
        <v>24770350</v>
      </c>
      <c r="S27" s="4">
        <v>26034808</v>
      </c>
      <c r="T27" s="4">
        <v>27341397</v>
      </c>
      <c r="U27" s="4">
        <v>27979633</v>
      </c>
      <c r="V27" s="4">
        <v>29105207</v>
      </c>
      <c r="W27" s="4">
        <v>30117986</v>
      </c>
      <c r="X27" s="4">
        <v>34568716</v>
      </c>
    </row>
    <row r="28" spans="1:24" s="5" customFormat="1" ht="12" customHeight="1">
      <c r="A28" s="1605" t="s">
        <v>139</v>
      </c>
      <c r="B28" s="510">
        <v>1722</v>
      </c>
      <c r="C28" s="510">
        <v>1563</v>
      </c>
      <c r="D28" s="510">
        <v>1571</v>
      </c>
      <c r="E28" s="510">
        <v>1476</v>
      </c>
      <c r="F28" s="510">
        <v>1411</v>
      </c>
      <c r="G28" s="510">
        <v>1410</v>
      </c>
      <c r="H28" s="510">
        <v>1416</v>
      </c>
      <c r="I28" s="510">
        <v>1523</v>
      </c>
      <c r="J28" s="510">
        <v>1632</v>
      </c>
      <c r="K28" s="252">
        <v>1522</v>
      </c>
      <c r="L28" s="553">
        <v>1489</v>
      </c>
      <c r="M28" s="553">
        <v>1389</v>
      </c>
      <c r="N28" s="553">
        <v>1368</v>
      </c>
      <c r="O28" s="553">
        <v>1367</v>
      </c>
      <c r="P28" s="553">
        <v>1440</v>
      </c>
      <c r="Q28" s="553">
        <v>1514</v>
      </c>
      <c r="R28" s="1023">
        <v>1664</v>
      </c>
      <c r="S28" s="1023">
        <v>1692</v>
      </c>
      <c r="T28" s="1023">
        <v>1821</v>
      </c>
      <c r="U28" s="1023">
        <v>1927</v>
      </c>
      <c r="V28" s="1023">
        <v>2094</v>
      </c>
      <c r="W28" s="1023">
        <v>2262</v>
      </c>
      <c r="X28" s="4">
        <v>2611</v>
      </c>
    </row>
    <row r="29" spans="1:24" s="5" customFormat="1" ht="12" customHeight="1">
      <c r="A29" s="1605"/>
      <c r="B29" s="4">
        <v>18049409</v>
      </c>
      <c r="C29" s="4">
        <v>16364931</v>
      </c>
      <c r="D29" s="4">
        <v>16456554</v>
      </c>
      <c r="E29" s="4">
        <v>15457372</v>
      </c>
      <c r="F29" s="4">
        <v>14782439</v>
      </c>
      <c r="G29" s="4">
        <v>14794159</v>
      </c>
      <c r="H29" s="4">
        <v>14843231</v>
      </c>
      <c r="I29" s="4">
        <v>15951731</v>
      </c>
      <c r="J29" s="4">
        <v>17091915</v>
      </c>
      <c r="K29" s="150">
        <v>15951037</v>
      </c>
      <c r="L29" s="554">
        <v>15585777</v>
      </c>
      <c r="M29" s="554">
        <v>14541184</v>
      </c>
      <c r="N29" s="554">
        <v>14333695</v>
      </c>
      <c r="O29" s="554">
        <v>14342928</v>
      </c>
      <c r="P29" s="554">
        <v>15079629</v>
      </c>
      <c r="Q29" s="554">
        <v>15862719</v>
      </c>
      <c r="R29" s="514">
        <v>17425469</v>
      </c>
      <c r="S29" s="514">
        <v>17733138</v>
      </c>
      <c r="T29" s="514">
        <v>19105253</v>
      </c>
      <c r="U29" s="514">
        <v>20176803</v>
      </c>
      <c r="V29" s="514">
        <v>21960564</v>
      </c>
      <c r="W29" s="514">
        <v>23618843</v>
      </c>
      <c r="X29" s="4">
        <v>27284679</v>
      </c>
    </row>
    <row r="30" spans="1:24" s="5" customFormat="1" ht="12" customHeight="1">
      <c r="A30" s="1600" t="s">
        <v>140</v>
      </c>
      <c r="B30" s="512">
        <v>1257</v>
      </c>
      <c r="C30" s="512">
        <v>1153</v>
      </c>
      <c r="D30" s="512">
        <v>1112</v>
      </c>
      <c r="E30" s="512">
        <v>1016</v>
      </c>
      <c r="F30" s="512">
        <v>975</v>
      </c>
      <c r="G30" s="512">
        <v>971</v>
      </c>
      <c r="H30" s="512">
        <v>1045</v>
      </c>
      <c r="I30" s="512">
        <v>1062</v>
      </c>
      <c r="J30" s="512">
        <v>1148</v>
      </c>
      <c r="K30" s="551">
        <v>1141</v>
      </c>
      <c r="L30" s="552">
        <v>996</v>
      </c>
      <c r="M30" s="552">
        <v>967</v>
      </c>
      <c r="N30" s="552">
        <v>1007</v>
      </c>
      <c r="O30" s="552">
        <v>987</v>
      </c>
      <c r="P30" s="552">
        <v>1035</v>
      </c>
      <c r="Q30" s="552">
        <v>1117</v>
      </c>
      <c r="R30" s="1023">
        <v>1095</v>
      </c>
      <c r="S30" s="1023">
        <v>1142</v>
      </c>
      <c r="T30" s="1023">
        <v>1260</v>
      </c>
      <c r="U30" s="1023">
        <v>1309</v>
      </c>
      <c r="V30" s="1023">
        <v>1280</v>
      </c>
      <c r="W30" s="1023">
        <v>1425</v>
      </c>
      <c r="X30" s="4">
        <v>1718</v>
      </c>
    </row>
    <row r="31" spans="1:24" s="5" customFormat="1" ht="12" customHeight="1">
      <c r="A31" s="1601"/>
      <c r="B31" s="514">
        <v>14452914</v>
      </c>
      <c r="C31" s="514">
        <v>13252333</v>
      </c>
      <c r="D31" s="514">
        <v>12769095</v>
      </c>
      <c r="E31" s="514">
        <v>11672679</v>
      </c>
      <c r="F31" s="514">
        <v>11223382</v>
      </c>
      <c r="G31" s="514">
        <v>11169045</v>
      </c>
      <c r="H31" s="514">
        <v>12012346</v>
      </c>
      <c r="I31" s="514">
        <v>12218306</v>
      </c>
      <c r="J31" s="514">
        <v>13189588</v>
      </c>
      <c r="K31" s="353">
        <v>13111420</v>
      </c>
      <c r="L31" s="552">
        <v>11453102</v>
      </c>
      <c r="M31" s="552">
        <v>11131259</v>
      </c>
      <c r="N31" s="552">
        <v>11581214</v>
      </c>
      <c r="O31" s="552">
        <v>11342649</v>
      </c>
      <c r="P31" s="552">
        <v>11896657</v>
      </c>
      <c r="Q31" s="552">
        <v>12835658</v>
      </c>
      <c r="R31" s="514">
        <v>12587518</v>
      </c>
      <c r="S31" s="514">
        <v>13112233</v>
      </c>
      <c r="T31" s="514">
        <v>14469278</v>
      </c>
      <c r="U31" s="514">
        <v>15032093</v>
      </c>
      <c r="V31" s="514">
        <v>14689880</v>
      </c>
      <c r="W31" s="514">
        <v>16334988</v>
      </c>
      <c r="X31" s="4">
        <v>19682221</v>
      </c>
    </row>
    <row r="32" spans="1:24" s="5" customFormat="1" ht="12" customHeight="1">
      <c r="A32" s="1605" t="s">
        <v>141</v>
      </c>
      <c r="B32" s="510">
        <v>785</v>
      </c>
      <c r="C32" s="510">
        <v>795</v>
      </c>
      <c r="D32" s="510">
        <v>788</v>
      </c>
      <c r="E32" s="510">
        <v>770</v>
      </c>
      <c r="F32" s="510">
        <v>744</v>
      </c>
      <c r="G32" s="510">
        <v>760</v>
      </c>
      <c r="H32" s="510">
        <v>715</v>
      </c>
      <c r="I32" s="510">
        <v>771</v>
      </c>
      <c r="J32" s="510">
        <v>789</v>
      </c>
      <c r="K32" s="511">
        <v>738</v>
      </c>
      <c r="L32" s="553">
        <v>702</v>
      </c>
      <c r="M32" s="553">
        <v>675</v>
      </c>
      <c r="N32" s="553">
        <v>670</v>
      </c>
      <c r="O32" s="553">
        <v>698</v>
      </c>
      <c r="P32" s="553">
        <v>743</v>
      </c>
      <c r="Q32" s="553">
        <v>716</v>
      </c>
      <c r="R32" s="4">
        <v>755</v>
      </c>
      <c r="S32" s="4">
        <v>815</v>
      </c>
      <c r="T32" s="4">
        <v>921</v>
      </c>
      <c r="U32" s="4">
        <v>996</v>
      </c>
      <c r="V32" s="4">
        <v>1051</v>
      </c>
      <c r="W32" s="4">
        <v>1064</v>
      </c>
      <c r="X32" s="4">
        <v>1171</v>
      </c>
    </row>
    <row r="33" spans="1:24" s="5" customFormat="1" ht="12" customHeight="1">
      <c r="A33" s="1605"/>
      <c r="B33" s="4">
        <v>9778161</v>
      </c>
      <c r="C33" s="4">
        <v>9906789</v>
      </c>
      <c r="D33" s="4">
        <v>9831732</v>
      </c>
      <c r="E33" s="4">
        <v>9601477</v>
      </c>
      <c r="F33" s="4">
        <v>9286199</v>
      </c>
      <c r="G33" s="4">
        <v>9490424</v>
      </c>
      <c r="H33" s="4">
        <v>8919816</v>
      </c>
      <c r="I33" s="4">
        <v>9622609</v>
      </c>
      <c r="J33" s="4">
        <v>9837696</v>
      </c>
      <c r="K33" s="5">
        <v>9210241</v>
      </c>
      <c r="L33" s="554">
        <v>8755364</v>
      </c>
      <c r="M33" s="554">
        <v>8423407</v>
      </c>
      <c r="N33" s="554">
        <v>8357041</v>
      </c>
      <c r="O33" s="554">
        <v>8700829</v>
      </c>
      <c r="P33" s="554">
        <v>9267505</v>
      </c>
      <c r="Q33" s="554">
        <v>8923040</v>
      </c>
      <c r="R33" s="4">
        <v>9419108</v>
      </c>
      <c r="S33" s="4">
        <v>10160099</v>
      </c>
      <c r="T33" s="4">
        <v>11483639</v>
      </c>
      <c r="U33" s="4">
        <v>12410855</v>
      </c>
      <c r="V33" s="4">
        <v>13102008</v>
      </c>
      <c r="W33" s="4">
        <v>13286603</v>
      </c>
      <c r="X33" s="4">
        <v>14592927</v>
      </c>
    </row>
    <row r="34" spans="1:24" s="5" customFormat="1" ht="12" customHeight="1">
      <c r="A34" s="1600" t="s">
        <v>142</v>
      </c>
      <c r="B34" s="512">
        <v>661</v>
      </c>
      <c r="C34" s="512">
        <v>623</v>
      </c>
      <c r="D34" s="512">
        <v>601</v>
      </c>
      <c r="E34" s="512">
        <v>609</v>
      </c>
      <c r="F34" s="512">
        <v>594</v>
      </c>
      <c r="G34" s="512">
        <v>599</v>
      </c>
      <c r="H34" s="512">
        <v>627</v>
      </c>
      <c r="I34" s="512">
        <v>578</v>
      </c>
      <c r="J34" s="512">
        <v>629</v>
      </c>
      <c r="K34" s="513">
        <v>644</v>
      </c>
      <c r="L34" s="552">
        <v>562</v>
      </c>
      <c r="M34" s="552">
        <v>539</v>
      </c>
      <c r="N34" s="552">
        <v>538</v>
      </c>
      <c r="O34" s="552">
        <v>528</v>
      </c>
      <c r="P34" s="552">
        <v>531</v>
      </c>
      <c r="Q34" s="552">
        <v>545</v>
      </c>
      <c r="R34" s="1023">
        <v>567</v>
      </c>
      <c r="S34" s="1023">
        <v>618</v>
      </c>
      <c r="T34" s="1023">
        <v>660</v>
      </c>
      <c r="U34" s="1023">
        <v>712</v>
      </c>
      <c r="V34" s="1023">
        <v>771</v>
      </c>
      <c r="W34" s="1023">
        <v>791</v>
      </c>
      <c r="X34" s="4">
        <v>907</v>
      </c>
    </row>
    <row r="35" spans="1:24" s="5" customFormat="1" ht="12" customHeight="1">
      <c r="A35" s="1601"/>
      <c r="B35" s="514">
        <v>8897293</v>
      </c>
      <c r="C35" s="514">
        <v>8378965</v>
      </c>
      <c r="D35" s="514">
        <v>8086679</v>
      </c>
      <c r="E35" s="514">
        <v>8180440</v>
      </c>
      <c r="F35" s="514">
        <v>8003215</v>
      </c>
      <c r="G35" s="514">
        <v>8067627</v>
      </c>
      <c r="H35" s="514">
        <v>8441217</v>
      </c>
      <c r="I35" s="514">
        <v>7783080</v>
      </c>
      <c r="J35" s="514">
        <v>8471885</v>
      </c>
      <c r="K35" s="250">
        <v>8663756</v>
      </c>
      <c r="L35" s="552">
        <v>7554084</v>
      </c>
      <c r="M35" s="552">
        <v>7265052</v>
      </c>
      <c r="N35" s="552">
        <v>7249386</v>
      </c>
      <c r="O35" s="552">
        <v>7110114</v>
      </c>
      <c r="P35" s="552">
        <v>7155806</v>
      </c>
      <c r="Q35" s="552">
        <v>7337259</v>
      </c>
      <c r="R35" s="514">
        <v>7637225</v>
      </c>
      <c r="S35" s="514">
        <v>8329623</v>
      </c>
      <c r="T35" s="514">
        <v>8901875</v>
      </c>
      <c r="U35" s="514">
        <v>9602619</v>
      </c>
      <c r="V35" s="514">
        <v>10392609</v>
      </c>
      <c r="W35" s="514">
        <v>10651264</v>
      </c>
      <c r="X35" s="4">
        <v>12221899</v>
      </c>
    </row>
    <row r="36" spans="1:24" s="5" customFormat="1" ht="12" customHeight="1">
      <c r="A36" s="1605" t="s">
        <v>143</v>
      </c>
      <c r="B36" s="510">
        <v>456</v>
      </c>
      <c r="C36" s="510">
        <v>455</v>
      </c>
      <c r="D36" s="510">
        <v>465</v>
      </c>
      <c r="E36" s="510">
        <v>440</v>
      </c>
      <c r="F36" s="510">
        <v>447</v>
      </c>
      <c r="G36" s="510">
        <v>407</v>
      </c>
      <c r="H36" s="510">
        <v>415</v>
      </c>
      <c r="I36" s="510">
        <v>462</v>
      </c>
      <c r="J36" s="510">
        <v>452</v>
      </c>
      <c r="K36" s="511">
        <v>479</v>
      </c>
      <c r="L36" s="553">
        <v>392</v>
      </c>
      <c r="M36" s="553">
        <v>426</v>
      </c>
      <c r="N36" s="553">
        <v>411</v>
      </c>
      <c r="O36" s="553">
        <v>437</v>
      </c>
      <c r="P36" s="553">
        <v>429</v>
      </c>
      <c r="Q36" s="553">
        <v>434</v>
      </c>
      <c r="R36" s="4">
        <v>474</v>
      </c>
      <c r="S36" s="4">
        <v>509</v>
      </c>
      <c r="T36" s="4">
        <v>502</v>
      </c>
      <c r="U36" s="4">
        <v>494</v>
      </c>
      <c r="V36" s="4">
        <v>531</v>
      </c>
      <c r="W36" s="4">
        <v>583</v>
      </c>
      <c r="X36" s="4">
        <v>606</v>
      </c>
    </row>
    <row r="37" spans="1:24" s="5" customFormat="1" ht="12" customHeight="1">
      <c r="A37" s="1605"/>
      <c r="B37" s="4">
        <v>6592264</v>
      </c>
      <c r="C37" s="4">
        <v>6575059</v>
      </c>
      <c r="D37" s="4">
        <v>6721439</v>
      </c>
      <c r="E37" s="4">
        <v>6369023</v>
      </c>
      <c r="F37" s="4">
        <v>6469342</v>
      </c>
      <c r="G37" s="4">
        <v>5891050</v>
      </c>
      <c r="H37" s="4">
        <v>6008846</v>
      </c>
      <c r="I37" s="4">
        <v>6689585</v>
      </c>
      <c r="J37" s="4">
        <v>6545096</v>
      </c>
      <c r="K37" s="5">
        <v>6945652</v>
      </c>
      <c r="L37" s="554">
        <v>5692064</v>
      </c>
      <c r="M37" s="554">
        <v>6168985</v>
      </c>
      <c r="N37" s="554">
        <v>5953785</v>
      </c>
      <c r="O37" s="554">
        <v>6320702</v>
      </c>
      <c r="P37" s="554">
        <v>6204504</v>
      </c>
      <c r="Q37" s="554">
        <v>6282472</v>
      </c>
      <c r="R37" s="4">
        <v>6865018</v>
      </c>
      <c r="S37" s="4">
        <v>7361472</v>
      </c>
      <c r="T37" s="4">
        <v>7283624</v>
      </c>
      <c r="U37" s="4">
        <v>7158624</v>
      </c>
      <c r="V37" s="4">
        <v>7695450</v>
      </c>
      <c r="W37" s="4">
        <v>8447386</v>
      </c>
      <c r="X37" s="4">
        <v>8775478</v>
      </c>
    </row>
    <row r="38" spans="1:24" s="5" customFormat="1" ht="12" customHeight="1">
      <c r="A38" s="1600" t="s">
        <v>144</v>
      </c>
      <c r="B38" s="512">
        <v>452</v>
      </c>
      <c r="C38" s="512">
        <v>420</v>
      </c>
      <c r="D38" s="512">
        <v>414</v>
      </c>
      <c r="E38" s="512">
        <v>395</v>
      </c>
      <c r="F38" s="512">
        <v>378</v>
      </c>
      <c r="G38" s="512">
        <v>432</v>
      </c>
      <c r="H38" s="512">
        <v>421</v>
      </c>
      <c r="I38" s="512">
        <v>412</v>
      </c>
      <c r="J38" s="512">
        <v>434</v>
      </c>
      <c r="K38" s="513">
        <v>422</v>
      </c>
      <c r="L38" s="552">
        <v>371</v>
      </c>
      <c r="M38" s="552">
        <v>358</v>
      </c>
      <c r="N38" s="552">
        <v>342</v>
      </c>
      <c r="O38" s="552">
        <v>392</v>
      </c>
      <c r="P38" s="552">
        <v>341</v>
      </c>
      <c r="Q38" s="552">
        <v>391</v>
      </c>
      <c r="R38" s="1023">
        <v>425</v>
      </c>
      <c r="S38" s="1023">
        <v>440</v>
      </c>
      <c r="T38" s="1023">
        <v>503</v>
      </c>
      <c r="U38" s="1023">
        <v>492</v>
      </c>
      <c r="V38" s="1023">
        <v>506</v>
      </c>
      <c r="W38" s="1023">
        <v>468</v>
      </c>
      <c r="X38" s="4">
        <v>532</v>
      </c>
    </row>
    <row r="39" spans="1:24" s="5" customFormat="1" ht="12" customHeight="1">
      <c r="A39" s="1601"/>
      <c r="B39" s="514">
        <v>7002484</v>
      </c>
      <c r="C39" s="514">
        <v>6497259</v>
      </c>
      <c r="D39" s="514">
        <v>6412568</v>
      </c>
      <c r="E39" s="514">
        <v>6111029</v>
      </c>
      <c r="F39" s="514">
        <v>5841929</v>
      </c>
      <c r="G39" s="514">
        <v>6692856</v>
      </c>
      <c r="H39" s="514">
        <v>6519949</v>
      </c>
      <c r="I39" s="514">
        <v>6376955</v>
      </c>
      <c r="J39" s="514">
        <v>6705984</v>
      </c>
      <c r="K39" s="250">
        <v>6532740</v>
      </c>
      <c r="L39" s="552">
        <v>5748242</v>
      </c>
      <c r="M39" s="552">
        <v>5543893</v>
      </c>
      <c r="N39" s="552">
        <v>5297545</v>
      </c>
      <c r="O39" s="552">
        <v>6069790</v>
      </c>
      <c r="P39" s="552">
        <v>5279565</v>
      </c>
      <c r="Q39" s="552">
        <v>6058775</v>
      </c>
      <c r="R39" s="514">
        <v>6584698</v>
      </c>
      <c r="S39" s="514">
        <v>6824501</v>
      </c>
      <c r="T39" s="514">
        <v>7818531</v>
      </c>
      <c r="U39" s="514">
        <v>7661391</v>
      </c>
      <c r="V39" s="514">
        <v>7861428</v>
      </c>
      <c r="W39" s="514">
        <v>7254101</v>
      </c>
      <c r="X39" s="4">
        <v>8238294</v>
      </c>
    </row>
    <row r="40" spans="1:24" s="5" customFormat="1" ht="12" customHeight="1">
      <c r="A40" s="1605" t="s">
        <v>145</v>
      </c>
      <c r="B40" s="510">
        <v>333</v>
      </c>
      <c r="C40" s="510">
        <v>321</v>
      </c>
      <c r="D40" s="510">
        <v>315</v>
      </c>
      <c r="E40" s="510">
        <v>280</v>
      </c>
      <c r="F40" s="510">
        <v>289</v>
      </c>
      <c r="G40" s="510">
        <v>289</v>
      </c>
      <c r="H40" s="510">
        <v>299</v>
      </c>
      <c r="I40" s="510">
        <v>341</v>
      </c>
      <c r="J40" s="510">
        <v>318</v>
      </c>
      <c r="K40" s="511">
        <v>308</v>
      </c>
      <c r="L40" s="553">
        <v>265</v>
      </c>
      <c r="M40" s="553">
        <v>237</v>
      </c>
      <c r="N40" s="553">
        <v>238</v>
      </c>
      <c r="O40" s="553">
        <v>261</v>
      </c>
      <c r="P40" s="553">
        <v>290</v>
      </c>
      <c r="Q40" s="553">
        <v>313</v>
      </c>
      <c r="R40" s="4">
        <v>338</v>
      </c>
      <c r="S40" s="4">
        <v>365</v>
      </c>
      <c r="T40" s="4">
        <v>372</v>
      </c>
      <c r="U40" s="4">
        <v>396</v>
      </c>
      <c r="V40" s="4">
        <v>404</v>
      </c>
      <c r="W40" s="4">
        <v>416</v>
      </c>
      <c r="X40" s="4">
        <v>436</v>
      </c>
    </row>
    <row r="41" spans="1:24" s="5" customFormat="1" ht="12" customHeight="1">
      <c r="A41" s="1605"/>
      <c r="B41" s="4">
        <v>5486627</v>
      </c>
      <c r="C41" s="4">
        <v>5286268</v>
      </c>
      <c r="D41" s="4">
        <v>5189705</v>
      </c>
      <c r="E41" s="4">
        <v>4620530</v>
      </c>
      <c r="F41" s="4">
        <v>4762020</v>
      </c>
      <c r="G41" s="4">
        <v>4765098</v>
      </c>
      <c r="H41" s="4">
        <v>4925733</v>
      </c>
      <c r="I41" s="4">
        <v>5617647</v>
      </c>
      <c r="J41" s="4">
        <v>5239692</v>
      </c>
      <c r="K41" s="5">
        <v>5068673</v>
      </c>
      <c r="L41" s="554">
        <v>4371635</v>
      </c>
      <c r="M41" s="554">
        <v>3906429</v>
      </c>
      <c r="N41" s="554">
        <v>3926256</v>
      </c>
      <c r="O41" s="554">
        <v>4302044</v>
      </c>
      <c r="P41" s="554">
        <v>4788056</v>
      </c>
      <c r="Q41" s="554">
        <v>5156214</v>
      </c>
      <c r="R41" s="4">
        <v>5569417</v>
      </c>
      <c r="S41" s="4">
        <v>6016466</v>
      </c>
      <c r="T41" s="4">
        <v>6138883</v>
      </c>
      <c r="U41" s="4">
        <v>6527561</v>
      </c>
      <c r="V41" s="4">
        <v>6671427</v>
      </c>
      <c r="W41" s="4">
        <v>6842384</v>
      </c>
      <c r="X41" s="4">
        <v>7164080</v>
      </c>
    </row>
    <row r="42" spans="1:24" s="5" customFormat="1" ht="12" customHeight="1">
      <c r="A42" s="1600" t="s">
        <v>146</v>
      </c>
      <c r="B42" s="512">
        <v>290</v>
      </c>
      <c r="C42" s="512">
        <v>261</v>
      </c>
      <c r="D42" s="512">
        <v>278</v>
      </c>
      <c r="E42" s="512">
        <v>234</v>
      </c>
      <c r="F42" s="512">
        <v>239</v>
      </c>
      <c r="G42" s="512">
        <v>235</v>
      </c>
      <c r="H42" s="512">
        <v>278</v>
      </c>
      <c r="I42" s="512">
        <v>259</v>
      </c>
      <c r="J42" s="512">
        <v>276</v>
      </c>
      <c r="K42" s="513">
        <v>300</v>
      </c>
      <c r="L42" s="552">
        <v>222</v>
      </c>
      <c r="M42" s="552">
        <v>225</v>
      </c>
      <c r="N42" s="552">
        <v>246</v>
      </c>
      <c r="O42" s="552">
        <v>241</v>
      </c>
      <c r="P42" s="552">
        <v>234</v>
      </c>
      <c r="Q42" s="552">
        <v>250</v>
      </c>
      <c r="R42" s="1023">
        <v>281</v>
      </c>
      <c r="S42" s="1023">
        <v>264</v>
      </c>
      <c r="T42" s="1023">
        <v>277</v>
      </c>
      <c r="U42" s="1023">
        <v>321</v>
      </c>
      <c r="V42" s="1023">
        <v>309</v>
      </c>
      <c r="W42" s="1023">
        <v>361</v>
      </c>
      <c r="X42" s="4">
        <v>357</v>
      </c>
    </row>
    <row r="43" spans="1:24" s="5" customFormat="1" ht="12" customHeight="1">
      <c r="A43" s="1601"/>
      <c r="B43" s="514">
        <v>5069304</v>
      </c>
      <c r="C43" s="514">
        <v>4565157</v>
      </c>
      <c r="D43" s="514">
        <v>4865847</v>
      </c>
      <c r="E43" s="514">
        <v>4085831</v>
      </c>
      <c r="F43" s="514">
        <v>4170645</v>
      </c>
      <c r="G43" s="514">
        <v>4114621</v>
      </c>
      <c r="H43" s="514">
        <v>4849495</v>
      </c>
      <c r="I43" s="514">
        <v>4534127</v>
      </c>
      <c r="J43" s="514">
        <v>4827224</v>
      </c>
      <c r="K43" s="250">
        <v>5252730</v>
      </c>
      <c r="L43" s="552">
        <v>3887577</v>
      </c>
      <c r="M43" s="552">
        <v>3926851</v>
      </c>
      <c r="N43" s="552">
        <v>4308884</v>
      </c>
      <c r="O43" s="552">
        <v>4216025</v>
      </c>
      <c r="P43" s="552">
        <v>4093830</v>
      </c>
      <c r="Q43" s="552">
        <v>4377225</v>
      </c>
      <c r="R43" s="514">
        <v>4915821</v>
      </c>
      <c r="S43" s="514">
        <v>4616701</v>
      </c>
      <c r="T43" s="514">
        <v>4847594</v>
      </c>
      <c r="U43" s="514">
        <v>5616090</v>
      </c>
      <c r="V43" s="514">
        <v>5408352</v>
      </c>
      <c r="W43" s="514">
        <v>6311657</v>
      </c>
      <c r="X43" s="4">
        <v>6251835</v>
      </c>
    </row>
    <row r="44" spans="1:24" s="5" customFormat="1" ht="12" customHeight="1">
      <c r="A44" s="1605" t="s">
        <v>147</v>
      </c>
      <c r="B44" s="510">
        <v>219</v>
      </c>
      <c r="C44" s="510">
        <v>195</v>
      </c>
      <c r="D44" s="510">
        <v>215</v>
      </c>
      <c r="E44" s="510">
        <v>198</v>
      </c>
      <c r="F44" s="510">
        <v>205</v>
      </c>
      <c r="G44" s="510">
        <v>219</v>
      </c>
      <c r="H44" s="510">
        <v>223</v>
      </c>
      <c r="I44" s="510">
        <v>222</v>
      </c>
      <c r="J44" s="510">
        <v>234</v>
      </c>
      <c r="K44" s="511">
        <v>209</v>
      </c>
      <c r="L44" s="553">
        <v>228</v>
      </c>
      <c r="M44" s="553">
        <v>190</v>
      </c>
      <c r="N44" s="553">
        <v>215</v>
      </c>
      <c r="O44" s="553">
        <v>230</v>
      </c>
      <c r="P44" s="553">
        <v>192</v>
      </c>
      <c r="Q44" s="553">
        <v>213</v>
      </c>
      <c r="R44" s="4">
        <v>207</v>
      </c>
      <c r="S44" s="4">
        <v>235</v>
      </c>
      <c r="T44" s="4">
        <v>249</v>
      </c>
      <c r="U44" s="4">
        <v>264</v>
      </c>
      <c r="V44" s="4">
        <v>261</v>
      </c>
      <c r="W44" s="4">
        <v>293</v>
      </c>
      <c r="X44" s="4">
        <v>305</v>
      </c>
    </row>
    <row r="45" spans="1:24" s="5" customFormat="1" ht="12" customHeight="1">
      <c r="A45" s="1605"/>
      <c r="B45" s="4">
        <v>4055413</v>
      </c>
      <c r="C45" s="4">
        <v>3608063</v>
      </c>
      <c r="D45" s="4">
        <v>3981252</v>
      </c>
      <c r="E45" s="4">
        <v>3657101</v>
      </c>
      <c r="F45" s="4">
        <v>3794430</v>
      </c>
      <c r="G45" s="4">
        <v>4045401</v>
      </c>
      <c r="H45" s="4">
        <v>4123222</v>
      </c>
      <c r="I45" s="4">
        <v>4109093</v>
      </c>
      <c r="J45" s="4">
        <v>4334951</v>
      </c>
      <c r="K45" s="5">
        <v>3876164</v>
      </c>
      <c r="L45" s="554">
        <v>4216105</v>
      </c>
      <c r="M45" s="554">
        <v>3518647</v>
      </c>
      <c r="N45" s="554">
        <v>3978895</v>
      </c>
      <c r="O45" s="554">
        <v>4258976</v>
      </c>
      <c r="P45" s="554">
        <v>3545284</v>
      </c>
      <c r="Q45" s="554">
        <v>3938241</v>
      </c>
      <c r="R45" s="4">
        <v>3825577</v>
      </c>
      <c r="S45" s="4">
        <v>4342716</v>
      </c>
      <c r="T45" s="4">
        <v>4598441</v>
      </c>
      <c r="U45" s="4">
        <v>4867926</v>
      </c>
      <c r="V45" s="4">
        <v>4813503</v>
      </c>
      <c r="W45" s="4">
        <v>5414191</v>
      </c>
      <c r="X45" s="4">
        <v>5643549</v>
      </c>
    </row>
    <row r="46" spans="1:24" s="5" customFormat="1" ht="12" customHeight="1">
      <c r="A46" s="1600" t="s">
        <v>148</v>
      </c>
      <c r="B46" s="512">
        <v>208</v>
      </c>
      <c r="C46" s="512">
        <v>198</v>
      </c>
      <c r="D46" s="512">
        <v>164</v>
      </c>
      <c r="E46" s="512">
        <v>179</v>
      </c>
      <c r="F46" s="512">
        <v>156</v>
      </c>
      <c r="G46" s="512">
        <v>176</v>
      </c>
      <c r="H46" s="512">
        <v>180</v>
      </c>
      <c r="I46" s="512">
        <v>193</v>
      </c>
      <c r="J46" s="512">
        <v>205</v>
      </c>
      <c r="K46" s="513">
        <v>150</v>
      </c>
      <c r="L46" s="552">
        <v>182</v>
      </c>
      <c r="M46" s="552">
        <v>166</v>
      </c>
      <c r="N46" s="552">
        <v>153</v>
      </c>
      <c r="O46" s="552">
        <v>169</v>
      </c>
      <c r="P46" s="552">
        <v>167</v>
      </c>
      <c r="Q46" s="552">
        <v>203</v>
      </c>
      <c r="R46" s="1023">
        <v>214</v>
      </c>
      <c r="S46" s="1023">
        <v>241</v>
      </c>
      <c r="T46" s="1023">
        <v>232</v>
      </c>
      <c r="U46" s="1023">
        <v>240</v>
      </c>
      <c r="V46" s="1023">
        <v>230</v>
      </c>
      <c r="W46" s="1023">
        <v>220</v>
      </c>
      <c r="X46" s="4">
        <v>246</v>
      </c>
    </row>
    <row r="47" spans="1:24" s="5" customFormat="1" ht="12" customHeight="1">
      <c r="A47" s="1601"/>
      <c r="B47" s="514">
        <v>4051414</v>
      </c>
      <c r="C47" s="514">
        <v>3862306</v>
      </c>
      <c r="D47" s="514">
        <v>3193346</v>
      </c>
      <c r="E47" s="514">
        <v>3489612</v>
      </c>
      <c r="F47" s="514">
        <v>3042330</v>
      </c>
      <c r="G47" s="514">
        <v>3431779</v>
      </c>
      <c r="H47" s="514">
        <v>3506567</v>
      </c>
      <c r="I47" s="514">
        <v>3761224</v>
      </c>
      <c r="J47" s="514">
        <v>3989557</v>
      </c>
      <c r="K47" s="250">
        <v>2925055</v>
      </c>
      <c r="L47" s="552">
        <v>3545705</v>
      </c>
      <c r="M47" s="552">
        <v>3243934</v>
      </c>
      <c r="N47" s="552">
        <v>2982799</v>
      </c>
      <c r="O47" s="552">
        <v>3291018</v>
      </c>
      <c r="P47" s="552">
        <v>3247953</v>
      </c>
      <c r="Q47" s="552">
        <v>3954074</v>
      </c>
      <c r="R47" s="514">
        <v>4167255</v>
      </c>
      <c r="S47" s="514">
        <v>4696444</v>
      </c>
      <c r="T47" s="514">
        <v>4519409</v>
      </c>
      <c r="U47" s="514">
        <v>4675813</v>
      </c>
      <c r="V47" s="514">
        <v>4485487</v>
      </c>
      <c r="W47" s="514">
        <v>4299086</v>
      </c>
      <c r="X47" s="4">
        <v>4790063</v>
      </c>
    </row>
    <row r="48" spans="1:24" s="5" customFormat="1" ht="12" customHeight="1">
      <c r="A48" s="1605" t="s">
        <v>149</v>
      </c>
      <c r="B48" s="510">
        <v>155</v>
      </c>
      <c r="C48" s="510">
        <v>169</v>
      </c>
      <c r="D48" s="510">
        <v>126</v>
      </c>
      <c r="E48" s="510">
        <v>147</v>
      </c>
      <c r="F48" s="510">
        <v>142</v>
      </c>
      <c r="G48" s="510">
        <v>143</v>
      </c>
      <c r="H48" s="510">
        <v>143</v>
      </c>
      <c r="I48" s="510">
        <v>131</v>
      </c>
      <c r="J48" s="510">
        <v>165</v>
      </c>
      <c r="K48" s="511">
        <v>175</v>
      </c>
      <c r="L48" s="553">
        <v>142</v>
      </c>
      <c r="M48" s="553">
        <v>136</v>
      </c>
      <c r="N48" s="553">
        <v>133</v>
      </c>
      <c r="O48" s="553">
        <v>120</v>
      </c>
      <c r="P48" s="553">
        <v>165</v>
      </c>
      <c r="Q48" s="553">
        <v>158</v>
      </c>
      <c r="R48" s="4">
        <v>133</v>
      </c>
      <c r="S48" s="4">
        <v>139</v>
      </c>
      <c r="T48" s="4">
        <v>177</v>
      </c>
      <c r="U48" s="4">
        <v>177</v>
      </c>
      <c r="V48" s="4">
        <v>183</v>
      </c>
      <c r="W48" s="4">
        <v>186</v>
      </c>
      <c r="X48" s="4">
        <v>199</v>
      </c>
    </row>
    <row r="49" spans="1:24" s="5" customFormat="1" ht="12" customHeight="1">
      <c r="A49" s="1605"/>
      <c r="B49" s="4">
        <v>3177952</v>
      </c>
      <c r="C49" s="4">
        <v>3454851</v>
      </c>
      <c r="D49" s="4">
        <v>2576845</v>
      </c>
      <c r="E49" s="4">
        <v>3014970</v>
      </c>
      <c r="F49" s="4">
        <v>2912481</v>
      </c>
      <c r="G49" s="4">
        <v>2935462</v>
      </c>
      <c r="H49" s="4">
        <v>2931750</v>
      </c>
      <c r="I49" s="4">
        <v>2687043</v>
      </c>
      <c r="J49" s="4">
        <v>3380759</v>
      </c>
      <c r="K49" s="5">
        <v>3585151</v>
      </c>
      <c r="L49" s="554">
        <v>2907890</v>
      </c>
      <c r="M49" s="554">
        <v>2784066</v>
      </c>
      <c r="N49" s="554">
        <v>2724112</v>
      </c>
      <c r="O49" s="554">
        <v>2453492</v>
      </c>
      <c r="P49" s="554">
        <v>3380629</v>
      </c>
      <c r="Q49" s="554">
        <v>3244047</v>
      </c>
      <c r="R49" s="4">
        <v>2722441</v>
      </c>
      <c r="S49" s="4">
        <v>2845227</v>
      </c>
      <c r="T49" s="4">
        <v>3627420</v>
      </c>
      <c r="U49" s="4">
        <v>3632734</v>
      </c>
      <c r="V49" s="4">
        <v>3746553</v>
      </c>
      <c r="W49" s="4">
        <v>3807253</v>
      </c>
      <c r="X49" s="4">
        <v>4074777</v>
      </c>
    </row>
    <row r="50" spans="1:24" s="5" customFormat="1" ht="12" customHeight="1">
      <c r="A50" s="1600" t="s">
        <v>150</v>
      </c>
      <c r="B50" s="512">
        <v>150</v>
      </c>
      <c r="C50" s="512">
        <v>137</v>
      </c>
      <c r="D50" s="512">
        <v>177</v>
      </c>
      <c r="E50" s="512">
        <v>147</v>
      </c>
      <c r="F50" s="512">
        <v>150</v>
      </c>
      <c r="G50" s="512">
        <v>148</v>
      </c>
      <c r="H50" s="512">
        <v>148</v>
      </c>
      <c r="I50" s="512">
        <v>172</v>
      </c>
      <c r="J50" s="512">
        <v>151</v>
      </c>
      <c r="K50" s="513">
        <v>171</v>
      </c>
      <c r="L50" s="552">
        <v>135</v>
      </c>
      <c r="M50" s="552">
        <v>138</v>
      </c>
      <c r="N50" s="552">
        <v>131</v>
      </c>
      <c r="O50" s="552">
        <v>119</v>
      </c>
      <c r="P50" s="552">
        <v>143</v>
      </c>
      <c r="Q50" s="552">
        <v>138</v>
      </c>
      <c r="R50" s="1023">
        <v>164</v>
      </c>
      <c r="S50" s="1023">
        <v>160</v>
      </c>
      <c r="T50" s="1023">
        <v>149</v>
      </c>
      <c r="U50" s="1023">
        <v>182</v>
      </c>
      <c r="V50" s="1023">
        <v>184</v>
      </c>
      <c r="W50" s="1023">
        <v>167</v>
      </c>
      <c r="X50" s="4">
        <v>164</v>
      </c>
    </row>
    <row r="51" spans="1:24" s="5" customFormat="1" ht="12" customHeight="1">
      <c r="A51" s="1601"/>
      <c r="B51" s="514">
        <v>3218477</v>
      </c>
      <c r="C51" s="514">
        <v>2936999</v>
      </c>
      <c r="D51" s="514">
        <v>3801060</v>
      </c>
      <c r="E51" s="514">
        <v>3148027</v>
      </c>
      <c r="F51" s="514">
        <v>3212413</v>
      </c>
      <c r="G51" s="514">
        <v>3173204</v>
      </c>
      <c r="H51" s="514">
        <v>3174077</v>
      </c>
      <c r="I51" s="514">
        <v>3681011</v>
      </c>
      <c r="J51" s="514">
        <v>3234541</v>
      </c>
      <c r="K51" s="250">
        <v>3663820</v>
      </c>
      <c r="L51" s="552">
        <v>2889050</v>
      </c>
      <c r="M51" s="552">
        <v>2954405</v>
      </c>
      <c r="N51" s="552">
        <v>2807106</v>
      </c>
      <c r="O51" s="552">
        <v>2548110</v>
      </c>
      <c r="P51" s="552">
        <v>3078432</v>
      </c>
      <c r="Q51" s="552">
        <v>2966865</v>
      </c>
      <c r="R51" s="514">
        <v>3523215</v>
      </c>
      <c r="S51" s="514">
        <v>3443391</v>
      </c>
      <c r="T51" s="514">
        <v>3209217</v>
      </c>
      <c r="U51" s="514">
        <v>3914069</v>
      </c>
      <c r="V51" s="514">
        <v>3964925</v>
      </c>
      <c r="W51" s="514">
        <v>3597253</v>
      </c>
      <c r="X51" s="4">
        <v>3536742</v>
      </c>
    </row>
    <row r="52" spans="1:24" s="5" customFormat="1" ht="12" customHeight="1">
      <c r="A52" s="1605" t="s">
        <v>151</v>
      </c>
      <c r="B52" s="510">
        <v>141</v>
      </c>
      <c r="C52" s="510">
        <v>133</v>
      </c>
      <c r="D52" s="510">
        <v>107</v>
      </c>
      <c r="E52" s="510">
        <v>131</v>
      </c>
      <c r="F52" s="510">
        <v>119</v>
      </c>
      <c r="G52" s="510">
        <v>116</v>
      </c>
      <c r="H52" s="510">
        <v>107</v>
      </c>
      <c r="I52" s="510">
        <v>121</v>
      </c>
      <c r="J52" s="510">
        <v>127</v>
      </c>
      <c r="K52" s="511">
        <v>119</v>
      </c>
      <c r="L52" s="553">
        <v>126</v>
      </c>
      <c r="M52" s="553">
        <v>127</v>
      </c>
      <c r="N52" s="553">
        <v>100</v>
      </c>
      <c r="O52" s="553">
        <v>98</v>
      </c>
      <c r="P52" s="553">
        <v>103</v>
      </c>
      <c r="Q52" s="553">
        <v>96</v>
      </c>
      <c r="R52" s="4">
        <v>116</v>
      </c>
      <c r="S52" s="4">
        <v>118</v>
      </c>
      <c r="T52" s="4">
        <v>132</v>
      </c>
      <c r="U52" s="4">
        <v>123</v>
      </c>
      <c r="V52" s="4">
        <v>145</v>
      </c>
      <c r="W52" s="4">
        <v>160</v>
      </c>
      <c r="X52" s="4">
        <v>175</v>
      </c>
    </row>
    <row r="53" spans="1:24" s="5" customFormat="1" ht="12" customHeight="1">
      <c r="A53" s="1605"/>
      <c r="B53" s="4">
        <v>3166243</v>
      </c>
      <c r="C53" s="4">
        <v>2991135</v>
      </c>
      <c r="D53" s="4">
        <v>2407392</v>
      </c>
      <c r="E53" s="4">
        <v>2945408</v>
      </c>
      <c r="F53" s="4">
        <v>2677047</v>
      </c>
      <c r="G53" s="4">
        <v>2612534</v>
      </c>
      <c r="H53" s="4">
        <v>2400595</v>
      </c>
      <c r="I53" s="4">
        <v>2723656</v>
      </c>
      <c r="J53" s="4">
        <v>2860764</v>
      </c>
      <c r="K53" s="5">
        <v>2673104</v>
      </c>
      <c r="L53" s="554">
        <v>2833379</v>
      </c>
      <c r="M53" s="554">
        <v>2862402</v>
      </c>
      <c r="N53" s="554">
        <v>2246843</v>
      </c>
      <c r="O53" s="554">
        <v>2208386</v>
      </c>
      <c r="P53" s="554">
        <v>2317699</v>
      </c>
      <c r="Q53" s="554">
        <v>2158411</v>
      </c>
      <c r="R53" s="4">
        <v>2611677</v>
      </c>
      <c r="S53" s="4">
        <v>2652796</v>
      </c>
      <c r="T53" s="4">
        <v>2975943</v>
      </c>
      <c r="U53" s="4">
        <v>2771196</v>
      </c>
      <c r="V53" s="4">
        <v>3264082</v>
      </c>
      <c r="W53" s="4">
        <v>3583336</v>
      </c>
      <c r="X53" s="4">
        <v>3926343</v>
      </c>
    </row>
    <row r="54" spans="1:24" s="5" customFormat="1" ht="12" customHeight="1">
      <c r="A54" s="1600" t="s">
        <v>152</v>
      </c>
      <c r="B54" s="512">
        <v>114</v>
      </c>
      <c r="C54" s="512">
        <v>97</v>
      </c>
      <c r="D54" s="512">
        <v>111</v>
      </c>
      <c r="E54" s="512">
        <v>96</v>
      </c>
      <c r="F54" s="512">
        <v>92</v>
      </c>
      <c r="G54" s="512">
        <v>92</v>
      </c>
      <c r="H54" s="512">
        <v>83</v>
      </c>
      <c r="I54" s="512">
        <v>109</v>
      </c>
      <c r="J54" s="512">
        <v>118</v>
      </c>
      <c r="K54" s="513">
        <v>97</v>
      </c>
      <c r="L54" s="552">
        <v>104</v>
      </c>
      <c r="M54" s="552">
        <v>94</v>
      </c>
      <c r="N54" s="552">
        <v>103</v>
      </c>
      <c r="O54" s="552">
        <v>100</v>
      </c>
      <c r="P54" s="552">
        <v>104</v>
      </c>
      <c r="Q54" s="552">
        <v>106</v>
      </c>
      <c r="R54" s="1023">
        <v>110</v>
      </c>
      <c r="S54" s="1023">
        <v>92</v>
      </c>
      <c r="T54" s="1023">
        <v>113</v>
      </c>
      <c r="U54" s="1023">
        <v>110</v>
      </c>
      <c r="V54" s="1023">
        <v>108</v>
      </c>
      <c r="W54" s="1023">
        <v>114</v>
      </c>
      <c r="X54" s="4">
        <v>124</v>
      </c>
    </row>
    <row r="55" spans="1:24" s="5" customFormat="1" ht="12" customHeight="1">
      <c r="A55" s="1601"/>
      <c r="B55" s="514">
        <v>2680367</v>
      </c>
      <c r="C55" s="514">
        <v>2277050</v>
      </c>
      <c r="D55" s="514">
        <v>2606736</v>
      </c>
      <c r="E55" s="514">
        <v>2251177</v>
      </c>
      <c r="F55" s="514">
        <v>2169911</v>
      </c>
      <c r="G55" s="514">
        <v>2163039</v>
      </c>
      <c r="H55" s="514">
        <v>1949740</v>
      </c>
      <c r="I55" s="514">
        <v>2563107</v>
      </c>
      <c r="J55" s="514">
        <v>2771481</v>
      </c>
      <c r="K55" s="250">
        <v>2284185</v>
      </c>
      <c r="L55" s="552">
        <v>2447290</v>
      </c>
      <c r="M55" s="552">
        <v>2206480</v>
      </c>
      <c r="N55" s="552">
        <v>2415416</v>
      </c>
      <c r="O55" s="552">
        <v>2349771</v>
      </c>
      <c r="P55" s="552">
        <v>2444965</v>
      </c>
      <c r="Q55" s="552">
        <v>2488408</v>
      </c>
      <c r="R55" s="514">
        <v>2590437</v>
      </c>
      <c r="S55" s="514">
        <v>2161269</v>
      </c>
      <c r="T55" s="514">
        <v>2658678</v>
      </c>
      <c r="U55" s="514">
        <v>2585837</v>
      </c>
      <c r="V55" s="514">
        <v>2539395</v>
      </c>
      <c r="W55" s="514">
        <v>2675585</v>
      </c>
      <c r="X55" s="4">
        <v>2908458</v>
      </c>
    </row>
    <row r="56" spans="1:24" s="5" customFormat="1" ht="12" customHeight="1">
      <c r="A56" s="1605" t="s">
        <v>153</v>
      </c>
      <c r="B56" s="510">
        <v>83</v>
      </c>
      <c r="C56" s="510">
        <v>86</v>
      </c>
      <c r="D56" s="510">
        <v>86</v>
      </c>
      <c r="E56" s="510">
        <v>82</v>
      </c>
      <c r="F56" s="510">
        <v>87</v>
      </c>
      <c r="G56" s="510">
        <v>94</v>
      </c>
      <c r="H56" s="510">
        <v>95</v>
      </c>
      <c r="I56" s="510">
        <v>93</v>
      </c>
      <c r="J56" s="510">
        <v>96</v>
      </c>
      <c r="K56" s="511">
        <v>109</v>
      </c>
      <c r="L56" s="553">
        <v>84</v>
      </c>
      <c r="M56" s="553">
        <v>77</v>
      </c>
      <c r="N56" s="553">
        <v>64</v>
      </c>
      <c r="O56" s="553">
        <v>93</v>
      </c>
      <c r="P56" s="553">
        <v>82</v>
      </c>
      <c r="Q56" s="553">
        <v>88</v>
      </c>
      <c r="R56" s="4">
        <v>89</v>
      </c>
      <c r="S56" s="4">
        <v>111</v>
      </c>
      <c r="T56" s="4">
        <v>87</v>
      </c>
      <c r="U56" s="4">
        <v>102</v>
      </c>
      <c r="V56" s="4">
        <v>120</v>
      </c>
      <c r="W56" s="4">
        <v>112</v>
      </c>
      <c r="X56" s="4">
        <v>125</v>
      </c>
    </row>
    <row r="57" spans="1:24" s="5" customFormat="1" ht="12" customHeight="1">
      <c r="A57" s="1605"/>
      <c r="B57" s="4">
        <v>2033902</v>
      </c>
      <c r="C57" s="4">
        <v>2106218</v>
      </c>
      <c r="D57" s="4">
        <v>2103793</v>
      </c>
      <c r="E57" s="4">
        <v>2009195</v>
      </c>
      <c r="F57" s="4">
        <v>2132251</v>
      </c>
      <c r="G57" s="4">
        <v>2307539</v>
      </c>
      <c r="H57" s="4">
        <v>2324837</v>
      </c>
      <c r="I57" s="4">
        <v>2277154</v>
      </c>
      <c r="J57" s="4">
        <v>2351340</v>
      </c>
      <c r="K57" s="5">
        <v>2677866</v>
      </c>
      <c r="L57" s="554">
        <v>2057988</v>
      </c>
      <c r="M57" s="554">
        <v>1886096</v>
      </c>
      <c r="N57" s="554">
        <v>1565616</v>
      </c>
      <c r="O57" s="554">
        <v>2280534</v>
      </c>
      <c r="P57" s="554">
        <v>2012684</v>
      </c>
      <c r="Q57" s="554">
        <v>2151423</v>
      </c>
      <c r="R57" s="4">
        <v>2177883</v>
      </c>
      <c r="S57" s="4">
        <v>2717911</v>
      </c>
      <c r="T57" s="4">
        <v>2129958</v>
      </c>
      <c r="U57" s="4">
        <v>2495986</v>
      </c>
      <c r="V57" s="4">
        <v>2937272</v>
      </c>
      <c r="W57" s="4">
        <v>2745117</v>
      </c>
      <c r="X57" s="4">
        <v>3060420</v>
      </c>
    </row>
    <row r="58" spans="1:24" s="5" customFormat="1" ht="12" customHeight="1">
      <c r="A58" s="1600" t="s">
        <v>154</v>
      </c>
      <c r="B58" s="512">
        <v>91</v>
      </c>
      <c r="C58" s="512">
        <v>83</v>
      </c>
      <c r="D58" s="512">
        <v>84</v>
      </c>
      <c r="E58" s="512">
        <v>71</v>
      </c>
      <c r="F58" s="512">
        <v>63</v>
      </c>
      <c r="G58" s="512">
        <v>51</v>
      </c>
      <c r="H58" s="512">
        <v>78</v>
      </c>
      <c r="I58" s="512">
        <v>85</v>
      </c>
      <c r="J58" s="512">
        <v>72</v>
      </c>
      <c r="K58" s="513">
        <v>83</v>
      </c>
      <c r="L58" s="552">
        <v>76</v>
      </c>
      <c r="M58" s="552">
        <v>76</v>
      </c>
      <c r="N58" s="552">
        <v>70</v>
      </c>
      <c r="O58" s="552">
        <v>86</v>
      </c>
      <c r="P58" s="552">
        <v>61</v>
      </c>
      <c r="Q58" s="552">
        <v>80</v>
      </c>
      <c r="R58" s="1023">
        <v>74</v>
      </c>
      <c r="S58" s="1023">
        <v>74</v>
      </c>
      <c r="T58" s="1023">
        <v>94</v>
      </c>
      <c r="U58" s="1023">
        <v>105</v>
      </c>
      <c r="V58" s="1023">
        <v>101</v>
      </c>
      <c r="W58" s="1023">
        <v>93</v>
      </c>
      <c r="X58" s="4">
        <v>92</v>
      </c>
    </row>
    <row r="59" spans="1:24" s="5" customFormat="1" ht="12" customHeight="1">
      <c r="A59" s="1601"/>
      <c r="B59" s="514">
        <v>2320537</v>
      </c>
      <c r="C59" s="514">
        <v>2115039</v>
      </c>
      <c r="D59" s="514">
        <v>2136033</v>
      </c>
      <c r="E59" s="514">
        <v>1808071</v>
      </c>
      <c r="F59" s="514">
        <v>1607935</v>
      </c>
      <c r="G59" s="514">
        <v>1302700</v>
      </c>
      <c r="H59" s="514">
        <v>1987217</v>
      </c>
      <c r="I59" s="514">
        <v>2165583</v>
      </c>
      <c r="J59" s="514">
        <v>1838226</v>
      </c>
      <c r="K59" s="250">
        <v>2114886</v>
      </c>
      <c r="L59" s="552">
        <v>1936658</v>
      </c>
      <c r="M59" s="552">
        <v>1938777</v>
      </c>
      <c r="N59" s="552">
        <v>1790015</v>
      </c>
      <c r="O59" s="552">
        <v>2194825</v>
      </c>
      <c r="P59" s="552">
        <v>1552350</v>
      </c>
      <c r="Q59" s="552">
        <v>2032292</v>
      </c>
      <c r="R59" s="514">
        <v>1885953</v>
      </c>
      <c r="S59" s="514">
        <v>1890003</v>
      </c>
      <c r="T59" s="514">
        <v>2399464</v>
      </c>
      <c r="U59" s="514">
        <v>2674800</v>
      </c>
      <c r="V59" s="514">
        <v>2572007</v>
      </c>
      <c r="W59" s="514">
        <v>2373310</v>
      </c>
      <c r="X59" s="4">
        <v>2345913</v>
      </c>
    </row>
    <row r="60" spans="1:24" s="5" customFormat="1" ht="12" customHeight="1">
      <c r="A60" s="1605" t="s">
        <v>155</v>
      </c>
      <c r="B60" s="510">
        <v>109</v>
      </c>
      <c r="C60" s="510">
        <v>67</v>
      </c>
      <c r="D60" s="510">
        <v>81</v>
      </c>
      <c r="E60" s="510">
        <v>91</v>
      </c>
      <c r="F60" s="510">
        <v>83</v>
      </c>
      <c r="G60" s="510">
        <v>75</v>
      </c>
      <c r="H60" s="510">
        <v>87</v>
      </c>
      <c r="I60" s="510">
        <v>73</v>
      </c>
      <c r="J60" s="510">
        <v>77</v>
      </c>
      <c r="K60" s="511">
        <v>69</v>
      </c>
      <c r="L60" s="553">
        <v>65</v>
      </c>
      <c r="M60" s="553">
        <v>82</v>
      </c>
      <c r="N60" s="553">
        <v>63</v>
      </c>
      <c r="O60" s="553">
        <v>74</v>
      </c>
      <c r="P60" s="553">
        <v>60</v>
      </c>
      <c r="Q60" s="553">
        <v>78</v>
      </c>
      <c r="R60" s="4">
        <v>73</v>
      </c>
      <c r="S60" s="4">
        <v>67</v>
      </c>
      <c r="T60" s="4">
        <v>81</v>
      </c>
      <c r="U60" s="4">
        <v>68</v>
      </c>
      <c r="V60" s="4">
        <v>76</v>
      </c>
      <c r="W60" s="4">
        <v>85</v>
      </c>
      <c r="X60" s="4">
        <v>92</v>
      </c>
    </row>
    <row r="61" spans="1:24" s="5" customFormat="1" ht="12" customHeight="1">
      <c r="A61" s="1605"/>
      <c r="B61" s="4">
        <v>2894318</v>
      </c>
      <c r="C61" s="4">
        <v>1783103</v>
      </c>
      <c r="D61" s="4">
        <v>2155481</v>
      </c>
      <c r="E61" s="4">
        <v>2417852</v>
      </c>
      <c r="F61" s="4">
        <v>2204637</v>
      </c>
      <c r="G61" s="4">
        <v>1990341</v>
      </c>
      <c r="H61" s="4">
        <v>2310509</v>
      </c>
      <c r="I61" s="4">
        <v>1936507</v>
      </c>
      <c r="J61" s="4">
        <v>2043426</v>
      </c>
      <c r="K61" s="5">
        <v>1832254</v>
      </c>
      <c r="L61" s="554">
        <v>1722294</v>
      </c>
      <c r="M61" s="554">
        <v>2175134</v>
      </c>
      <c r="N61" s="554">
        <v>1670220</v>
      </c>
      <c r="O61" s="554">
        <v>1963684</v>
      </c>
      <c r="P61" s="554">
        <v>1590579</v>
      </c>
      <c r="Q61" s="554">
        <v>2063670</v>
      </c>
      <c r="R61" s="4">
        <v>1936044</v>
      </c>
      <c r="S61" s="4">
        <v>1775768</v>
      </c>
      <c r="T61" s="4">
        <v>2148132</v>
      </c>
      <c r="U61" s="4">
        <v>1803493</v>
      </c>
      <c r="V61" s="4">
        <v>2016905</v>
      </c>
      <c r="W61" s="4">
        <v>2252824</v>
      </c>
      <c r="X61" s="4">
        <v>2437477</v>
      </c>
    </row>
    <row r="62" spans="1:24" s="5" customFormat="1" ht="12" customHeight="1">
      <c r="A62" s="1600" t="s">
        <v>156</v>
      </c>
      <c r="B62" s="512">
        <v>63</v>
      </c>
      <c r="C62" s="512">
        <v>72</v>
      </c>
      <c r="D62" s="512">
        <v>58</v>
      </c>
      <c r="E62" s="512">
        <v>61</v>
      </c>
      <c r="F62" s="512">
        <v>60</v>
      </c>
      <c r="G62" s="512">
        <v>65</v>
      </c>
      <c r="H62" s="512">
        <v>66</v>
      </c>
      <c r="I62" s="512">
        <v>58</v>
      </c>
      <c r="J62" s="512">
        <v>54</v>
      </c>
      <c r="K62" s="513">
        <v>60</v>
      </c>
      <c r="L62" s="552">
        <v>65</v>
      </c>
      <c r="M62" s="552">
        <v>54</v>
      </c>
      <c r="N62" s="552">
        <v>49</v>
      </c>
      <c r="O62" s="552">
        <v>49</v>
      </c>
      <c r="P62" s="552">
        <v>73</v>
      </c>
      <c r="Q62" s="552">
        <v>70</v>
      </c>
      <c r="R62" s="1023">
        <v>65</v>
      </c>
      <c r="S62" s="1023">
        <v>78</v>
      </c>
      <c r="T62" s="1023">
        <v>74</v>
      </c>
      <c r="U62" s="1023">
        <v>97</v>
      </c>
      <c r="V62" s="1023">
        <v>76</v>
      </c>
      <c r="W62" s="1023">
        <v>88</v>
      </c>
      <c r="X62" s="4">
        <v>80</v>
      </c>
    </row>
    <row r="63" spans="1:24" s="5" customFormat="1" ht="12" customHeight="1">
      <c r="A63" s="1601"/>
      <c r="B63" s="514">
        <v>1731700</v>
      </c>
      <c r="C63" s="514">
        <v>1981894</v>
      </c>
      <c r="D63" s="514">
        <v>1593807</v>
      </c>
      <c r="E63" s="514">
        <v>1678847</v>
      </c>
      <c r="F63" s="514">
        <v>1652454</v>
      </c>
      <c r="G63" s="514">
        <v>1790644</v>
      </c>
      <c r="H63" s="514">
        <v>1817438</v>
      </c>
      <c r="I63" s="514">
        <v>1595435</v>
      </c>
      <c r="J63" s="514">
        <v>1484041</v>
      </c>
      <c r="K63" s="250">
        <v>1651571</v>
      </c>
      <c r="L63" s="552">
        <v>1788868</v>
      </c>
      <c r="M63" s="552">
        <v>1486123</v>
      </c>
      <c r="N63" s="552">
        <v>1349715</v>
      </c>
      <c r="O63" s="552">
        <v>1345745</v>
      </c>
      <c r="P63" s="552">
        <v>2004913</v>
      </c>
      <c r="Q63" s="552">
        <v>1926420</v>
      </c>
      <c r="R63" s="514">
        <v>1787838</v>
      </c>
      <c r="S63" s="514">
        <v>2146080</v>
      </c>
      <c r="T63" s="514">
        <v>2036450</v>
      </c>
      <c r="U63" s="514">
        <v>2673850</v>
      </c>
      <c r="V63" s="514">
        <v>2092993</v>
      </c>
      <c r="W63" s="514">
        <v>2423976</v>
      </c>
      <c r="X63" s="4">
        <v>2204064</v>
      </c>
    </row>
    <row r="64" spans="1:24" s="5" customFormat="1" ht="12" customHeight="1">
      <c r="A64" s="1605" t="s">
        <v>157</v>
      </c>
      <c r="B64" s="510">
        <v>53</v>
      </c>
      <c r="C64" s="510">
        <v>57</v>
      </c>
      <c r="D64" s="510">
        <v>55</v>
      </c>
      <c r="E64" s="510">
        <v>62</v>
      </c>
      <c r="F64" s="510">
        <v>55</v>
      </c>
      <c r="G64" s="510">
        <v>49</v>
      </c>
      <c r="H64" s="510">
        <v>37</v>
      </c>
      <c r="I64" s="510">
        <v>58</v>
      </c>
      <c r="J64" s="510">
        <v>61</v>
      </c>
      <c r="K64" s="511">
        <v>54</v>
      </c>
      <c r="L64" s="553">
        <v>50</v>
      </c>
      <c r="M64" s="553">
        <v>37</v>
      </c>
      <c r="N64" s="553">
        <v>42</v>
      </c>
      <c r="O64" s="553">
        <v>36</v>
      </c>
      <c r="P64" s="553">
        <v>41</v>
      </c>
      <c r="Q64" s="553">
        <v>49</v>
      </c>
      <c r="R64" s="4">
        <v>63</v>
      </c>
      <c r="S64" s="4">
        <v>56</v>
      </c>
      <c r="T64" s="4">
        <v>61</v>
      </c>
      <c r="U64" s="4">
        <v>59</v>
      </c>
      <c r="V64" s="4">
        <v>74</v>
      </c>
      <c r="W64" s="4">
        <v>71</v>
      </c>
      <c r="X64" s="4">
        <v>84</v>
      </c>
    </row>
    <row r="65" spans="1:24" s="5" customFormat="1" ht="12" customHeight="1">
      <c r="A65" s="1605"/>
      <c r="B65" s="4">
        <v>1509897</v>
      </c>
      <c r="C65" s="4">
        <v>1623942</v>
      </c>
      <c r="D65" s="4">
        <v>1570226</v>
      </c>
      <c r="E65" s="4">
        <v>1766939</v>
      </c>
      <c r="F65" s="4">
        <v>1570728</v>
      </c>
      <c r="G65" s="4">
        <v>1392686</v>
      </c>
      <c r="H65" s="4">
        <v>1055148</v>
      </c>
      <c r="I65" s="4">
        <v>1653519</v>
      </c>
      <c r="J65" s="4">
        <v>1738317</v>
      </c>
      <c r="K65" s="5">
        <v>1535711</v>
      </c>
      <c r="L65" s="554">
        <v>1423442</v>
      </c>
      <c r="M65" s="554">
        <v>1054411</v>
      </c>
      <c r="N65" s="554">
        <v>1197926</v>
      </c>
      <c r="O65" s="554">
        <v>1026739</v>
      </c>
      <c r="P65" s="554">
        <v>1168821</v>
      </c>
      <c r="Q65" s="554">
        <v>1396160</v>
      </c>
      <c r="R65" s="4">
        <v>1794417</v>
      </c>
      <c r="S65" s="4">
        <v>1598340</v>
      </c>
      <c r="T65" s="4">
        <v>1738065</v>
      </c>
      <c r="U65" s="4">
        <v>1679514</v>
      </c>
      <c r="V65" s="4">
        <v>2106470</v>
      </c>
      <c r="W65" s="4">
        <v>2020558</v>
      </c>
      <c r="X65" s="4">
        <v>2392449</v>
      </c>
    </row>
    <row r="66" spans="1:24" s="5" customFormat="1" ht="12" customHeight="1">
      <c r="A66" s="1600" t="s">
        <v>158</v>
      </c>
      <c r="B66" s="512">
        <v>48</v>
      </c>
      <c r="C66" s="512">
        <v>51</v>
      </c>
      <c r="D66" s="512">
        <v>59</v>
      </c>
      <c r="E66" s="512">
        <v>43</v>
      </c>
      <c r="F66" s="512">
        <v>54</v>
      </c>
      <c r="G66" s="512">
        <v>47</v>
      </c>
      <c r="H66" s="512">
        <v>58</v>
      </c>
      <c r="I66" s="512">
        <v>43</v>
      </c>
      <c r="J66" s="512">
        <v>57</v>
      </c>
      <c r="K66" s="513">
        <v>48</v>
      </c>
      <c r="L66" s="552">
        <v>46</v>
      </c>
      <c r="M66" s="552">
        <v>44</v>
      </c>
      <c r="N66" s="552">
        <v>52</v>
      </c>
      <c r="O66" s="552">
        <v>36</v>
      </c>
      <c r="P66" s="552">
        <v>44</v>
      </c>
      <c r="Q66" s="552">
        <v>41</v>
      </c>
      <c r="R66" s="1023">
        <v>40</v>
      </c>
      <c r="S66" s="1023">
        <v>42</v>
      </c>
      <c r="T66" s="1023">
        <v>52</v>
      </c>
      <c r="U66" s="1023">
        <v>60</v>
      </c>
      <c r="V66" s="1023">
        <v>54</v>
      </c>
      <c r="W66" s="1023">
        <v>63</v>
      </c>
      <c r="X66" s="4">
        <v>77</v>
      </c>
    </row>
    <row r="67" spans="1:24" s="5" customFormat="1" ht="12" customHeight="1">
      <c r="A67" s="1601"/>
      <c r="B67" s="514">
        <v>1417583</v>
      </c>
      <c r="C67" s="514">
        <v>1501591</v>
      </c>
      <c r="D67" s="514">
        <v>1739659</v>
      </c>
      <c r="E67" s="514">
        <v>1265782</v>
      </c>
      <c r="F67" s="514">
        <v>1593044</v>
      </c>
      <c r="G67" s="514">
        <v>1384824</v>
      </c>
      <c r="H67" s="514">
        <v>1709757</v>
      </c>
      <c r="I67" s="514">
        <v>1267712</v>
      </c>
      <c r="J67" s="514">
        <v>1679424</v>
      </c>
      <c r="K67" s="250">
        <v>1416651</v>
      </c>
      <c r="L67" s="552">
        <v>1357573</v>
      </c>
      <c r="M67" s="552">
        <v>1296486</v>
      </c>
      <c r="N67" s="552">
        <v>1529518</v>
      </c>
      <c r="O67" s="552">
        <v>1062593</v>
      </c>
      <c r="P67" s="552">
        <v>1297238</v>
      </c>
      <c r="Q67" s="552">
        <v>1209061</v>
      </c>
      <c r="R67" s="514">
        <v>1181836</v>
      </c>
      <c r="S67" s="514">
        <v>1238655</v>
      </c>
      <c r="T67" s="514">
        <v>1535269</v>
      </c>
      <c r="U67" s="514">
        <v>1765936</v>
      </c>
      <c r="V67" s="514">
        <v>1593491</v>
      </c>
      <c r="W67" s="514">
        <v>1857755</v>
      </c>
      <c r="X67" s="4">
        <v>2272579</v>
      </c>
    </row>
    <row r="68" spans="1:24" s="5" customFormat="1" ht="12" customHeight="1">
      <c r="A68" s="1606" t="s">
        <v>159</v>
      </c>
      <c r="B68" s="510">
        <v>636</v>
      </c>
      <c r="C68" s="510">
        <v>659</v>
      </c>
      <c r="D68" s="510">
        <v>640</v>
      </c>
      <c r="E68" s="510">
        <v>610</v>
      </c>
      <c r="F68" s="510">
        <v>600</v>
      </c>
      <c r="G68" s="510">
        <v>624</v>
      </c>
      <c r="H68" s="510">
        <v>693</v>
      </c>
      <c r="I68" s="510">
        <v>694</v>
      </c>
      <c r="J68" s="510">
        <v>682</v>
      </c>
      <c r="K68" s="511">
        <v>683</v>
      </c>
      <c r="L68" s="553">
        <v>610</v>
      </c>
      <c r="M68" s="553">
        <v>595</v>
      </c>
      <c r="N68" s="553">
        <v>603</v>
      </c>
      <c r="O68" s="553">
        <v>608</v>
      </c>
      <c r="P68" s="553">
        <v>663</v>
      </c>
      <c r="Q68" s="553">
        <v>655</v>
      </c>
      <c r="R68" s="4">
        <v>677</v>
      </c>
      <c r="S68" s="4">
        <v>702</v>
      </c>
      <c r="T68" s="4">
        <v>723</v>
      </c>
      <c r="U68" s="4">
        <v>731</v>
      </c>
      <c r="V68" s="4">
        <v>761</v>
      </c>
      <c r="W68" s="4">
        <v>758</v>
      </c>
      <c r="X68" s="4">
        <v>810</v>
      </c>
    </row>
    <row r="69" spans="1:24" s="5" customFormat="1" ht="12" customHeight="1">
      <c r="A69" s="1607"/>
      <c r="B69" s="515">
        <v>31145082</v>
      </c>
      <c r="C69" s="515">
        <v>32464689</v>
      </c>
      <c r="D69" s="515">
        <v>31695865</v>
      </c>
      <c r="E69" s="515">
        <v>32811637</v>
      </c>
      <c r="F69" s="515">
        <v>30812126</v>
      </c>
      <c r="G69" s="515">
        <v>31884596</v>
      </c>
      <c r="H69" s="515">
        <v>35209134</v>
      </c>
      <c r="I69" s="515">
        <v>35221710</v>
      </c>
      <c r="J69" s="515">
        <v>34075588</v>
      </c>
      <c r="K69" s="195">
        <v>34285811</v>
      </c>
      <c r="L69" s="555">
        <v>31083267</v>
      </c>
      <c r="M69" s="555">
        <v>29833466</v>
      </c>
      <c r="N69" s="555">
        <v>30043278</v>
      </c>
      <c r="O69" s="555">
        <v>29814930</v>
      </c>
      <c r="P69" s="555">
        <v>33081746</v>
      </c>
      <c r="Q69" s="555">
        <v>33671429</v>
      </c>
      <c r="R69" s="515">
        <v>33452600</v>
      </c>
      <c r="S69" s="515">
        <v>35174842</v>
      </c>
      <c r="T69" s="515">
        <v>36318361</v>
      </c>
      <c r="U69" s="515">
        <v>36968274</v>
      </c>
      <c r="V69" s="515">
        <v>38898473</v>
      </c>
      <c r="W69" s="515">
        <v>38637289</v>
      </c>
      <c r="X69" s="4">
        <v>41458419</v>
      </c>
    </row>
    <row r="70" spans="1:24" s="5" customFormat="1" ht="12" customHeight="1">
      <c r="A70" s="5" t="s">
        <v>639</v>
      </c>
      <c r="D70" s="7" t="s">
        <v>256</v>
      </c>
      <c r="E70" s="326" t="s">
        <v>357</v>
      </c>
      <c r="F70" s="196"/>
      <c r="I70" s="196"/>
      <c r="K70" s="7" t="s">
        <v>256</v>
      </c>
      <c r="L70" s="326" t="s">
        <v>357</v>
      </c>
      <c r="Q70" s="7" t="s">
        <v>256</v>
      </c>
      <c r="R70" s="326" t="s">
        <v>357</v>
      </c>
      <c r="X70" s="1243"/>
    </row>
    <row r="71" spans="4:18" s="5" customFormat="1" ht="9">
      <c r="D71" s="7" t="s">
        <v>257</v>
      </c>
      <c r="E71" s="326" t="s">
        <v>358</v>
      </c>
      <c r="K71" s="7" t="s">
        <v>257</v>
      </c>
      <c r="L71" s="326" t="s">
        <v>358</v>
      </c>
      <c r="Q71" s="7" t="s">
        <v>257</v>
      </c>
      <c r="R71" s="326" t="s">
        <v>358</v>
      </c>
    </row>
    <row r="72" s="5" customFormat="1" ht="9"/>
    <row r="73" s="5" customFormat="1" ht="9"/>
    <row r="74" spans="1:15" s="254" customFormat="1" ht="12">
      <c r="A74" s="6"/>
      <c r="B74" s="259"/>
      <c r="C74" s="259"/>
      <c r="D74" s="259"/>
      <c r="E74" s="259"/>
      <c r="F74" s="259"/>
      <c r="G74" s="259"/>
      <c r="H74" s="259"/>
      <c r="I74" s="259"/>
      <c r="J74" s="259"/>
      <c r="K74" s="259"/>
      <c r="L74" s="259"/>
      <c r="M74" s="259"/>
      <c r="N74" s="259"/>
      <c r="O74" s="259"/>
    </row>
    <row r="75" spans="1:15" s="254" customFormat="1" ht="12">
      <c r="A75" s="6"/>
      <c r="B75" s="259"/>
      <c r="C75" s="259"/>
      <c r="D75" s="259"/>
      <c r="E75" s="259"/>
      <c r="F75" s="259"/>
      <c r="G75" s="259"/>
      <c r="H75" s="259"/>
      <c r="I75" s="259"/>
      <c r="J75" s="259"/>
      <c r="K75" s="259"/>
      <c r="L75" s="259"/>
      <c r="M75" s="259"/>
      <c r="N75" s="259"/>
      <c r="O75" s="259"/>
    </row>
  </sheetData>
  <sheetProtection/>
  <mergeCells count="55">
    <mergeCell ref="V4:V5"/>
    <mergeCell ref="U4:U5"/>
    <mergeCell ref="T4:T5"/>
    <mergeCell ref="A8:A9"/>
    <mergeCell ref="L4:L5"/>
    <mergeCell ref="S4:S5"/>
    <mergeCell ref="P4:P5"/>
    <mergeCell ref="M4:M5"/>
    <mergeCell ref="R4:R5"/>
    <mergeCell ref="O4:O5"/>
    <mergeCell ref="A68:A69"/>
    <mergeCell ref="A60:A61"/>
    <mergeCell ref="A62:A63"/>
    <mergeCell ref="A64:A65"/>
    <mergeCell ref="A66:A67"/>
    <mergeCell ref="A44:A45"/>
    <mergeCell ref="A58:A59"/>
    <mergeCell ref="A48:A49"/>
    <mergeCell ref="A52:A53"/>
    <mergeCell ref="A16:A17"/>
    <mergeCell ref="A34:A35"/>
    <mergeCell ref="A12:A13"/>
    <mergeCell ref="A54:A55"/>
    <mergeCell ref="A46:A47"/>
    <mergeCell ref="A56:A57"/>
    <mergeCell ref="A50:A51"/>
    <mergeCell ref="A30:A31"/>
    <mergeCell ref="A32:A33"/>
    <mergeCell ref="A28:A29"/>
    <mergeCell ref="A42:A43"/>
    <mergeCell ref="A26:A27"/>
    <mergeCell ref="A36:A37"/>
    <mergeCell ref="A38:A39"/>
    <mergeCell ref="A40:A41"/>
    <mergeCell ref="A18:A19"/>
    <mergeCell ref="A24:A25"/>
    <mergeCell ref="A22:A23"/>
    <mergeCell ref="A20:A21"/>
    <mergeCell ref="H4:H5"/>
    <mergeCell ref="D4:D5"/>
    <mergeCell ref="J4:J5"/>
    <mergeCell ref="B4:B5"/>
    <mergeCell ref="C4:C5"/>
    <mergeCell ref="N4:N5"/>
    <mergeCell ref="F4:F5"/>
    <mergeCell ref="X4:X5"/>
    <mergeCell ref="Q4:Q5"/>
    <mergeCell ref="E4:E5"/>
    <mergeCell ref="K4:K5"/>
    <mergeCell ref="A10:A11"/>
    <mergeCell ref="A14:A15"/>
    <mergeCell ref="A6:A7"/>
    <mergeCell ref="I4:I5"/>
    <mergeCell ref="G4:G5"/>
    <mergeCell ref="W4:W5"/>
  </mergeCells>
  <printOptions/>
  <pageMargins left="0.3937007874015748" right="0.3937007874015748" top="0.5905511811023623" bottom="0.1968503937007874" header="0.31496062992125984" footer="0.5118110236220472"/>
  <pageSetup fitToWidth="0" fitToHeight="1" horizontalDpi="600" verticalDpi="600" orientation="portrait" paperSize="9" scale="99" r:id="rId2"/>
  <headerFooter alignWithMargins="0">
    <oddHeader>&amp;R&amp;6&amp;P / &amp;N ページ</oddHeader>
  </headerFooter>
  <colBreaks count="1" manualBreakCount="1">
    <brk id="9" max="70" man="1"/>
  </colBreaks>
  <drawing r:id="rId1"/>
</worksheet>
</file>

<file path=xl/worksheets/sheet41.xml><?xml version="1.0" encoding="utf-8"?>
<worksheet xmlns="http://schemas.openxmlformats.org/spreadsheetml/2006/main" xmlns:r="http://schemas.openxmlformats.org/officeDocument/2006/relationships">
  <sheetPr>
    <pageSetUpPr fitToPage="1"/>
  </sheetPr>
  <dimension ref="A1:P59"/>
  <sheetViews>
    <sheetView zoomScaleSheetLayoutView="95" zoomScalePageLayoutView="0" workbookViewId="0" topLeftCell="A1">
      <pane ySplit="4" topLeftCell="A49" activePane="bottomLeft" state="frozen"/>
      <selection pane="topLeft" activeCell="A1" sqref="A1"/>
      <selection pane="bottomLeft" activeCell="H53" sqref="H53"/>
    </sheetView>
  </sheetViews>
  <sheetFormatPr defaultColWidth="9" defaultRowHeight="14.25"/>
  <cols>
    <col min="1" max="2" width="4" style="28" customWidth="1"/>
    <col min="3" max="8" width="14" style="28" customWidth="1"/>
    <col min="9" max="9" width="9" style="63" customWidth="1"/>
    <col min="10" max="16384" width="9" style="28" customWidth="1"/>
  </cols>
  <sheetData>
    <row r="1" spans="1:9" s="52" customFormat="1" ht="17.25" customHeight="1">
      <c r="A1" s="52" t="s">
        <v>631</v>
      </c>
      <c r="I1" s="58"/>
    </row>
    <row r="2" spans="1:9" s="52" customFormat="1" ht="17.25" customHeight="1">
      <c r="A2" s="104"/>
      <c r="B2" s="104"/>
      <c r="C2" s="104"/>
      <c r="D2" s="104"/>
      <c r="E2" s="104"/>
      <c r="F2" s="104"/>
      <c r="G2" s="104"/>
      <c r="H2" s="104"/>
      <c r="I2" s="58"/>
    </row>
    <row r="3" spans="2:9" s="6" customFormat="1" ht="17.25" customHeight="1">
      <c r="B3" s="255" t="s">
        <v>32</v>
      </c>
      <c r="C3" s="1582" t="s">
        <v>304</v>
      </c>
      <c r="D3" s="1584"/>
      <c r="E3" s="1582" t="s">
        <v>305</v>
      </c>
      <c r="F3" s="1583"/>
      <c r="G3" s="1584" t="s">
        <v>306</v>
      </c>
      <c r="H3" s="1584"/>
      <c r="I3" s="253"/>
    </row>
    <row r="4" spans="1:16" s="6" customFormat="1" ht="17.25" customHeight="1" thickBot="1">
      <c r="A4" s="256" t="s">
        <v>37</v>
      </c>
      <c r="B4" s="256"/>
      <c r="C4" s="192" t="s">
        <v>104</v>
      </c>
      <c r="D4" s="192" t="s">
        <v>181</v>
      </c>
      <c r="E4" s="192" t="s">
        <v>104</v>
      </c>
      <c r="F4" s="192" t="s">
        <v>181</v>
      </c>
      <c r="G4" s="192" t="s">
        <v>104</v>
      </c>
      <c r="H4" s="191" t="s">
        <v>181</v>
      </c>
      <c r="I4" s="253"/>
      <c r="M4" s="5"/>
      <c r="P4" s="5"/>
    </row>
    <row r="5" spans="1:9" s="6" customFormat="1" ht="18" customHeight="1" thickTop="1">
      <c r="A5" s="6" t="s">
        <v>191</v>
      </c>
      <c r="B5" s="194">
        <v>49</v>
      </c>
      <c r="C5" s="15">
        <v>12786859</v>
      </c>
      <c r="D5" s="15">
        <v>11946572</v>
      </c>
      <c r="E5" s="15">
        <v>34124</v>
      </c>
      <c r="F5" s="15">
        <v>19698</v>
      </c>
      <c r="G5" s="15">
        <v>88690</v>
      </c>
      <c r="H5" s="6">
        <v>61250</v>
      </c>
      <c r="I5" s="253"/>
    </row>
    <row r="6" spans="2:9" s="6" customFormat="1" ht="18" customHeight="1">
      <c r="B6" s="194">
        <v>50</v>
      </c>
      <c r="C6" s="15">
        <v>13062066</v>
      </c>
      <c r="D6" s="15">
        <v>11988520</v>
      </c>
      <c r="E6" s="15">
        <v>35109</v>
      </c>
      <c r="F6" s="15">
        <v>19660</v>
      </c>
      <c r="G6" s="15">
        <v>90969</v>
      </c>
      <c r="H6" s="6">
        <v>61025</v>
      </c>
      <c r="I6" s="253"/>
    </row>
    <row r="7" spans="2:9" s="6" customFormat="1" ht="18" customHeight="1">
      <c r="B7" s="194">
        <v>51</v>
      </c>
      <c r="C7" s="15">
        <v>15098585</v>
      </c>
      <c r="D7" s="15">
        <v>14712722</v>
      </c>
      <c r="E7" s="15">
        <v>40748</v>
      </c>
      <c r="F7" s="15">
        <v>23954</v>
      </c>
      <c r="G7" s="15">
        <v>104877</v>
      </c>
      <c r="H7" s="6">
        <v>73843</v>
      </c>
      <c r="I7" s="253"/>
    </row>
    <row r="8" spans="2:9" s="6" customFormat="1" ht="18" customHeight="1">
      <c r="B8" s="194">
        <v>52</v>
      </c>
      <c r="C8" s="15">
        <v>16463325</v>
      </c>
      <c r="D8" s="15">
        <v>16206698</v>
      </c>
      <c r="E8" s="15">
        <v>44746</v>
      </c>
      <c r="F8" s="15">
        <v>26148</v>
      </c>
      <c r="G8" s="15">
        <v>114735</v>
      </c>
      <c r="H8" s="6">
        <v>80110</v>
      </c>
      <c r="I8" s="253"/>
    </row>
    <row r="9" spans="2:9" s="6" customFormat="1" ht="18" customHeight="1">
      <c r="B9" s="194">
        <v>53</v>
      </c>
      <c r="C9" s="15">
        <v>18801775</v>
      </c>
      <c r="D9" s="15">
        <v>19153585</v>
      </c>
      <c r="E9" s="15">
        <v>51426</v>
      </c>
      <c r="F9" s="15">
        <v>30632</v>
      </c>
      <c r="G9" s="15">
        <v>131431</v>
      </c>
      <c r="H9" s="6">
        <v>93355</v>
      </c>
      <c r="I9" s="253"/>
    </row>
    <row r="10" spans="2:9" s="6" customFormat="1" ht="18" customHeight="1">
      <c r="B10" s="194">
        <v>54</v>
      </c>
      <c r="C10" s="15">
        <v>20825369</v>
      </c>
      <c r="D10" s="15">
        <v>21533960</v>
      </c>
      <c r="E10" s="15">
        <v>57256</v>
      </c>
      <c r="F10" s="15">
        <v>34278</v>
      </c>
      <c r="G10" s="15">
        <v>145510</v>
      </c>
      <c r="H10" s="6">
        <v>103773</v>
      </c>
      <c r="I10" s="253"/>
    </row>
    <row r="11" spans="2:9" s="6" customFormat="1" ht="18" customHeight="1">
      <c r="B11" s="194">
        <v>55</v>
      </c>
      <c r="C11" s="15">
        <v>23773003</v>
      </c>
      <c r="D11" s="15">
        <v>25018641</v>
      </c>
      <c r="E11" s="15">
        <v>65685</v>
      </c>
      <c r="F11" s="15">
        <v>39916</v>
      </c>
      <c r="G11" s="15">
        <v>165926</v>
      </c>
      <c r="H11" s="6">
        <v>120034</v>
      </c>
      <c r="I11" s="253"/>
    </row>
    <row r="12" spans="2:9" s="6" customFormat="1" ht="18" customHeight="1">
      <c r="B12" s="194">
        <v>56</v>
      </c>
      <c r="C12" s="15">
        <v>26515472</v>
      </c>
      <c r="D12" s="15">
        <v>27766091</v>
      </c>
      <c r="E12" s="15">
        <v>73563</v>
      </c>
      <c r="F12" s="15">
        <v>44337</v>
      </c>
      <c r="G12" s="15">
        <v>184527</v>
      </c>
      <c r="H12" s="6">
        <v>132227</v>
      </c>
      <c r="I12" s="253"/>
    </row>
    <row r="13" spans="2:9" s="6" customFormat="1" ht="18" customHeight="1">
      <c r="B13" s="194">
        <v>57</v>
      </c>
      <c r="C13" s="15">
        <v>28769463</v>
      </c>
      <c r="D13" s="15">
        <v>30486227</v>
      </c>
      <c r="E13" s="15">
        <v>79968</v>
      </c>
      <c r="F13" s="15">
        <v>48601</v>
      </c>
      <c r="G13" s="15">
        <v>199149</v>
      </c>
      <c r="H13" s="6">
        <v>143718</v>
      </c>
      <c r="I13" s="253"/>
    </row>
    <row r="14" spans="2:9" s="6" customFormat="1" ht="18" customHeight="1">
      <c r="B14" s="194">
        <v>58</v>
      </c>
      <c r="C14" s="15">
        <v>31046017</v>
      </c>
      <c r="D14" s="15">
        <v>32784141</v>
      </c>
      <c r="E14" s="15">
        <v>86195</v>
      </c>
      <c r="F14" s="15">
        <v>52192</v>
      </c>
      <c r="G14" s="15">
        <v>212577</v>
      </c>
      <c r="H14" s="6">
        <v>152843</v>
      </c>
      <c r="I14" s="253"/>
    </row>
    <row r="15" spans="2:9" s="6" customFormat="1" ht="18" customHeight="1">
      <c r="B15" s="194">
        <v>59</v>
      </c>
      <c r="C15" s="15">
        <v>31801207</v>
      </c>
      <c r="D15" s="15">
        <v>33140216</v>
      </c>
      <c r="E15" s="15">
        <v>88015</v>
      </c>
      <c r="F15" s="15">
        <v>52716</v>
      </c>
      <c r="G15" s="15">
        <v>215073</v>
      </c>
      <c r="H15" s="6">
        <v>152909</v>
      </c>
      <c r="I15" s="253"/>
    </row>
    <row r="16" spans="2:9" s="6" customFormat="1" ht="18" customHeight="1">
      <c r="B16" s="194">
        <v>60</v>
      </c>
      <c r="C16" s="15">
        <v>34781950</v>
      </c>
      <c r="D16" s="15">
        <v>36572266</v>
      </c>
      <c r="E16" s="15">
        <v>95901</v>
      </c>
      <c r="F16" s="15">
        <v>58151</v>
      </c>
      <c r="G16" s="15">
        <v>232591</v>
      </c>
      <c r="H16" s="6">
        <v>167308</v>
      </c>
      <c r="I16" s="253"/>
    </row>
    <row r="17" spans="2:9" s="6" customFormat="1" ht="18" customHeight="1">
      <c r="B17" s="194">
        <v>61</v>
      </c>
      <c r="C17" s="15">
        <v>37686695</v>
      </c>
      <c r="D17" s="15">
        <v>39159795</v>
      </c>
      <c r="E17" s="15">
        <v>103576</v>
      </c>
      <c r="F17" s="15">
        <v>62104</v>
      </c>
      <c r="G17" s="15">
        <v>249394</v>
      </c>
      <c r="H17" s="6">
        <v>176062</v>
      </c>
      <c r="I17" s="253"/>
    </row>
    <row r="18" spans="2:9" s="6" customFormat="1" ht="18" customHeight="1">
      <c r="B18" s="194">
        <v>62</v>
      </c>
      <c r="C18" s="15">
        <v>42331806</v>
      </c>
      <c r="D18" s="15">
        <v>43603940</v>
      </c>
      <c r="E18" s="15">
        <v>116087</v>
      </c>
      <c r="F18" s="15">
        <v>68893</v>
      </c>
      <c r="G18" s="15">
        <v>276975</v>
      </c>
      <c r="H18" s="6">
        <v>192858</v>
      </c>
      <c r="I18" s="253"/>
    </row>
    <row r="19" spans="2:9" s="6" customFormat="1" ht="18" customHeight="1">
      <c r="B19" s="194">
        <v>63</v>
      </c>
      <c r="C19" s="15">
        <v>45818706</v>
      </c>
      <c r="D19" s="15">
        <v>46378951</v>
      </c>
      <c r="E19" s="15">
        <v>126142</v>
      </c>
      <c r="F19" s="15">
        <v>72847</v>
      </c>
      <c r="G19" s="15">
        <v>298606</v>
      </c>
      <c r="H19" s="6">
        <v>200461</v>
      </c>
      <c r="I19" s="253"/>
    </row>
    <row r="20" spans="1:9" s="6" customFormat="1" ht="18" customHeight="1">
      <c r="A20" s="6" t="s">
        <v>192</v>
      </c>
      <c r="B20" s="194" t="s">
        <v>3</v>
      </c>
      <c r="C20" s="15">
        <v>45721871</v>
      </c>
      <c r="D20" s="15">
        <v>48480900</v>
      </c>
      <c r="E20" s="15">
        <v>126266</v>
      </c>
      <c r="F20" s="15">
        <v>75607</v>
      </c>
      <c r="G20" s="15">
        <v>296926</v>
      </c>
      <c r="H20" s="6">
        <v>204317</v>
      </c>
      <c r="I20" s="253"/>
    </row>
    <row r="21" spans="2:9" s="6" customFormat="1" ht="18" customHeight="1">
      <c r="B21" s="713" t="s">
        <v>417</v>
      </c>
      <c r="C21" s="15">
        <v>55173207</v>
      </c>
      <c r="D21" s="15">
        <v>53603418</v>
      </c>
      <c r="E21" s="15">
        <v>142224</v>
      </c>
      <c r="F21" s="15">
        <v>83449</v>
      </c>
      <c r="G21" s="15">
        <v>331456</v>
      </c>
      <c r="H21" s="6">
        <v>221403</v>
      </c>
      <c r="I21" s="253"/>
    </row>
    <row r="22" spans="2:9" s="6" customFormat="1" ht="18" customHeight="1">
      <c r="B22" s="713" t="s">
        <v>418</v>
      </c>
      <c r="C22" s="15">
        <v>55139341</v>
      </c>
      <c r="D22" s="15">
        <v>58073590</v>
      </c>
      <c r="E22" s="15">
        <v>153988</v>
      </c>
      <c r="F22" s="15">
        <v>90432</v>
      </c>
      <c r="G22" s="15">
        <v>361459</v>
      </c>
      <c r="H22" s="6">
        <v>236139</v>
      </c>
      <c r="I22" s="253"/>
    </row>
    <row r="23" spans="2:9" s="6" customFormat="1" ht="18" customHeight="1">
      <c r="B23" s="713" t="s">
        <v>411</v>
      </c>
      <c r="C23" s="15">
        <v>56505540</v>
      </c>
      <c r="D23" s="15">
        <v>68872056</v>
      </c>
      <c r="E23" s="15">
        <v>157998</v>
      </c>
      <c r="F23" s="15">
        <v>99053</v>
      </c>
      <c r="G23" s="15">
        <v>367803</v>
      </c>
      <c r="H23" s="6">
        <v>254149</v>
      </c>
      <c r="I23" s="253"/>
    </row>
    <row r="24" spans="2:9" s="6" customFormat="1" ht="18" customHeight="1">
      <c r="B24" s="713" t="s">
        <v>412</v>
      </c>
      <c r="C24" s="15">
        <v>53478984</v>
      </c>
      <c r="D24" s="15">
        <v>62151446</v>
      </c>
      <c r="E24" s="15">
        <v>150124</v>
      </c>
      <c r="F24" s="15">
        <v>96151</v>
      </c>
      <c r="G24" s="15">
        <v>346369</v>
      </c>
      <c r="H24" s="6">
        <v>242980</v>
      </c>
      <c r="I24" s="253"/>
    </row>
    <row r="25" spans="2:9" s="6" customFormat="1" ht="18" customHeight="1">
      <c r="B25" s="713" t="s">
        <v>413</v>
      </c>
      <c r="C25" s="15">
        <v>44606971</v>
      </c>
      <c r="D25" s="15">
        <v>52211133</v>
      </c>
      <c r="E25" s="15">
        <v>126015</v>
      </c>
      <c r="F25" s="15">
        <v>81073</v>
      </c>
      <c r="G25" s="15">
        <v>288269</v>
      </c>
      <c r="H25" s="6">
        <v>202102</v>
      </c>
      <c r="I25" s="253"/>
    </row>
    <row r="26" spans="2:9" s="6" customFormat="1" ht="18" customHeight="1">
      <c r="B26" s="713" t="s">
        <v>414</v>
      </c>
      <c r="C26" s="15">
        <v>45395410</v>
      </c>
      <c r="D26" s="15">
        <v>52741603</v>
      </c>
      <c r="E26" s="15">
        <v>128983</v>
      </c>
      <c r="F26" s="15">
        <v>82408</v>
      </c>
      <c r="G26" s="15">
        <v>292201</v>
      </c>
      <c r="H26" s="6">
        <v>203029</v>
      </c>
      <c r="I26" s="253"/>
    </row>
    <row r="27" spans="2:9" s="6" customFormat="1" ht="18" customHeight="1">
      <c r="B27" s="713" t="s">
        <v>415</v>
      </c>
      <c r="C27" s="15">
        <v>43602835</v>
      </c>
      <c r="D27" s="15">
        <v>50021657</v>
      </c>
      <c r="E27" s="15">
        <v>124340</v>
      </c>
      <c r="F27" s="15">
        <v>78392</v>
      </c>
      <c r="G27" s="15">
        <v>278468</v>
      </c>
      <c r="H27" s="6">
        <v>190868</v>
      </c>
      <c r="I27" s="253"/>
    </row>
    <row r="28" spans="2:9" s="6" customFormat="1" ht="18" customHeight="1">
      <c r="B28" s="713" t="s">
        <v>416</v>
      </c>
      <c r="C28" s="15">
        <v>47135552</v>
      </c>
      <c r="D28" s="15">
        <v>54780265</v>
      </c>
      <c r="E28" s="15">
        <v>134405</v>
      </c>
      <c r="F28" s="15">
        <v>86075</v>
      </c>
      <c r="G28" s="15">
        <v>297670</v>
      </c>
      <c r="H28" s="6">
        <v>206897</v>
      </c>
      <c r="I28" s="253"/>
    </row>
    <row r="29" spans="2:9" s="6" customFormat="1" ht="18" customHeight="1">
      <c r="B29" s="194">
        <v>10</v>
      </c>
      <c r="C29" s="15">
        <v>44051615</v>
      </c>
      <c r="D29" s="15">
        <v>47831657</v>
      </c>
      <c r="E29" s="15">
        <v>127004</v>
      </c>
      <c r="F29" s="15">
        <v>77139</v>
      </c>
      <c r="G29" s="15">
        <v>281113</v>
      </c>
      <c r="H29" s="6">
        <v>195219</v>
      </c>
      <c r="I29" s="253"/>
    </row>
    <row r="30" spans="2:9" s="6" customFormat="1" ht="18" customHeight="1">
      <c r="B30" s="194">
        <v>11</v>
      </c>
      <c r="C30" s="15">
        <v>40585457</v>
      </c>
      <c r="D30" s="15">
        <v>45301421</v>
      </c>
      <c r="E30" s="15">
        <v>114947</v>
      </c>
      <c r="F30" s="15">
        <v>71224</v>
      </c>
      <c r="G30" s="15">
        <v>249234</v>
      </c>
      <c r="H30" s="6">
        <v>166636</v>
      </c>
      <c r="I30" s="253"/>
    </row>
    <row r="31" spans="2:9" s="6" customFormat="1" ht="18" customHeight="1">
      <c r="B31" s="194">
        <v>12</v>
      </c>
      <c r="C31" s="15">
        <v>40849968</v>
      </c>
      <c r="D31" s="15">
        <v>43887893</v>
      </c>
      <c r="E31" s="15">
        <v>115132</v>
      </c>
      <c r="F31" s="15">
        <v>68966</v>
      </c>
      <c r="G31" s="15">
        <v>247394</v>
      </c>
      <c r="H31" s="6">
        <v>159627</v>
      </c>
      <c r="I31" s="253"/>
    </row>
    <row r="32" spans="2:9" s="6" customFormat="1" ht="18" customHeight="1">
      <c r="B32" s="194">
        <v>13</v>
      </c>
      <c r="C32" s="15">
        <v>42189053</v>
      </c>
      <c r="D32" s="15">
        <v>43625536</v>
      </c>
      <c r="E32" s="15">
        <v>117995</v>
      </c>
      <c r="F32" s="15">
        <v>68362</v>
      </c>
      <c r="G32" s="15">
        <v>251416</v>
      </c>
      <c r="H32" s="6">
        <v>156217</v>
      </c>
      <c r="I32" s="253"/>
    </row>
    <row r="33" spans="2:9" s="6" customFormat="1" ht="18" customHeight="1">
      <c r="B33" s="194">
        <v>14</v>
      </c>
      <c r="C33" s="15">
        <v>42638221</v>
      </c>
      <c r="D33" s="15">
        <v>42796093</v>
      </c>
      <c r="E33" s="15">
        <v>118153</v>
      </c>
      <c r="F33" s="15">
        <v>66828</v>
      </c>
      <c r="G33" s="15">
        <v>249721</v>
      </c>
      <c r="H33" s="6">
        <v>150597</v>
      </c>
      <c r="I33" s="253"/>
    </row>
    <row r="34" spans="2:9" s="6" customFormat="1" ht="18" customHeight="1">
      <c r="B34" s="194">
        <v>15</v>
      </c>
      <c r="C34" s="15">
        <v>42039118</v>
      </c>
      <c r="D34" s="15">
        <v>41364854</v>
      </c>
      <c r="E34" s="15">
        <v>119637</v>
      </c>
      <c r="F34" s="15">
        <v>64385</v>
      </c>
      <c r="G34" s="15">
        <v>242104</v>
      </c>
      <c r="H34" s="6">
        <v>143444</v>
      </c>
      <c r="I34" s="253"/>
    </row>
    <row r="35" spans="2:9" s="6" customFormat="1" ht="18" customHeight="1">
      <c r="B35" s="194">
        <v>16</v>
      </c>
      <c r="C35" s="15">
        <v>41552656</v>
      </c>
      <c r="D35" s="15">
        <v>39940104</v>
      </c>
      <c r="E35" s="15">
        <v>117557</v>
      </c>
      <c r="F35" s="15">
        <v>62028</v>
      </c>
      <c r="G35" s="15">
        <v>236140</v>
      </c>
      <c r="H35" s="6">
        <v>137096</v>
      </c>
      <c r="I35" s="253"/>
    </row>
    <row r="36" spans="2:9" s="6" customFormat="1" ht="18" customHeight="1">
      <c r="B36" s="194">
        <v>17</v>
      </c>
      <c r="C36" s="15">
        <v>44339247</v>
      </c>
      <c r="D36" s="15">
        <v>41923540</v>
      </c>
      <c r="E36" s="15">
        <v>124611</v>
      </c>
      <c r="F36" s="15">
        <v>64929</v>
      </c>
      <c r="G36" s="15">
        <v>248522</v>
      </c>
      <c r="H36" s="6">
        <v>142437</v>
      </c>
      <c r="I36" s="253"/>
    </row>
    <row r="37" spans="2:9" s="6" customFormat="1" ht="18" customHeight="1">
      <c r="B37" s="194">
        <v>18</v>
      </c>
      <c r="C37" s="15">
        <v>49856157</v>
      </c>
      <c r="D37" s="15">
        <v>46185962</v>
      </c>
      <c r="E37" s="15">
        <v>139030</v>
      </c>
      <c r="F37" s="15">
        <v>71521</v>
      </c>
      <c r="G37" s="15">
        <v>275011</v>
      </c>
      <c r="H37" s="6">
        <v>155607</v>
      </c>
      <c r="I37" s="253"/>
    </row>
    <row r="38" spans="2:9" s="6" customFormat="1" ht="18" customHeight="1">
      <c r="B38" s="194">
        <v>19</v>
      </c>
      <c r="C38" s="15">
        <v>63352578</v>
      </c>
      <c r="D38" s="15">
        <v>66044892</v>
      </c>
      <c r="E38" s="15">
        <v>175158</v>
      </c>
      <c r="F38" s="15">
        <v>102164</v>
      </c>
      <c r="G38" s="15">
        <v>343489</v>
      </c>
      <c r="H38" s="6">
        <v>220129</v>
      </c>
      <c r="I38" s="253"/>
    </row>
    <row r="39" spans="2:9" s="6" customFormat="1" ht="18" customHeight="1">
      <c r="B39" s="194">
        <v>20</v>
      </c>
      <c r="C39" s="15">
        <v>65192510</v>
      </c>
      <c r="D39" s="15">
        <v>67262691</v>
      </c>
      <c r="E39" s="15">
        <v>178766</v>
      </c>
      <c r="F39" s="15">
        <v>102955</v>
      </c>
      <c r="G39" s="15">
        <v>347601</v>
      </c>
      <c r="H39" s="6">
        <v>219599</v>
      </c>
      <c r="I39" s="253"/>
    </row>
    <row r="40" spans="1:9" s="6" customFormat="1" ht="18" customHeight="1">
      <c r="A40" s="253"/>
      <c r="B40" s="505">
        <v>21</v>
      </c>
      <c r="C40" s="15">
        <v>64255554</v>
      </c>
      <c r="D40" s="15">
        <v>66655335</v>
      </c>
      <c r="E40" s="15">
        <v>174875</v>
      </c>
      <c r="F40" s="15">
        <v>101253</v>
      </c>
      <c r="G40" s="15">
        <v>337662</v>
      </c>
      <c r="H40" s="253">
        <v>214077</v>
      </c>
      <c r="I40" s="253"/>
    </row>
    <row r="41" spans="1:9" s="6" customFormat="1" ht="18" customHeight="1">
      <c r="A41" s="253"/>
      <c r="B41" s="505">
        <v>22</v>
      </c>
      <c r="C41" s="15">
        <v>59298152</v>
      </c>
      <c r="D41" s="15">
        <v>62341896</v>
      </c>
      <c r="E41" s="15">
        <v>160406</v>
      </c>
      <c r="F41" s="15">
        <v>97123</v>
      </c>
      <c r="G41" s="15">
        <v>308514</v>
      </c>
      <c r="H41" s="253">
        <v>207190</v>
      </c>
      <c r="I41" s="253"/>
    </row>
    <row r="42" spans="2:8" s="253" customFormat="1" ht="18" customHeight="1">
      <c r="B42" s="505">
        <v>23</v>
      </c>
      <c r="C42" s="15">
        <v>59207388</v>
      </c>
      <c r="D42" s="15">
        <v>61352377</v>
      </c>
      <c r="E42" s="15">
        <v>159421</v>
      </c>
      <c r="F42" s="15">
        <v>95201</v>
      </c>
      <c r="G42" s="15">
        <v>305715</v>
      </c>
      <c r="H42" s="253">
        <v>201719</v>
      </c>
    </row>
    <row r="43" spans="2:8" s="253" customFormat="1" ht="18" customHeight="1">
      <c r="B43" s="505">
        <v>24</v>
      </c>
      <c r="C43" s="15">
        <v>60534426</v>
      </c>
      <c r="D43" s="15">
        <v>63424256</v>
      </c>
      <c r="E43" s="15">
        <v>162362</v>
      </c>
      <c r="F43" s="15">
        <v>98230</v>
      </c>
      <c r="G43" s="15">
        <v>310266</v>
      </c>
      <c r="H43" s="253">
        <v>207021</v>
      </c>
    </row>
    <row r="44" spans="1:9" s="6" customFormat="1" ht="18" customHeight="1">
      <c r="A44" s="253"/>
      <c r="B44" s="505">
        <v>25</v>
      </c>
      <c r="C44" s="15">
        <v>61581399</v>
      </c>
      <c r="D44" s="15">
        <v>64047598</v>
      </c>
      <c r="E44" s="15">
        <v>158226</v>
      </c>
      <c r="F44" s="15">
        <v>95716</v>
      </c>
      <c r="G44" s="15">
        <v>300712</v>
      </c>
      <c r="H44" s="253">
        <v>202042</v>
      </c>
      <c r="I44" s="253"/>
    </row>
    <row r="45" spans="2:8" s="253" customFormat="1" ht="18" customHeight="1">
      <c r="B45" s="505">
        <v>26</v>
      </c>
      <c r="C45" s="15">
        <v>65021515</v>
      </c>
      <c r="D45" s="15">
        <v>65779314</v>
      </c>
      <c r="E45" s="15">
        <v>165865</v>
      </c>
      <c r="F45" s="15">
        <v>98122</v>
      </c>
      <c r="G45" s="15">
        <v>313960</v>
      </c>
      <c r="H45" s="253">
        <v>205891</v>
      </c>
    </row>
    <row r="46" spans="2:8" s="253" customFormat="1" ht="18" customHeight="1">
      <c r="B46" s="505">
        <v>27</v>
      </c>
      <c r="C46" s="15">
        <v>66455738</v>
      </c>
      <c r="D46" s="15">
        <v>67904444</v>
      </c>
      <c r="E46" s="15">
        <v>167917</v>
      </c>
      <c r="F46" s="15">
        <v>100732</v>
      </c>
      <c r="G46" s="15">
        <v>316382</v>
      </c>
      <c r="H46" s="253">
        <v>209504</v>
      </c>
    </row>
    <row r="47" spans="2:8" s="253" customFormat="1" ht="18" customHeight="1">
      <c r="B47" s="505">
        <v>28</v>
      </c>
      <c r="C47" s="1024">
        <v>68870936</v>
      </c>
      <c r="D47" s="1024">
        <v>69229765</v>
      </c>
      <c r="E47" s="1024">
        <v>172071</v>
      </c>
      <c r="F47" s="1024">
        <v>102015</v>
      </c>
      <c r="G47" s="1024">
        <v>322264</v>
      </c>
      <c r="H47" s="1025">
        <v>210102</v>
      </c>
    </row>
    <row r="48" spans="2:8" s="253" customFormat="1" ht="18" customHeight="1">
      <c r="B48" s="505">
        <v>29</v>
      </c>
      <c r="C48" s="1025">
        <v>70277256</v>
      </c>
      <c r="D48" s="1025">
        <v>71273329</v>
      </c>
      <c r="E48" s="1025">
        <v>173749</v>
      </c>
      <c r="F48" s="1025">
        <v>104617</v>
      </c>
      <c r="G48" s="1025">
        <v>323465</v>
      </c>
      <c r="H48" s="1025">
        <v>213042</v>
      </c>
    </row>
    <row r="49" spans="2:8" s="253" customFormat="1" ht="18" customHeight="1">
      <c r="B49" s="505">
        <v>30</v>
      </c>
      <c r="C49" s="1025">
        <v>71906029</v>
      </c>
      <c r="D49" s="1025">
        <v>72722697</v>
      </c>
      <c r="E49" s="1025">
        <v>176004</v>
      </c>
      <c r="F49" s="1025">
        <v>106095</v>
      </c>
      <c r="G49" s="1025">
        <v>325743</v>
      </c>
      <c r="H49" s="1025">
        <v>213364</v>
      </c>
    </row>
    <row r="50" spans="1:8" s="253" customFormat="1" ht="18" customHeight="1">
      <c r="A50" s="253" t="s">
        <v>573</v>
      </c>
      <c r="B50" s="505" t="s">
        <v>684</v>
      </c>
      <c r="C50" s="1025">
        <v>75450704.2173913</v>
      </c>
      <c r="D50" s="1025">
        <v>74979928</v>
      </c>
      <c r="E50" s="1025">
        <v>182928</v>
      </c>
      <c r="F50" s="1025">
        <v>108901</v>
      </c>
      <c r="G50" s="1025">
        <v>336492</v>
      </c>
      <c r="H50" s="1025">
        <v>216243</v>
      </c>
    </row>
    <row r="51" spans="2:8" s="253" customFormat="1" ht="18" customHeight="1">
      <c r="B51" s="505">
        <v>2</v>
      </c>
      <c r="C51" s="1025">
        <v>77155610.82608695</v>
      </c>
      <c r="D51" s="1025">
        <v>76815318</v>
      </c>
      <c r="E51" s="1025">
        <v>185420</v>
      </c>
      <c r="F51" s="1025">
        <v>111118</v>
      </c>
      <c r="G51" s="1025">
        <v>338912</v>
      </c>
      <c r="H51" s="1025">
        <v>217709</v>
      </c>
    </row>
    <row r="52" spans="2:8" s="253" customFormat="1" ht="18" customHeight="1">
      <c r="B52" s="505">
        <v>3</v>
      </c>
      <c r="C52" s="1025">
        <v>76855164</v>
      </c>
      <c r="D52" s="1025">
        <v>75705508</v>
      </c>
      <c r="E52" s="1025">
        <v>184656</v>
      </c>
      <c r="F52" s="1025">
        <v>109559</v>
      </c>
      <c r="G52" s="1025">
        <v>336156</v>
      </c>
      <c r="H52" s="1025">
        <v>212034</v>
      </c>
    </row>
    <row r="53" spans="1:8" s="253" customFormat="1" ht="18" customHeight="1">
      <c r="A53" s="257"/>
      <c r="B53" s="380">
        <v>4</v>
      </c>
      <c r="C53" s="1026">
        <v>80981880</v>
      </c>
      <c r="D53" s="1026">
        <v>78930265</v>
      </c>
      <c r="E53" s="1026">
        <v>195590</v>
      </c>
      <c r="F53" s="1026">
        <v>114540</v>
      </c>
      <c r="G53" s="1026">
        <v>354470</v>
      </c>
      <c r="H53" s="1026">
        <v>219298</v>
      </c>
    </row>
    <row r="54" spans="2:9" s="5" customFormat="1" ht="13.5" customHeight="1">
      <c r="B54" s="5" t="s">
        <v>639</v>
      </c>
      <c r="D54" s="5" t="s">
        <v>452</v>
      </c>
      <c r="I54" s="196"/>
    </row>
    <row r="55" spans="4:9" s="5" customFormat="1" ht="13.5" customHeight="1">
      <c r="D55" s="5" t="s">
        <v>453</v>
      </c>
      <c r="I55" s="196"/>
    </row>
    <row r="56" spans="4:9" s="5" customFormat="1" ht="13.5" customHeight="1">
      <c r="D56" s="5" t="s">
        <v>509</v>
      </c>
      <c r="I56" s="196"/>
    </row>
    <row r="57" spans="2:9" s="6" customFormat="1" ht="13.5" customHeight="1">
      <c r="B57" s="1608" t="s">
        <v>297</v>
      </c>
      <c r="C57" s="1608"/>
      <c r="D57" s="1608"/>
      <c r="E57" s="1608"/>
      <c r="F57" s="1608"/>
      <c r="G57" s="1608"/>
      <c r="H57" s="1608"/>
      <c r="I57" s="253"/>
    </row>
    <row r="58" s="6" customFormat="1" ht="13.5" customHeight="1">
      <c r="I58" s="253"/>
    </row>
    <row r="59" s="6" customFormat="1" ht="13.5" customHeight="1">
      <c r="I59" s="253"/>
    </row>
    <row r="60" ht="13.5" customHeight="1"/>
  </sheetData>
  <sheetProtection/>
  <mergeCells count="4">
    <mergeCell ref="B57:H57"/>
    <mergeCell ref="C3:D3"/>
    <mergeCell ref="E3:F3"/>
    <mergeCell ref="G3:H3"/>
  </mergeCells>
  <printOptions horizontalCentered="1"/>
  <pageMargins left="0.3937007874015748" right="0.3937007874015748" top="0.7874015748031497" bottom="0.3937007874015748" header="0.5118110236220472" footer="0.5118110236220472"/>
  <pageSetup fitToHeight="0" fitToWidth="1" horizontalDpi="600" verticalDpi="600" orientation="portrait" paperSize="9" r:id="rId2"/>
  <rowBreaks count="1" manualBreakCount="1">
    <brk id="43" max="7" man="1"/>
  </rowBreaks>
  <drawing r:id="rId1"/>
</worksheet>
</file>

<file path=xl/worksheets/sheet42.xml><?xml version="1.0" encoding="utf-8"?>
<worksheet xmlns="http://schemas.openxmlformats.org/spreadsheetml/2006/main" xmlns:r="http://schemas.openxmlformats.org/officeDocument/2006/relationships">
  <dimension ref="A1:I45"/>
  <sheetViews>
    <sheetView zoomScalePageLayoutView="0" workbookViewId="0" topLeftCell="A22">
      <selection activeCell="E36" sqref="E36"/>
    </sheetView>
  </sheetViews>
  <sheetFormatPr defaultColWidth="9" defaultRowHeight="14.25"/>
  <cols>
    <col min="1" max="1" width="4.296875" style="28" customWidth="1"/>
    <col min="2" max="2" width="4.296875" style="107" customWidth="1"/>
    <col min="3" max="6" width="18.69921875" style="107" customWidth="1"/>
    <col min="7" max="16384" width="9" style="28" customWidth="1"/>
  </cols>
  <sheetData>
    <row r="1" spans="1:6" s="52" customFormat="1" ht="12.75" customHeight="1">
      <c r="A1" s="52" t="s">
        <v>632</v>
      </c>
      <c r="B1" s="105"/>
      <c r="C1" s="105"/>
      <c r="D1" s="105"/>
      <c r="E1" s="105"/>
      <c r="F1" s="105"/>
    </row>
    <row r="2" spans="1:6" ht="12.75">
      <c r="A2" s="64"/>
      <c r="B2" s="106"/>
      <c r="C2" s="106"/>
      <c r="D2" s="106"/>
      <c r="E2" s="106"/>
      <c r="F2" s="324" t="s">
        <v>302</v>
      </c>
    </row>
    <row r="3" spans="2:6" s="6" customFormat="1" ht="19.5" customHeight="1">
      <c r="B3" s="815" t="s">
        <v>32</v>
      </c>
      <c r="C3" s="1609" t="s">
        <v>511</v>
      </c>
      <c r="D3" s="1555" t="s">
        <v>523</v>
      </c>
      <c r="E3" s="1611" t="s">
        <v>303</v>
      </c>
      <c r="F3" s="1547" t="s">
        <v>510</v>
      </c>
    </row>
    <row r="4" spans="1:6" s="6" customFormat="1" ht="19.5" customHeight="1" thickBot="1">
      <c r="A4" s="256" t="s">
        <v>160</v>
      </c>
      <c r="B4" s="256"/>
      <c r="C4" s="1610"/>
      <c r="D4" s="1610"/>
      <c r="E4" s="1612"/>
      <c r="F4" s="1613"/>
    </row>
    <row r="5" spans="1:7" s="6" customFormat="1" ht="18" customHeight="1" thickTop="1">
      <c r="A5" s="6" t="s">
        <v>192</v>
      </c>
      <c r="B5" s="713" t="s">
        <v>411</v>
      </c>
      <c r="C5" s="15">
        <v>21252</v>
      </c>
      <c r="D5" s="809">
        <v>19.2</v>
      </c>
      <c r="E5" s="15">
        <v>3569860</v>
      </c>
      <c r="F5" s="810">
        <v>18.1</v>
      </c>
      <c r="G5" s="189"/>
    </row>
    <row r="6" spans="2:9" s="6" customFormat="1" ht="18" customHeight="1">
      <c r="B6" s="713" t="s">
        <v>412</v>
      </c>
      <c r="C6" s="15">
        <v>23912</v>
      </c>
      <c r="D6" s="809">
        <v>19.7</v>
      </c>
      <c r="E6" s="15">
        <v>4848678</v>
      </c>
      <c r="F6" s="810">
        <v>20.5</v>
      </c>
      <c r="G6" s="189"/>
      <c r="I6" s="713"/>
    </row>
    <row r="7" spans="2:9" s="6" customFormat="1" ht="18" customHeight="1">
      <c r="B7" s="713" t="s">
        <v>413</v>
      </c>
      <c r="C7" s="15">
        <v>25934</v>
      </c>
      <c r="D7" s="809">
        <v>20.5</v>
      </c>
      <c r="E7" s="15">
        <v>3925945</v>
      </c>
      <c r="F7" s="810">
        <v>23</v>
      </c>
      <c r="G7" s="189"/>
      <c r="I7" s="713"/>
    </row>
    <row r="8" spans="2:7" s="6" customFormat="1" ht="18" customHeight="1">
      <c r="B8" s="713" t="s">
        <v>414</v>
      </c>
      <c r="C8" s="15">
        <v>27373</v>
      </c>
      <c r="D8" s="809">
        <v>21.7</v>
      </c>
      <c r="E8" s="15">
        <v>3622515</v>
      </c>
      <c r="F8" s="810">
        <v>24.2</v>
      </c>
      <c r="G8" s="189"/>
    </row>
    <row r="9" spans="2:7" s="6" customFormat="1" ht="18" customHeight="1">
      <c r="B9" s="713" t="s">
        <v>415</v>
      </c>
      <c r="C9" s="15">
        <v>28258</v>
      </c>
      <c r="D9" s="809">
        <v>22.1</v>
      </c>
      <c r="E9" s="15">
        <v>3675076</v>
      </c>
      <c r="F9" s="810">
        <v>24.7</v>
      </c>
      <c r="G9" s="189"/>
    </row>
    <row r="10" spans="2:7" s="6" customFormat="1" ht="18" customHeight="1">
      <c r="B10" s="713" t="s">
        <v>416</v>
      </c>
      <c r="C10" s="15">
        <v>29675</v>
      </c>
      <c r="D10" s="809">
        <v>23</v>
      </c>
      <c r="E10" s="15">
        <v>3534384</v>
      </c>
      <c r="F10" s="810">
        <v>25.5</v>
      </c>
      <c r="G10" s="189"/>
    </row>
    <row r="11" spans="2:7" s="6" customFormat="1" ht="18" customHeight="1">
      <c r="B11" s="266">
        <v>10</v>
      </c>
      <c r="C11" s="15">
        <v>30558</v>
      </c>
      <c r="D11" s="809">
        <v>23.1</v>
      </c>
      <c r="E11" s="15">
        <v>3796823</v>
      </c>
      <c r="F11" s="810">
        <v>24.6</v>
      </c>
      <c r="G11" s="189"/>
    </row>
    <row r="12" spans="2:7" s="6" customFormat="1" ht="18" customHeight="1">
      <c r="B12" s="266">
        <v>11</v>
      </c>
      <c r="C12" s="126">
        <v>30573</v>
      </c>
      <c r="D12" s="811">
        <v>23.7</v>
      </c>
      <c r="E12" s="126">
        <v>3744025</v>
      </c>
      <c r="F12" s="812">
        <v>28.1</v>
      </c>
      <c r="G12" s="189"/>
    </row>
    <row r="13" spans="2:7" s="6" customFormat="1" ht="18" customHeight="1">
      <c r="B13" s="266">
        <v>12</v>
      </c>
      <c r="C13" s="15">
        <v>33674</v>
      </c>
      <c r="D13" s="809">
        <v>25.9</v>
      </c>
      <c r="E13" s="15">
        <v>3616926</v>
      </c>
      <c r="F13" s="810">
        <v>29.3</v>
      </c>
      <c r="G13" s="189"/>
    </row>
    <row r="14" spans="2:7" s="6" customFormat="1" ht="18" customHeight="1">
      <c r="B14" s="266">
        <v>13</v>
      </c>
      <c r="C14" s="15">
        <v>35197</v>
      </c>
      <c r="D14" s="809">
        <v>26.7</v>
      </c>
      <c r="E14" s="15">
        <v>3710794</v>
      </c>
      <c r="F14" s="810">
        <v>30.9</v>
      </c>
      <c r="G14" s="189"/>
    </row>
    <row r="15" spans="2:7" s="6" customFormat="1" ht="18" customHeight="1">
      <c r="B15" s="266">
        <v>14</v>
      </c>
      <c r="C15" s="15">
        <v>35996</v>
      </c>
      <c r="D15" s="809">
        <v>27.1</v>
      </c>
      <c r="E15" s="15">
        <v>3663051</v>
      </c>
      <c r="F15" s="810">
        <v>30.3</v>
      </c>
      <c r="G15" s="189"/>
    </row>
    <row r="16" spans="2:7" s="6" customFormat="1" ht="18" customHeight="1">
      <c r="B16" s="266">
        <v>15</v>
      </c>
      <c r="C16" s="15">
        <v>36815</v>
      </c>
      <c r="D16" s="809">
        <v>27.2</v>
      </c>
      <c r="E16" s="15">
        <v>3757158</v>
      </c>
      <c r="F16" s="810">
        <v>31.8</v>
      </c>
      <c r="G16" s="189"/>
    </row>
    <row r="17" spans="2:7" s="6" customFormat="1" ht="18" customHeight="1">
      <c r="B17" s="266">
        <v>16</v>
      </c>
      <c r="C17" s="15">
        <v>37563</v>
      </c>
      <c r="D17" s="809">
        <v>27.8</v>
      </c>
      <c r="E17" s="15">
        <v>3732517</v>
      </c>
      <c r="F17" s="810">
        <v>29.6</v>
      </c>
      <c r="G17" s="189"/>
    </row>
    <row r="18" spans="2:7" s="6" customFormat="1" ht="18" customHeight="1">
      <c r="B18" s="266">
        <v>17</v>
      </c>
      <c r="C18" s="15">
        <v>39899</v>
      </c>
      <c r="D18" s="809">
        <v>29.5</v>
      </c>
      <c r="E18" s="15">
        <v>3698187</v>
      </c>
      <c r="F18" s="810">
        <v>30.6</v>
      </c>
      <c r="G18" s="189"/>
    </row>
    <row r="19" spans="2:7" s="6" customFormat="1" ht="18" customHeight="1">
      <c r="B19" s="266">
        <v>18</v>
      </c>
      <c r="C19" s="15">
        <v>41492</v>
      </c>
      <c r="D19" s="809">
        <v>30.1</v>
      </c>
      <c r="E19" s="15">
        <v>4156651</v>
      </c>
      <c r="F19" s="810">
        <v>33</v>
      </c>
      <c r="G19" s="189"/>
    </row>
    <row r="20" spans="2:7" s="6" customFormat="1" ht="18" customHeight="1">
      <c r="B20" s="266">
        <v>19</v>
      </c>
      <c r="C20" s="15">
        <v>44431</v>
      </c>
      <c r="D20" s="809">
        <v>28.7</v>
      </c>
      <c r="E20" s="15">
        <v>4636647</v>
      </c>
      <c r="F20" s="813">
        <v>33</v>
      </c>
      <c r="G20" s="189"/>
    </row>
    <row r="21" spans="2:7" s="6" customFormat="1" ht="18" customHeight="1">
      <c r="B21" s="266">
        <v>20</v>
      </c>
      <c r="C21" s="15">
        <v>45840</v>
      </c>
      <c r="D21" s="809">
        <v>29</v>
      </c>
      <c r="E21" s="15">
        <v>4961176</v>
      </c>
      <c r="F21" s="810">
        <v>29.8</v>
      </c>
      <c r="G21" s="189"/>
    </row>
    <row r="22" spans="2:7" s="6" customFormat="1" ht="18" customHeight="1">
      <c r="B22" s="266">
        <v>21</v>
      </c>
      <c r="C22" s="15">
        <v>48579</v>
      </c>
      <c r="D22" s="809">
        <v>30.3</v>
      </c>
      <c r="E22" s="15">
        <v>5010606</v>
      </c>
      <c r="F22" s="810">
        <v>30.1</v>
      </c>
      <c r="G22" s="189"/>
    </row>
    <row r="23" spans="1:7" s="6" customFormat="1" ht="18" customHeight="1">
      <c r="A23" s="253"/>
      <c r="B23" s="266">
        <v>22</v>
      </c>
      <c r="C23" s="15">
        <v>49641</v>
      </c>
      <c r="D23" s="809">
        <v>30.4</v>
      </c>
      <c r="E23" s="15">
        <v>4649030</v>
      </c>
      <c r="F23" s="810">
        <v>29.8</v>
      </c>
      <c r="G23" s="189"/>
    </row>
    <row r="24" spans="1:7" s="6" customFormat="1" ht="18" customHeight="1">
      <c r="A24" s="253"/>
      <c r="B24" s="266">
        <v>23</v>
      </c>
      <c r="C24" s="15">
        <v>43733</v>
      </c>
      <c r="D24" s="809">
        <v>32</v>
      </c>
      <c r="E24" s="15">
        <v>6962686</v>
      </c>
      <c r="F24" s="810">
        <v>30.6</v>
      </c>
      <c r="G24" s="189"/>
    </row>
    <row r="25" spans="2:7" s="253" customFormat="1" ht="18" customHeight="1">
      <c r="B25" s="266">
        <v>24</v>
      </c>
      <c r="C25" s="15">
        <v>45426</v>
      </c>
      <c r="D25" s="809">
        <v>33.3</v>
      </c>
      <c r="E25" s="15">
        <v>4087089</v>
      </c>
      <c r="F25" s="814">
        <v>34.9</v>
      </c>
      <c r="G25" s="773"/>
    </row>
    <row r="26" spans="2:7" s="253" customFormat="1" ht="18" customHeight="1">
      <c r="B26" s="266">
        <v>25</v>
      </c>
      <c r="C26" s="15">
        <v>46251</v>
      </c>
      <c r="D26" s="809">
        <v>34.3</v>
      </c>
      <c r="E26" s="15">
        <v>3979353</v>
      </c>
      <c r="F26" s="814">
        <v>33.4</v>
      </c>
      <c r="G26" s="773"/>
    </row>
    <row r="27" spans="1:7" s="6" customFormat="1" ht="18" customHeight="1">
      <c r="A27" s="253"/>
      <c r="B27" s="266">
        <v>26</v>
      </c>
      <c r="C27" s="15">
        <v>46918</v>
      </c>
      <c r="D27" s="809">
        <v>34.6</v>
      </c>
      <c r="E27" s="15">
        <v>4001924</v>
      </c>
      <c r="F27" s="814">
        <v>33.1</v>
      </c>
      <c r="G27" s="189"/>
    </row>
    <row r="28" spans="2:7" s="253" customFormat="1" ht="18" customHeight="1">
      <c r="B28" s="266">
        <v>27</v>
      </c>
      <c r="C28" s="15">
        <v>47878</v>
      </c>
      <c r="D28" s="809">
        <v>35.2</v>
      </c>
      <c r="E28" s="15">
        <v>4100788</v>
      </c>
      <c r="F28" s="814">
        <v>32.9</v>
      </c>
      <c r="G28" s="773"/>
    </row>
    <row r="29" spans="2:7" s="253" customFormat="1" ht="18" customHeight="1">
      <c r="B29" s="266">
        <v>28</v>
      </c>
      <c r="C29" s="15">
        <v>48413</v>
      </c>
      <c r="D29" s="809">
        <v>37.5</v>
      </c>
      <c r="E29" s="15">
        <v>4049789</v>
      </c>
      <c r="F29" s="814">
        <v>32.9</v>
      </c>
      <c r="G29" s="773"/>
    </row>
    <row r="30" spans="2:8" s="253" customFormat="1" ht="18" customHeight="1">
      <c r="B30" s="505">
        <v>29</v>
      </c>
      <c r="C30" s="1033">
        <v>48812</v>
      </c>
      <c r="D30" s="1031">
        <v>38.6</v>
      </c>
      <c r="E30" s="1033">
        <v>3850193</v>
      </c>
      <c r="F30" s="1032">
        <v>32.5</v>
      </c>
      <c r="G30" s="1029"/>
      <c r="H30" s="1027"/>
    </row>
    <row r="31" spans="2:8" s="253" customFormat="1" ht="18" customHeight="1">
      <c r="B31" s="505">
        <v>30</v>
      </c>
      <c r="C31" s="1033">
        <v>49204</v>
      </c>
      <c r="D31" s="1031">
        <v>42.7</v>
      </c>
      <c r="E31" s="1033">
        <v>3604763</v>
      </c>
      <c r="F31" s="1032">
        <v>32.4</v>
      </c>
      <c r="G31" s="1030"/>
      <c r="H31" s="1028"/>
    </row>
    <row r="32" spans="1:6" s="253" customFormat="1" ht="18" customHeight="1">
      <c r="A32" s="257" t="s">
        <v>573</v>
      </c>
      <c r="B32" s="516" t="s">
        <v>3</v>
      </c>
      <c r="C32" s="1033">
        <v>49526</v>
      </c>
      <c r="D32" s="1031">
        <v>42.2</v>
      </c>
      <c r="E32" s="1033">
        <v>3598715</v>
      </c>
      <c r="F32" s="1032">
        <v>32.6</v>
      </c>
    </row>
    <row r="33" spans="1:6" s="253" customFormat="1" ht="18" customHeight="1">
      <c r="A33" s="6"/>
      <c r="B33" s="815" t="s">
        <v>32</v>
      </c>
      <c r="C33" s="1609" t="s">
        <v>511</v>
      </c>
      <c r="D33" s="1555" t="s">
        <v>523</v>
      </c>
      <c r="E33" s="1611" t="s">
        <v>303</v>
      </c>
      <c r="F33" s="1547" t="s">
        <v>510</v>
      </c>
    </row>
    <row r="34" spans="1:6" s="253" customFormat="1" ht="18" customHeight="1" thickBot="1">
      <c r="A34" s="256" t="s">
        <v>710</v>
      </c>
      <c r="B34" s="256"/>
      <c r="C34" s="1610"/>
      <c r="D34" s="1610"/>
      <c r="E34" s="1612"/>
      <c r="F34" s="1613"/>
    </row>
    <row r="35" spans="2:6" s="253" customFormat="1" ht="18" customHeight="1" thickTop="1">
      <c r="B35" s="505">
        <v>2</v>
      </c>
      <c r="C35" s="1033">
        <v>50766</v>
      </c>
      <c r="D35" s="1031">
        <v>43.1</v>
      </c>
      <c r="E35" s="1033">
        <v>3578070</v>
      </c>
      <c r="F35" s="1032">
        <v>31.4</v>
      </c>
    </row>
    <row r="36" spans="2:6" s="253" customFormat="1" ht="18" customHeight="1">
      <c r="B36" s="505">
        <v>3</v>
      </c>
      <c r="C36" s="1033">
        <v>51186</v>
      </c>
      <c r="D36" s="1031">
        <v>44.1</v>
      </c>
      <c r="E36" s="1033">
        <v>3576554</v>
      </c>
      <c r="F36" s="1032">
        <v>31.7</v>
      </c>
    </row>
    <row r="37" spans="1:6" s="253" customFormat="1" ht="18" customHeight="1">
      <c r="A37" s="257"/>
      <c r="B37" s="380">
        <v>4</v>
      </c>
      <c r="C37" s="1034">
        <v>51521</v>
      </c>
      <c r="D37" s="1035">
        <v>45.9</v>
      </c>
      <c r="E37" s="1034">
        <v>3790720</v>
      </c>
      <c r="F37" s="1036">
        <v>30.7</v>
      </c>
    </row>
    <row r="38" spans="2:6" s="5" customFormat="1" ht="13.5" customHeight="1">
      <c r="B38" s="5" t="s">
        <v>638</v>
      </c>
      <c r="E38" s="7"/>
      <c r="F38" s="7" t="s">
        <v>659</v>
      </c>
    </row>
    <row r="39" spans="2:6" s="6" customFormat="1" ht="13.5" customHeight="1">
      <c r="B39" s="264"/>
      <c r="C39" s="264"/>
      <c r="D39" s="540"/>
      <c r="E39" s="264"/>
      <c r="F39" s="7" t="s">
        <v>658</v>
      </c>
    </row>
    <row r="40" spans="2:6" s="6" customFormat="1" ht="13.5" customHeight="1">
      <c r="B40" s="264"/>
      <c r="C40" s="264"/>
      <c r="D40" s="5" t="s">
        <v>657</v>
      </c>
      <c r="E40" s="264"/>
      <c r="F40" s="264"/>
    </row>
    <row r="41" spans="2:6" s="6" customFormat="1" ht="13.5" customHeight="1">
      <c r="B41" s="264"/>
      <c r="C41" s="264"/>
      <c r="D41" s="264"/>
      <c r="E41" s="264"/>
      <c r="F41" s="264"/>
    </row>
    <row r="42" spans="2:6" s="6" customFormat="1" ht="13.5" customHeight="1">
      <c r="B42" s="264"/>
      <c r="C42" s="264"/>
      <c r="D42" s="264"/>
      <c r="E42" s="264"/>
      <c r="F42" s="264"/>
    </row>
    <row r="43" spans="2:6" s="6" customFormat="1" ht="13.5" customHeight="1">
      <c r="B43" s="264"/>
      <c r="C43" s="264"/>
      <c r="D43" s="264"/>
      <c r="E43" s="264"/>
      <c r="F43" s="264"/>
    </row>
    <row r="44" ht="13.5" customHeight="1"/>
    <row r="45" ht="13.5" customHeight="1">
      <c r="D45" s="108"/>
    </row>
    <row r="46" ht="13.5" customHeight="1"/>
    <row r="47" ht="13.5" customHeight="1"/>
    <row r="48" ht="13.5" customHeight="1"/>
    <row r="49" ht="13.5" customHeight="1"/>
    <row r="50" ht="13.5" customHeight="1"/>
    <row r="51" ht="13.5" customHeight="1"/>
  </sheetData>
  <sheetProtection/>
  <mergeCells count="8">
    <mergeCell ref="C3:C4"/>
    <mergeCell ref="D3:D4"/>
    <mergeCell ref="E3:E4"/>
    <mergeCell ref="F3:F4"/>
    <mergeCell ref="C33:C34"/>
    <mergeCell ref="D33:D34"/>
    <mergeCell ref="E33:E34"/>
    <mergeCell ref="F33:F34"/>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K25"/>
  <sheetViews>
    <sheetView zoomScalePageLayoutView="0" workbookViewId="0" topLeftCell="A4">
      <selection activeCell="A1" sqref="A1"/>
    </sheetView>
  </sheetViews>
  <sheetFormatPr defaultColWidth="9" defaultRowHeight="14.25"/>
  <cols>
    <col min="1" max="2" width="4.296875" style="28" customWidth="1"/>
    <col min="3" max="10" width="9.796875" style="28" customWidth="1"/>
    <col min="11" max="16384" width="9" style="28" customWidth="1"/>
  </cols>
  <sheetData>
    <row r="1" spans="1:11" s="52" customFormat="1" ht="28.5" customHeight="1">
      <c r="A1" s="52" t="s">
        <v>598</v>
      </c>
      <c r="B1" s="1088"/>
      <c r="C1" s="1088"/>
      <c r="D1" s="1088"/>
      <c r="E1" s="1088"/>
      <c r="F1" s="1088"/>
      <c r="G1" s="1088"/>
      <c r="H1" s="1088"/>
      <c r="I1" s="1088"/>
      <c r="J1" s="1088"/>
      <c r="K1" s="1088"/>
    </row>
    <row r="2" spans="1:10" s="52" customFormat="1" ht="13.5" customHeight="1">
      <c r="A2" s="104"/>
      <c r="B2" s="1614"/>
      <c r="C2" s="1615"/>
      <c r="D2" s="1615"/>
      <c r="E2" s="1615"/>
      <c r="F2" s="1615"/>
      <c r="G2" s="1615"/>
      <c r="H2" s="1615"/>
      <c r="I2" s="1615"/>
      <c r="J2" s="1615"/>
    </row>
    <row r="3" spans="2:10" s="6" customFormat="1" ht="18" customHeight="1">
      <c r="B3" s="255" t="s">
        <v>32</v>
      </c>
      <c r="C3" s="1616" t="s">
        <v>161</v>
      </c>
      <c r="D3" s="1617"/>
      <c r="E3" s="1582" t="s">
        <v>162</v>
      </c>
      <c r="F3" s="1584"/>
      <c r="G3" s="1584"/>
      <c r="H3" s="1584"/>
      <c r="I3" s="1584"/>
      <c r="J3" s="1584"/>
    </row>
    <row r="4" spans="3:10" s="6" customFormat="1" ht="18" customHeight="1">
      <c r="C4" s="1618"/>
      <c r="D4" s="1619"/>
      <c r="E4" s="1583" t="s">
        <v>163</v>
      </c>
      <c r="F4" s="1562"/>
      <c r="G4" s="1562" t="s">
        <v>164</v>
      </c>
      <c r="H4" s="1562"/>
      <c r="I4" s="1584" t="s">
        <v>165</v>
      </c>
      <c r="J4" s="1584"/>
    </row>
    <row r="5" spans="1:10" s="6" customFormat="1" ht="18" customHeight="1" thickBot="1">
      <c r="A5" s="256" t="s">
        <v>37</v>
      </c>
      <c r="B5" s="265"/>
      <c r="C5" s="192" t="s">
        <v>166</v>
      </c>
      <c r="D5" s="192" t="s">
        <v>524</v>
      </c>
      <c r="E5" s="192" t="s">
        <v>166</v>
      </c>
      <c r="F5" s="192" t="s">
        <v>167</v>
      </c>
      <c r="G5" s="192" t="s">
        <v>166</v>
      </c>
      <c r="H5" s="192" t="s">
        <v>167</v>
      </c>
      <c r="I5" s="192" t="s">
        <v>166</v>
      </c>
      <c r="J5" s="190" t="s">
        <v>167</v>
      </c>
    </row>
    <row r="6" spans="1:10" s="6" customFormat="1" ht="18" customHeight="1" thickTop="1">
      <c r="A6" s="6" t="s">
        <v>192</v>
      </c>
      <c r="B6" s="266">
        <v>14</v>
      </c>
      <c r="C6" s="126">
        <v>348532</v>
      </c>
      <c r="D6" s="126">
        <v>293</v>
      </c>
      <c r="E6" s="126">
        <v>33405</v>
      </c>
      <c r="F6" s="126">
        <v>36</v>
      </c>
      <c r="G6" s="126">
        <v>242089</v>
      </c>
      <c r="H6" s="126">
        <v>64</v>
      </c>
      <c r="I6" s="126">
        <v>232314</v>
      </c>
      <c r="J6" s="127">
        <v>162</v>
      </c>
    </row>
    <row r="7" spans="2:10" s="6" customFormat="1" ht="18" customHeight="1">
      <c r="B7" s="266">
        <v>15</v>
      </c>
      <c r="C7" s="126">
        <v>396695</v>
      </c>
      <c r="D7" s="126">
        <v>377</v>
      </c>
      <c r="E7" s="126">
        <v>46430</v>
      </c>
      <c r="F7" s="126">
        <v>23</v>
      </c>
      <c r="G7" s="126">
        <v>118749</v>
      </c>
      <c r="H7" s="126">
        <v>67</v>
      </c>
      <c r="I7" s="126">
        <v>201712</v>
      </c>
      <c r="J7" s="127">
        <v>90</v>
      </c>
    </row>
    <row r="8" spans="2:10" s="6" customFormat="1" ht="18" customHeight="1">
      <c r="B8" s="266">
        <v>16</v>
      </c>
      <c r="C8" s="126">
        <v>709359</v>
      </c>
      <c r="D8" s="126">
        <v>655</v>
      </c>
      <c r="E8" s="126">
        <v>98229</v>
      </c>
      <c r="F8" s="126">
        <v>188</v>
      </c>
      <c r="G8" s="126">
        <v>157711</v>
      </c>
      <c r="H8" s="126">
        <v>537</v>
      </c>
      <c r="I8" s="126">
        <v>426707</v>
      </c>
      <c r="J8" s="127">
        <v>118</v>
      </c>
    </row>
    <row r="9" spans="2:10" s="6" customFormat="1" ht="18" customHeight="1">
      <c r="B9" s="266">
        <v>17</v>
      </c>
      <c r="C9" s="126">
        <v>635871</v>
      </c>
      <c r="D9" s="126">
        <v>1243</v>
      </c>
      <c r="E9" s="126">
        <v>63163</v>
      </c>
      <c r="F9" s="126">
        <v>257</v>
      </c>
      <c r="G9" s="126">
        <v>203372</v>
      </c>
      <c r="H9" s="126">
        <v>1064</v>
      </c>
      <c r="I9" s="126">
        <v>82581</v>
      </c>
      <c r="J9" s="127">
        <v>151</v>
      </c>
    </row>
    <row r="10" spans="2:10" s="6" customFormat="1" ht="18" customHeight="1">
      <c r="B10" s="266">
        <v>18</v>
      </c>
      <c r="C10" s="126">
        <v>610604</v>
      </c>
      <c r="D10" s="126">
        <v>1029</v>
      </c>
      <c r="E10" s="126">
        <v>70907</v>
      </c>
      <c r="F10" s="126">
        <v>307</v>
      </c>
      <c r="G10" s="126">
        <v>183237</v>
      </c>
      <c r="H10" s="126">
        <v>1203</v>
      </c>
      <c r="I10" s="126">
        <v>393828</v>
      </c>
      <c r="J10" s="127">
        <v>212</v>
      </c>
    </row>
    <row r="11" spans="2:10" s="6" customFormat="1" ht="18" customHeight="1">
      <c r="B11" s="266">
        <v>19</v>
      </c>
      <c r="C11" s="126">
        <v>2208805</v>
      </c>
      <c r="D11" s="126">
        <v>989</v>
      </c>
      <c r="E11" s="126">
        <v>73834</v>
      </c>
      <c r="F11" s="126">
        <v>421</v>
      </c>
      <c r="G11" s="126">
        <v>256911</v>
      </c>
      <c r="H11" s="126">
        <v>1094</v>
      </c>
      <c r="I11" s="126">
        <v>251017</v>
      </c>
      <c r="J11" s="127">
        <v>305</v>
      </c>
    </row>
    <row r="12" spans="2:10" s="6" customFormat="1" ht="18" customHeight="1">
      <c r="B12" s="266">
        <v>20</v>
      </c>
      <c r="C12" s="126">
        <v>595794</v>
      </c>
      <c r="D12" s="126">
        <v>1380</v>
      </c>
      <c r="E12" s="126">
        <v>101102</v>
      </c>
      <c r="F12" s="126">
        <v>554</v>
      </c>
      <c r="G12" s="126">
        <v>119532</v>
      </c>
      <c r="H12" s="126">
        <v>947</v>
      </c>
      <c r="I12" s="126">
        <v>189517</v>
      </c>
      <c r="J12" s="127">
        <v>474</v>
      </c>
    </row>
    <row r="13" spans="1:10" s="6" customFormat="1" ht="18" customHeight="1">
      <c r="A13" s="253"/>
      <c r="B13" s="266">
        <v>21</v>
      </c>
      <c r="C13" s="126">
        <v>579633</v>
      </c>
      <c r="D13" s="126">
        <v>1034</v>
      </c>
      <c r="E13" s="126">
        <v>102967</v>
      </c>
      <c r="F13" s="126">
        <v>509</v>
      </c>
      <c r="G13" s="126">
        <v>231119</v>
      </c>
      <c r="H13" s="126">
        <v>978</v>
      </c>
      <c r="I13" s="126">
        <v>169188</v>
      </c>
      <c r="J13" s="127">
        <v>475</v>
      </c>
    </row>
    <row r="14" spans="1:10" s="6" customFormat="1" ht="18" customHeight="1">
      <c r="A14" s="253"/>
      <c r="B14" s="266">
        <v>22</v>
      </c>
      <c r="C14" s="126">
        <v>597636</v>
      </c>
      <c r="D14" s="126">
        <v>944</v>
      </c>
      <c r="E14" s="126">
        <v>91786</v>
      </c>
      <c r="F14" s="126">
        <v>442</v>
      </c>
      <c r="G14" s="126">
        <v>104318</v>
      </c>
      <c r="H14" s="126">
        <v>978</v>
      </c>
      <c r="I14" s="126">
        <v>114859</v>
      </c>
      <c r="J14" s="127">
        <v>442</v>
      </c>
    </row>
    <row r="15" spans="2:10" s="253" customFormat="1" ht="18" customHeight="1">
      <c r="B15" s="266">
        <v>23</v>
      </c>
      <c r="C15" s="126">
        <v>583567</v>
      </c>
      <c r="D15" s="126">
        <v>962</v>
      </c>
      <c r="E15" s="126">
        <v>88808</v>
      </c>
      <c r="F15" s="126">
        <v>491</v>
      </c>
      <c r="G15" s="126">
        <v>122931</v>
      </c>
      <c r="H15" s="126">
        <v>917</v>
      </c>
      <c r="I15" s="126">
        <v>110237</v>
      </c>
      <c r="J15" s="127">
        <v>382</v>
      </c>
    </row>
    <row r="16" spans="2:10" s="253" customFormat="1" ht="18" customHeight="1">
      <c r="B16" s="266">
        <v>24</v>
      </c>
      <c r="C16" s="126">
        <v>484922</v>
      </c>
      <c r="D16" s="126">
        <v>1181</v>
      </c>
      <c r="E16" s="126">
        <v>104871</v>
      </c>
      <c r="F16" s="126">
        <v>617</v>
      </c>
      <c r="G16" s="126">
        <v>128291</v>
      </c>
      <c r="H16" s="126">
        <v>991</v>
      </c>
      <c r="I16" s="126">
        <v>58827</v>
      </c>
      <c r="J16" s="127">
        <v>358</v>
      </c>
    </row>
    <row r="17" spans="1:10" s="6" customFormat="1" ht="18" customHeight="1">
      <c r="A17" s="253"/>
      <c r="B17" s="266">
        <v>25</v>
      </c>
      <c r="C17" s="126">
        <v>617359</v>
      </c>
      <c r="D17" s="126">
        <v>1432</v>
      </c>
      <c r="E17" s="126">
        <v>137268</v>
      </c>
      <c r="F17" s="126">
        <v>1065</v>
      </c>
      <c r="G17" s="126">
        <v>113727</v>
      </c>
      <c r="H17" s="126">
        <v>846</v>
      </c>
      <c r="I17" s="126">
        <v>121231</v>
      </c>
      <c r="J17" s="127">
        <v>503</v>
      </c>
    </row>
    <row r="18" spans="2:10" s="253" customFormat="1" ht="18" customHeight="1">
      <c r="B18" s="266">
        <v>26</v>
      </c>
      <c r="C18" s="126">
        <v>951205</v>
      </c>
      <c r="D18" s="126">
        <v>2089</v>
      </c>
      <c r="E18" s="126">
        <v>227010</v>
      </c>
      <c r="F18" s="126">
        <v>1103</v>
      </c>
      <c r="G18" s="126">
        <v>190003</v>
      </c>
      <c r="H18" s="126">
        <v>1258</v>
      </c>
      <c r="I18" s="126">
        <v>139542</v>
      </c>
      <c r="J18" s="127">
        <v>643</v>
      </c>
    </row>
    <row r="19" spans="2:10" s="253" customFormat="1" ht="18" customHeight="1">
      <c r="B19" s="266">
        <v>27</v>
      </c>
      <c r="C19" s="126">
        <v>578819</v>
      </c>
      <c r="D19" s="126">
        <v>1889</v>
      </c>
      <c r="E19" s="126">
        <v>237406</v>
      </c>
      <c r="F19" s="126">
        <v>1365</v>
      </c>
      <c r="G19" s="126">
        <v>224342</v>
      </c>
      <c r="H19" s="126">
        <v>1052</v>
      </c>
      <c r="I19" s="126">
        <v>223603</v>
      </c>
      <c r="J19" s="127">
        <v>1008</v>
      </c>
    </row>
    <row r="20" spans="1:10" s="253" customFormat="1" ht="18" customHeight="1">
      <c r="A20" s="257"/>
      <c r="B20" s="380">
        <v>28</v>
      </c>
      <c r="C20" s="1037">
        <v>711082</v>
      </c>
      <c r="D20" s="1038">
        <v>1483</v>
      </c>
      <c r="E20" s="772">
        <v>229957</v>
      </c>
      <c r="F20" s="772">
        <v>1094</v>
      </c>
      <c r="G20" s="772">
        <v>123120</v>
      </c>
      <c r="H20" s="772">
        <v>728</v>
      </c>
      <c r="I20" s="772">
        <v>426297</v>
      </c>
      <c r="J20" s="948">
        <v>1266</v>
      </c>
    </row>
    <row r="21" spans="2:10" s="5" customFormat="1" ht="13.5" customHeight="1">
      <c r="B21" s="5" t="s">
        <v>638</v>
      </c>
      <c r="J21" s="7" t="s">
        <v>301</v>
      </c>
    </row>
    <row r="22" spans="4:5" s="5" customFormat="1" ht="13.5" customHeight="1">
      <c r="D22" s="7" t="s">
        <v>256</v>
      </c>
      <c r="E22" s="5" t="s">
        <v>447</v>
      </c>
    </row>
    <row r="23" spans="4:5" s="5" customFormat="1" ht="13.5" customHeight="1">
      <c r="D23" s="7" t="s">
        <v>257</v>
      </c>
      <c r="E23" s="5" t="s">
        <v>168</v>
      </c>
    </row>
    <row r="24" spans="4:5" s="5" customFormat="1" ht="13.5" customHeight="1">
      <c r="D24" s="7" t="s">
        <v>312</v>
      </c>
      <c r="E24" s="5" t="s">
        <v>444</v>
      </c>
    </row>
    <row r="25" s="5" customFormat="1" ht="13.5" customHeight="1">
      <c r="E25" s="5" t="s">
        <v>443</v>
      </c>
    </row>
    <row r="26" s="5" customFormat="1" ht="13.5" customHeight="1"/>
  </sheetData>
  <sheetProtection/>
  <mergeCells count="6">
    <mergeCell ref="B2:J2"/>
    <mergeCell ref="I4:J4"/>
    <mergeCell ref="C3:D4"/>
    <mergeCell ref="E4:F4"/>
    <mergeCell ref="E3:J3"/>
    <mergeCell ref="G4:H4"/>
  </mergeCells>
  <printOptions horizontalCentered="1"/>
  <pageMargins left="0.3937007874015748" right="0.3937007874015748" top="0.7874015748031497" bottom="0.7874015748031497"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dimension ref="A1:K25"/>
  <sheetViews>
    <sheetView zoomScalePageLayoutView="0" workbookViewId="0" topLeftCell="A1">
      <selection activeCell="A1" sqref="A1:K1"/>
    </sheetView>
  </sheetViews>
  <sheetFormatPr defaultColWidth="9" defaultRowHeight="14.25"/>
  <cols>
    <col min="1" max="2" width="4.296875" style="28" customWidth="1"/>
    <col min="3" max="10" width="9.796875" style="28" customWidth="1"/>
    <col min="11" max="16384" width="9" style="28" customWidth="1"/>
  </cols>
  <sheetData>
    <row r="1" spans="1:11" s="52" customFormat="1" ht="13.5" customHeight="1">
      <c r="A1" s="1620" t="s">
        <v>599</v>
      </c>
      <c r="B1" s="1364"/>
      <c r="C1" s="1364"/>
      <c r="D1" s="1364"/>
      <c r="E1" s="1364"/>
      <c r="F1" s="1364"/>
      <c r="G1" s="1364"/>
      <c r="H1" s="1364"/>
      <c r="I1" s="1364"/>
      <c r="J1" s="1364"/>
      <c r="K1" s="1364"/>
    </row>
    <row r="2" spans="1:10" s="135" customFormat="1" ht="18" customHeight="1">
      <c r="A2" s="379"/>
      <c r="B2" s="1614"/>
      <c r="C2" s="1615"/>
      <c r="D2" s="1615"/>
      <c r="E2" s="1615"/>
      <c r="F2" s="1615"/>
      <c r="G2" s="1615"/>
      <c r="H2" s="1615"/>
      <c r="I2" s="1615"/>
      <c r="J2" s="1615"/>
    </row>
    <row r="3" spans="2:10" s="6" customFormat="1" ht="18" customHeight="1">
      <c r="B3" s="255" t="s">
        <v>32</v>
      </c>
      <c r="C3" s="1616" t="s">
        <v>161</v>
      </c>
      <c r="D3" s="1617"/>
      <c r="E3" s="1582" t="s">
        <v>162</v>
      </c>
      <c r="F3" s="1584"/>
      <c r="G3" s="1584"/>
      <c r="H3" s="1584"/>
      <c r="I3" s="1584"/>
      <c r="J3" s="1584"/>
    </row>
    <row r="4" spans="3:10" s="6" customFormat="1" ht="18" customHeight="1">
      <c r="C4" s="1618"/>
      <c r="D4" s="1619"/>
      <c r="E4" s="1583" t="s">
        <v>163</v>
      </c>
      <c r="F4" s="1562"/>
      <c r="G4" s="1562" t="s">
        <v>164</v>
      </c>
      <c r="H4" s="1562"/>
      <c r="I4" s="1584" t="s">
        <v>165</v>
      </c>
      <c r="J4" s="1584"/>
    </row>
    <row r="5" spans="1:10" s="6" customFormat="1" ht="18" customHeight="1" thickBot="1">
      <c r="A5" s="256" t="s">
        <v>37</v>
      </c>
      <c r="B5" s="265"/>
      <c r="C5" s="192" t="s">
        <v>166</v>
      </c>
      <c r="D5" s="192" t="s">
        <v>524</v>
      </c>
      <c r="E5" s="192" t="s">
        <v>166</v>
      </c>
      <c r="F5" s="192" t="s">
        <v>167</v>
      </c>
      <c r="G5" s="192" t="s">
        <v>166</v>
      </c>
      <c r="H5" s="192" t="s">
        <v>167</v>
      </c>
      <c r="I5" s="192" t="s">
        <v>166</v>
      </c>
      <c r="J5" s="190" t="s">
        <v>167</v>
      </c>
    </row>
    <row r="6" spans="1:10" s="6" customFormat="1" ht="18" customHeight="1" thickTop="1">
      <c r="A6" s="6" t="s">
        <v>192</v>
      </c>
      <c r="B6" s="266">
        <v>14</v>
      </c>
      <c r="C6" s="15">
        <v>49604</v>
      </c>
      <c r="D6" s="15">
        <v>65</v>
      </c>
      <c r="E6" s="15">
        <v>251</v>
      </c>
      <c r="F6" s="126" t="s">
        <v>189</v>
      </c>
      <c r="G6" s="15">
        <v>11031</v>
      </c>
      <c r="H6" s="15">
        <v>23</v>
      </c>
      <c r="I6" s="15">
        <v>35063</v>
      </c>
      <c r="J6" s="17">
        <v>32</v>
      </c>
    </row>
    <row r="7" spans="2:10" s="6" customFormat="1" ht="18" customHeight="1">
      <c r="B7" s="266">
        <v>15</v>
      </c>
      <c r="C7" s="15">
        <v>74835</v>
      </c>
      <c r="D7" s="15">
        <v>163</v>
      </c>
      <c r="E7" s="15">
        <v>45</v>
      </c>
      <c r="F7" s="126" t="s">
        <v>189</v>
      </c>
      <c r="G7" s="15">
        <v>24085</v>
      </c>
      <c r="H7" s="15">
        <v>32</v>
      </c>
      <c r="I7" s="15">
        <v>6376</v>
      </c>
      <c r="J7" s="17">
        <v>10</v>
      </c>
    </row>
    <row r="8" spans="2:10" s="6" customFormat="1" ht="18" customHeight="1">
      <c r="B8" s="266">
        <v>16</v>
      </c>
      <c r="C8" s="15">
        <v>160838</v>
      </c>
      <c r="D8" s="15">
        <v>275</v>
      </c>
      <c r="E8" s="15">
        <v>106</v>
      </c>
      <c r="F8" s="15">
        <v>21</v>
      </c>
      <c r="G8" s="15">
        <v>46280</v>
      </c>
      <c r="H8" s="15">
        <v>273</v>
      </c>
      <c r="I8" s="15">
        <v>31249</v>
      </c>
      <c r="J8" s="17">
        <v>50</v>
      </c>
    </row>
    <row r="9" spans="2:10" s="6" customFormat="1" ht="18" customHeight="1">
      <c r="B9" s="266">
        <v>17</v>
      </c>
      <c r="C9" s="15">
        <v>119941</v>
      </c>
      <c r="D9" s="15">
        <v>503</v>
      </c>
      <c r="E9" s="15">
        <v>37</v>
      </c>
      <c r="F9" s="15">
        <v>26</v>
      </c>
      <c r="G9" s="15">
        <v>72771</v>
      </c>
      <c r="H9" s="15">
        <v>559</v>
      </c>
      <c r="I9" s="15">
        <v>6912</v>
      </c>
      <c r="J9" s="17">
        <v>33</v>
      </c>
    </row>
    <row r="10" spans="2:10" s="6" customFormat="1" ht="18" customHeight="1">
      <c r="B10" s="266">
        <v>18</v>
      </c>
      <c r="C10" s="15">
        <v>58722</v>
      </c>
      <c r="D10" s="15">
        <v>284</v>
      </c>
      <c r="E10" s="15">
        <v>71</v>
      </c>
      <c r="F10" s="15">
        <v>24</v>
      </c>
      <c r="G10" s="15">
        <v>61088</v>
      </c>
      <c r="H10" s="15">
        <v>585</v>
      </c>
      <c r="I10" s="15">
        <v>17029</v>
      </c>
      <c r="J10" s="17">
        <v>59</v>
      </c>
    </row>
    <row r="11" spans="2:10" s="6" customFormat="1" ht="18" customHeight="1">
      <c r="B11" s="266">
        <v>19</v>
      </c>
      <c r="C11" s="15">
        <v>29702</v>
      </c>
      <c r="D11" s="15">
        <v>134</v>
      </c>
      <c r="E11" s="15">
        <v>39</v>
      </c>
      <c r="F11" s="15">
        <v>26</v>
      </c>
      <c r="G11" s="15">
        <v>53394</v>
      </c>
      <c r="H11" s="15">
        <v>469</v>
      </c>
      <c r="I11" s="15">
        <v>40161</v>
      </c>
      <c r="J11" s="17">
        <v>58</v>
      </c>
    </row>
    <row r="12" spans="2:10" s="6" customFormat="1" ht="18" customHeight="1">
      <c r="B12" s="266">
        <v>20</v>
      </c>
      <c r="C12" s="15">
        <v>27671</v>
      </c>
      <c r="D12" s="15">
        <v>72</v>
      </c>
      <c r="E12" s="15">
        <v>6</v>
      </c>
      <c r="F12" s="15">
        <v>5</v>
      </c>
      <c r="G12" s="15">
        <v>26359</v>
      </c>
      <c r="H12" s="15">
        <v>352</v>
      </c>
      <c r="I12" s="15">
        <v>33039</v>
      </c>
      <c r="J12" s="17">
        <v>123</v>
      </c>
    </row>
    <row r="13" spans="1:10" s="6" customFormat="1" ht="18" customHeight="1">
      <c r="A13" s="253"/>
      <c r="B13" s="266">
        <v>21</v>
      </c>
      <c r="C13" s="15">
        <v>12773</v>
      </c>
      <c r="D13" s="15">
        <v>16</v>
      </c>
      <c r="E13" s="15">
        <v>19</v>
      </c>
      <c r="F13" s="15">
        <v>17</v>
      </c>
      <c r="G13" s="15">
        <v>27245</v>
      </c>
      <c r="H13" s="15">
        <v>204</v>
      </c>
      <c r="I13" s="15">
        <v>33531</v>
      </c>
      <c r="J13" s="17">
        <v>110</v>
      </c>
    </row>
    <row r="14" spans="1:10" s="6" customFormat="1" ht="18" customHeight="1">
      <c r="A14" s="253"/>
      <c r="B14" s="266">
        <v>22</v>
      </c>
      <c r="C14" s="15">
        <v>11999</v>
      </c>
      <c r="D14" s="15">
        <v>17</v>
      </c>
      <c r="E14" s="15">
        <v>2</v>
      </c>
      <c r="F14" s="15">
        <v>2</v>
      </c>
      <c r="G14" s="15">
        <v>10289</v>
      </c>
      <c r="H14" s="15">
        <v>170</v>
      </c>
      <c r="I14" s="15">
        <v>24366</v>
      </c>
      <c r="J14" s="17">
        <v>106</v>
      </c>
    </row>
    <row r="15" spans="2:10" s="253" customFormat="1" ht="18" customHeight="1">
      <c r="B15" s="266">
        <v>23</v>
      </c>
      <c r="C15" s="15">
        <v>36980</v>
      </c>
      <c r="D15" s="15">
        <v>25</v>
      </c>
      <c r="E15" s="15">
        <v>3</v>
      </c>
      <c r="F15" s="15">
        <v>3</v>
      </c>
      <c r="G15" s="15">
        <v>8179</v>
      </c>
      <c r="H15" s="15">
        <v>110</v>
      </c>
      <c r="I15" s="15">
        <v>27280</v>
      </c>
      <c r="J15" s="17">
        <v>102</v>
      </c>
    </row>
    <row r="16" spans="2:10" s="253" customFormat="1" ht="18" customHeight="1">
      <c r="B16" s="266">
        <v>24</v>
      </c>
      <c r="C16" s="15">
        <v>14106</v>
      </c>
      <c r="D16" s="15">
        <v>21</v>
      </c>
      <c r="E16" s="15">
        <v>9</v>
      </c>
      <c r="F16" s="15">
        <v>8</v>
      </c>
      <c r="G16" s="15">
        <v>6997</v>
      </c>
      <c r="H16" s="15">
        <v>95</v>
      </c>
      <c r="I16" s="15">
        <v>8112</v>
      </c>
      <c r="J16" s="17">
        <v>69</v>
      </c>
    </row>
    <row r="17" spans="1:10" s="6" customFormat="1" ht="18" customHeight="1">
      <c r="A17" s="257"/>
      <c r="B17" s="516">
        <v>25</v>
      </c>
      <c r="C17" s="18">
        <v>16048</v>
      </c>
      <c r="D17" s="18">
        <v>16</v>
      </c>
      <c r="E17" s="772" t="s">
        <v>512</v>
      </c>
      <c r="F17" s="772" t="s">
        <v>512</v>
      </c>
      <c r="G17" s="18">
        <v>6960</v>
      </c>
      <c r="H17" s="18">
        <v>97</v>
      </c>
      <c r="I17" s="18">
        <v>4399</v>
      </c>
      <c r="J17" s="19">
        <v>68</v>
      </c>
    </row>
    <row r="18" spans="2:10" s="5" customFormat="1" ht="13.5" customHeight="1">
      <c r="B18" s="5" t="s">
        <v>638</v>
      </c>
      <c r="J18" s="7" t="s">
        <v>301</v>
      </c>
    </row>
    <row r="19" spans="4:5" s="5" customFormat="1" ht="13.5" customHeight="1">
      <c r="D19" s="7" t="s">
        <v>256</v>
      </c>
      <c r="E19" s="5" t="s">
        <v>447</v>
      </c>
    </row>
    <row r="20" spans="1:5" s="8" customFormat="1" ht="13.5" customHeight="1">
      <c r="A20" s="5"/>
      <c r="B20" s="5"/>
      <c r="D20" s="7" t="s">
        <v>257</v>
      </c>
      <c r="E20" s="5" t="s">
        <v>168</v>
      </c>
    </row>
    <row r="21" spans="1:5" s="8" customFormat="1" ht="13.5" customHeight="1">
      <c r="A21" s="5"/>
      <c r="B21" s="5"/>
      <c r="D21" s="5"/>
      <c r="E21" s="5" t="s">
        <v>169</v>
      </c>
    </row>
    <row r="22" spans="1:5" s="8" customFormat="1" ht="13.5" customHeight="1">
      <c r="A22" s="5"/>
      <c r="B22" s="5"/>
      <c r="D22" s="7" t="s">
        <v>312</v>
      </c>
      <c r="E22" s="5" t="s">
        <v>444</v>
      </c>
    </row>
    <row r="23" spans="1:5" s="8" customFormat="1" ht="13.5" customHeight="1">
      <c r="A23" s="5"/>
      <c r="B23" s="5"/>
      <c r="D23" s="5"/>
      <c r="E23" s="5" t="s">
        <v>443</v>
      </c>
    </row>
    <row r="24" spans="1:2" ht="13.5" customHeight="1">
      <c r="A24" s="6"/>
      <c r="B24" s="6"/>
    </row>
    <row r="25" spans="1:2" ht="13.5" customHeight="1">
      <c r="A25" s="6"/>
      <c r="B25" s="6"/>
    </row>
    <row r="26" ht="13.5" customHeight="1"/>
    <row r="27" ht="13.5" customHeight="1"/>
    <row r="28" ht="13.5" customHeight="1"/>
    <row r="29" ht="13.5" customHeight="1"/>
    <row r="30" ht="13.5" customHeight="1"/>
    <row r="31" ht="13.5" customHeight="1"/>
  </sheetData>
  <sheetProtection/>
  <mergeCells count="7">
    <mergeCell ref="A1:K1"/>
    <mergeCell ref="I4:J4"/>
    <mergeCell ref="B2:J2"/>
    <mergeCell ref="C3:D4"/>
    <mergeCell ref="E4:F4"/>
    <mergeCell ref="G4:H4"/>
    <mergeCell ref="E3:J3"/>
  </mergeCells>
  <printOptions horizontalCentered="1"/>
  <pageMargins left="0.3937007874015748" right="0.3937007874015748" top="0.7874015748031497" bottom="0.7874015748031497"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K36"/>
  <sheetViews>
    <sheetView zoomScalePageLayoutView="0" workbookViewId="0" topLeftCell="A1">
      <selection activeCell="A1" sqref="A1"/>
    </sheetView>
  </sheetViews>
  <sheetFormatPr defaultColWidth="9" defaultRowHeight="14.25"/>
  <cols>
    <col min="1" max="2" width="4.296875" style="28" customWidth="1"/>
    <col min="3" max="10" width="9.796875" style="28" customWidth="1"/>
    <col min="11" max="16384" width="9" style="28" customWidth="1"/>
  </cols>
  <sheetData>
    <row r="1" spans="1:11" s="52" customFormat="1" ht="28.5" customHeight="1">
      <c r="A1" s="52" t="s">
        <v>689</v>
      </c>
      <c r="B1" s="1088"/>
      <c r="C1" s="1088"/>
      <c r="D1" s="1088"/>
      <c r="E1" s="1088"/>
      <c r="F1" s="1088"/>
      <c r="G1" s="1088"/>
      <c r="H1" s="1088"/>
      <c r="I1" s="1088"/>
      <c r="J1" s="1088"/>
      <c r="K1" s="1088"/>
    </row>
    <row r="2" spans="1:10" s="135" customFormat="1" ht="18" customHeight="1">
      <c r="A2" s="379"/>
      <c r="B2" s="1614"/>
      <c r="C2" s="1615"/>
      <c r="D2" s="1615"/>
      <c r="E2" s="1615"/>
      <c r="F2" s="1615"/>
      <c r="G2" s="1615"/>
      <c r="H2" s="1615"/>
      <c r="I2" s="1615"/>
      <c r="J2" s="1615"/>
    </row>
    <row r="3" spans="2:10" s="6" customFormat="1" ht="18" customHeight="1">
      <c r="B3" s="255" t="s">
        <v>32</v>
      </c>
      <c r="C3" s="1616" t="s">
        <v>161</v>
      </c>
      <c r="D3" s="1617"/>
      <c r="E3" s="1582" t="s">
        <v>162</v>
      </c>
      <c r="F3" s="1584"/>
      <c r="G3" s="1584"/>
      <c r="H3" s="1584"/>
      <c r="I3" s="1584"/>
      <c r="J3" s="1584"/>
    </row>
    <row r="4" spans="3:10" s="6" customFormat="1" ht="18" customHeight="1">
      <c r="C4" s="1618"/>
      <c r="D4" s="1619"/>
      <c r="E4" s="1622" t="s">
        <v>163</v>
      </c>
      <c r="F4" s="1622"/>
      <c r="G4" s="1622" t="s">
        <v>164</v>
      </c>
      <c r="H4" s="1622"/>
      <c r="I4" s="1621" t="s">
        <v>165</v>
      </c>
      <c r="J4" s="1621"/>
    </row>
    <row r="5" spans="1:10" s="6" customFormat="1" ht="18" customHeight="1" thickBot="1">
      <c r="A5" s="256" t="s">
        <v>37</v>
      </c>
      <c r="B5" s="265"/>
      <c r="C5" s="192" t="s">
        <v>166</v>
      </c>
      <c r="D5" s="192" t="s">
        <v>524</v>
      </c>
      <c r="E5" s="192" t="s">
        <v>166</v>
      </c>
      <c r="F5" s="192" t="s">
        <v>167</v>
      </c>
      <c r="G5" s="192" t="s">
        <v>166</v>
      </c>
      <c r="H5" s="192" t="s">
        <v>167</v>
      </c>
      <c r="I5" s="192" t="s">
        <v>166</v>
      </c>
      <c r="J5" s="190" t="s">
        <v>167</v>
      </c>
    </row>
    <row r="6" spans="1:10" s="6" customFormat="1" ht="18" customHeight="1" thickTop="1">
      <c r="A6" s="6" t="s">
        <v>192</v>
      </c>
      <c r="B6" s="266">
        <v>14</v>
      </c>
      <c r="C6" s="15">
        <v>96546</v>
      </c>
      <c r="D6" s="15">
        <v>109</v>
      </c>
      <c r="E6" s="15">
        <v>32588</v>
      </c>
      <c r="F6" s="15">
        <v>36</v>
      </c>
      <c r="G6" s="15">
        <v>15996</v>
      </c>
      <c r="H6" s="15">
        <v>14</v>
      </c>
      <c r="I6" s="15">
        <v>19690</v>
      </c>
      <c r="J6" s="17">
        <v>68</v>
      </c>
    </row>
    <row r="7" spans="2:10" s="6" customFormat="1" ht="18" customHeight="1">
      <c r="B7" s="266">
        <v>15</v>
      </c>
      <c r="C7" s="15">
        <v>93318</v>
      </c>
      <c r="D7" s="15">
        <v>124</v>
      </c>
      <c r="E7" s="15">
        <v>34986</v>
      </c>
      <c r="F7" s="15">
        <v>23</v>
      </c>
      <c r="G7" s="15">
        <v>23340</v>
      </c>
      <c r="H7" s="15">
        <v>14</v>
      </c>
      <c r="I7" s="15">
        <v>14621</v>
      </c>
      <c r="J7" s="17">
        <v>34</v>
      </c>
    </row>
    <row r="8" spans="2:10" s="6" customFormat="1" ht="18" customHeight="1">
      <c r="B8" s="266">
        <v>16</v>
      </c>
      <c r="C8" s="15">
        <v>329005</v>
      </c>
      <c r="D8" s="15">
        <v>272</v>
      </c>
      <c r="E8" s="15">
        <v>91420</v>
      </c>
      <c r="F8" s="15">
        <v>166</v>
      </c>
      <c r="G8" s="15">
        <v>8745</v>
      </c>
      <c r="H8" s="15">
        <v>116</v>
      </c>
      <c r="I8" s="15">
        <v>146347</v>
      </c>
      <c r="J8" s="17">
        <v>26</v>
      </c>
    </row>
    <row r="9" spans="2:10" s="6" customFormat="1" ht="18" customHeight="1">
      <c r="B9" s="266">
        <v>17</v>
      </c>
      <c r="C9" s="15">
        <v>357838</v>
      </c>
      <c r="D9" s="15">
        <v>567</v>
      </c>
      <c r="E9" s="15">
        <v>63126</v>
      </c>
      <c r="F9" s="15">
        <v>231</v>
      </c>
      <c r="G9" s="15">
        <v>40218</v>
      </c>
      <c r="H9" s="15">
        <v>277</v>
      </c>
      <c r="I9" s="15">
        <v>14268</v>
      </c>
      <c r="J9" s="17">
        <v>43</v>
      </c>
    </row>
    <row r="10" spans="2:10" s="6" customFormat="1" ht="18" customHeight="1">
      <c r="B10" s="266">
        <v>18</v>
      </c>
      <c r="C10" s="15">
        <v>345943</v>
      </c>
      <c r="D10" s="15">
        <v>641</v>
      </c>
      <c r="E10" s="15">
        <v>70025</v>
      </c>
      <c r="F10" s="15">
        <v>282</v>
      </c>
      <c r="G10" s="15">
        <v>46802</v>
      </c>
      <c r="H10" s="15">
        <v>392</v>
      </c>
      <c r="I10" s="15">
        <v>96408</v>
      </c>
      <c r="J10" s="17">
        <v>85</v>
      </c>
    </row>
    <row r="11" spans="2:10" s="6" customFormat="1" ht="18" customHeight="1">
      <c r="B11" s="266">
        <v>19</v>
      </c>
      <c r="C11" s="15">
        <v>1640454</v>
      </c>
      <c r="D11" s="15">
        <v>765</v>
      </c>
      <c r="E11" s="15">
        <v>73795</v>
      </c>
      <c r="F11" s="15">
        <v>395</v>
      </c>
      <c r="G11" s="15">
        <v>82664</v>
      </c>
      <c r="H11" s="15">
        <v>413</v>
      </c>
      <c r="I11" s="15">
        <v>44906</v>
      </c>
      <c r="J11" s="17">
        <v>173</v>
      </c>
    </row>
    <row r="12" spans="2:10" s="6" customFormat="1" ht="18" customHeight="1">
      <c r="B12" s="266">
        <v>20</v>
      </c>
      <c r="C12" s="15">
        <v>475543</v>
      </c>
      <c r="D12" s="15">
        <v>1214</v>
      </c>
      <c r="E12" s="15">
        <v>101096</v>
      </c>
      <c r="F12" s="15">
        <v>549</v>
      </c>
      <c r="G12" s="15">
        <v>81370</v>
      </c>
      <c r="H12" s="15">
        <v>559</v>
      </c>
      <c r="I12" s="15">
        <v>69686</v>
      </c>
      <c r="J12" s="17">
        <v>246</v>
      </c>
    </row>
    <row r="13" spans="1:10" s="6" customFormat="1" ht="18" customHeight="1">
      <c r="A13" s="253"/>
      <c r="B13" s="266">
        <v>21</v>
      </c>
      <c r="C13" s="15">
        <v>378261</v>
      </c>
      <c r="D13" s="15">
        <v>862</v>
      </c>
      <c r="E13" s="15">
        <v>102911</v>
      </c>
      <c r="F13" s="15">
        <v>490</v>
      </c>
      <c r="G13" s="15">
        <v>104549</v>
      </c>
      <c r="H13" s="15">
        <v>588</v>
      </c>
      <c r="I13" s="15">
        <v>83552</v>
      </c>
      <c r="J13" s="17">
        <v>266</v>
      </c>
    </row>
    <row r="14" spans="1:10" s="6" customFormat="1" ht="18" customHeight="1">
      <c r="A14" s="253"/>
      <c r="B14" s="266">
        <v>22</v>
      </c>
      <c r="C14" s="15">
        <v>387421</v>
      </c>
      <c r="D14" s="15">
        <v>803</v>
      </c>
      <c r="E14" s="15">
        <v>87356</v>
      </c>
      <c r="F14" s="15">
        <v>436</v>
      </c>
      <c r="G14" s="15">
        <v>52310</v>
      </c>
      <c r="H14" s="15">
        <v>619</v>
      </c>
      <c r="I14" s="15">
        <v>56918</v>
      </c>
      <c r="J14" s="17">
        <v>271</v>
      </c>
    </row>
    <row r="15" spans="2:10" s="253" customFormat="1" ht="18" customHeight="1">
      <c r="B15" s="266">
        <v>23</v>
      </c>
      <c r="C15" s="15">
        <v>373802</v>
      </c>
      <c r="D15" s="15">
        <v>771</v>
      </c>
      <c r="E15" s="15">
        <v>88782</v>
      </c>
      <c r="F15" s="15">
        <v>487</v>
      </c>
      <c r="G15" s="15">
        <v>68028</v>
      </c>
      <c r="H15" s="15">
        <v>589</v>
      </c>
      <c r="I15" s="15">
        <v>40292</v>
      </c>
      <c r="J15" s="17">
        <v>222</v>
      </c>
    </row>
    <row r="16" spans="2:10" s="253" customFormat="1" ht="18" customHeight="1">
      <c r="B16" s="266">
        <v>24</v>
      </c>
      <c r="C16" s="15">
        <v>346343</v>
      </c>
      <c r="D16" s="15">
        <v>1023</v>
      </c>
      <c r="E16" s="15">
        <v>104862</v>
      </c>
      <c r="F16" s="15">
        <v>609</v>
      </c>
      <c r="G16" s="15">
        <v>58459</v>
      </c>
      <c r="H16" s="15">
        <v>664</v>
      </c>
      <c r="I16" s="15">
        <v>32131</v>
      </c>
      <c r="J16" s="17">
        <v>243</v>
      </c>
    </row>
    <row r="17" spans="1:10" s="6" customFormat="1" ht="18" customHeight="1">
      <c r="A17" s="253"/>
      <c r="B17" s="266">
        <v>25</v>
      </c>
      <c r="C17" s="15">
        <v>458074</v>
      </c>
      <c r="D17" s="15">
        <v>1324</v>
      </c>
      <c r="E17" s="15">
        <v>137205</v>
      </c>
      <c r="F17" s="15">
        <v>1062</v>
      </c>
      <c r="G17" s="15">
        <v>54757</v>
      </c>
      <c r="H17" s="15">
        <v>500</v>
      </c>
      <c r="I17" s="15">
        <v>72445</v>
      </c>
      <c r="J17" s="17">
        <v>353</v>
      </c>
    </row>
    <row r="18" spans="1:10" s="6" customFormat="1" ht="18" customHeight="1">
      <c r="A18" s="253"/>
      <c r="B18" s="266">
        <v>26</v>
      </c>
      <c r="C18" s="15">
        <v>716165</v>
      </c>
      <c r="D18" s="15">
        <v>1944</v>
      </c>
      <c r="E18" s="15">
        <v>227010</v>
      </c>
      <c r="F18" s="15">
        <v>1103</v>
      </c>
      <c r="G18" s="15">
        <v>107534</v>
      </c>
      <c r="H18" s="15">
        <v>955</v>
      </c>
      <c r="I18" s="15">
        <v>98110</v>
      </c>
      <c r="J18" s="17">
        <v>507</v>
      </c>
    </row>
    <row r="19" spans="2:10" s="253" customFormat="1" ht="18" customHeight="1">
      <c r="B19" s="266">
        <v>27</v>
      </c>
      <c r="C19" s="15">
        <v>547581</v>
      </c>
      <c r="D19" s="15">
        <v>1844</v>
      </c>
      <c r="E19" s="15">
        <v>237353</v>
      </c>
      <c r="F19" s="15">
        <v>1363</v>
      </c>
      <c r="G19" s="15">
        <v>114841</v>
      </c>
      <c r="H19" s="15">
        <v>806</v>
      </c>
      <c r="I19" s="15">
        <v>130597</v>
      </c>
      <c r="J19" s="17">
        <v>752</v>
      </c>
    </row>
    <row r="20" spans="1:10" s="253" customFormat="1" ht="18" customHeight="1">
      <c r="A20" s="257"/>
      <c r="B20" s="516">
        <v>28</v>
      </c>
      <c r="C20" s="18">
        <v>605036</v>
      </c>
      <c r="D20" s="18">
        <v>1392</v>
      </c>
      <c r="E20" s="18">
        <v>209933</v>
      </c>
      <c r="F20" s="18">
        <v>1093</v>
      </c>
      <c r="G20" s="18">
        <v>69057</v>
      </c>
      <c r="H20" s="18">
        <v>598</v>
      </c>
      <c r="I20" s="18">
        <v>124904</v>
      </c>
      <c r="J20" s="19">
        <v>885</v>
      </c>
    </row>
    <row r="21" spans="2:10" s="5" customFormat="1" ht="13.5" customHeight="1">
      <c r="B21" s="5" t="s">
        <v>638</v>
      </c>
      <c r="J21" s="7" t="s">
        <v>301</v>
      </c>
    </row>
    <row r="22" spans="4:5" s="5" customFormat="1" ht="13.5" customHeight="1">
      <c r="D22" s="7" t="s">
        <v>256</v>
      </c>
      <c r="E22" s="5" t="s">
        <v>447</v>
      </c>
    </row>
    <row r="23" spans="4:5" s="5" customFormat="1" ht="13.5" customHeight="1">
      <c r="D23" s="7" t="s">
        <v>257</v>
      </c>
      <c r="E23" s="5" t="s">
        <v>168</v>
      </c>
    </row>
    <row r="24" spans="4:5" s="5" customFormat="1" ht="13.5" customHeight="1">
      <c r="D24" s="7" t="s">
        <v>312</v>
      </c>
      <c r="E24" s="5" t="s">
        <v>444</v>
      </c>
    </row>
    <row r="25" s="5" customFormat="1" ht="13.5" customHeight="1">
      <c r="E25" s="5" t="s">
        <v>443</v>
      </c>
    </row>
    <row r="26" s="6" customFormat="1" ht="13.5" customHeight="1"/>
    <row r="27" s="6" customFormat="1" ht="13.5" customHeight="1"/>
    <row r="28" spans="1:2" s="6" customFormat="1" ht="13.5" customHeight="1">
      <c r="A28" s="28"/>
      <c r="B28" s="28"/>
    </row>
    <row r="29" spans="1:2" s="6" customFormat="1" ht="13.5" customHeight="1">
      <c r="A29" s="28"/>
      <c r="B29" s="28"/>
    </row>
    <row r="30" spans="1:2" s="6" customFormat="1" ht="13.5" customHeight="1">
      <c r="A30" s="28"/>
      <c r="B30" s="28"/>
    </row>
    <row r="31" spans="1:2" s="6" customFormat="1" ht="13.5" customHeight="1">
      <c r="A31" s="28"/>
      <c r="B31" s="28"/>
    </row>
    <row r="32" spans="1:2" s="6" customFormat="1" ht="10.5">
      <c r="A32" s="28"/>
      <c r="B32" s="28"/>
    </row>
    <row r="33" spans="1:2" s="6" customFormat="1" ht="10.5">
      <c r="A33" s="28"/>
      <c r="B33" s="28"/>
    </row>
    <row r="34" spans="1:2" s="6" customFormat="1" ht="10.5">
      <c r="A34" s="28"/>
      <c r="B34" s="28"/>
    </row>
    <row r="35" spans="1:2" s="6" customFormat="1" ht="10.5">
      <c r="A35" s="28"/>
      <c r="B35" s="28"/>
    </row>
    <row r="36" spans="1:2" s="6" customFormat="1" ht="10.5">
      <c r="A36" s="28"/>
      <c r="B36" s="28"/>
    </row>
  </sheetData>
  <sheetProtection/>
  <mergeCells count="6">
    <mergeCell ref="I4:J4"/>
    <mergeCell ref="B2:J2"/>
    <mergeCell ref="C3:D4"/>
    <mergeCell ref="E4:F4"/>
    <mergeCell ref="G4:H4"/>
    <mergeCell ref="E3:J3"/>
  </mergeCells>
  <printOptions horizontalCentered="1"/>
  <pageMargins left="0.3937007874015748" right="0.3937007874015748" top="0.7874015748031497" bottom="0.7874015748031497" header="0.5118110236220472" footer="0.5118110236220472"/>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dimension ref="A1:K152"/>
  <sheetViews>
    <sheetView zoomScalePageLayoutView="0" workbookViewId="0" topLeftCell="A1">
      <selection activeCell="A1" sqref="A1:K1"/>
    </sheetView>
  </sheetViews>
  <sheetFormatPr defaultColWidth="9" defaultRowHeight="14.25"/>
  <cols>
    <col min="1" max="2" width="4.296875" style="28" customWidth="1"/>
    <col min="3" max="10" width="9.796875" style="28" customWidth="1"/>
    <col min="11" max="16384" width="9" style="28" customWidth="1"/>
  </cols>
  <sheetData>
    <row r="1" spans="1:11" s="52" customFormat="1" ht="28.5" customHeight="1">
      <c r="A1" s="1623" t="s">
        <v>647</v>
      </c>
      <c r="B1" s="1623"/>
      <c r="C1" s="1623"/>
      <c r="D1" s="1623"/>
      <c r="E1" s="1623"/>
      <c r="F1" s="1623"/>
      <c r="G1" s="1623"/>
      <c r="H1" s="1623"/>
      <c r="I1" s="1623"/>
      <c r="J1" s="1623"/>
      <c r="K1" s="1623"/>
    </row>
    <row r="2" spans="1:10" s="135" customFormat="1" ht="18" customHeight="1">
      <c r="A2" s="379"/>
      <c r="B2" s="1614"/>
      <c r="C2" s="1615"/>
      <c r="D2" s="1615"/>
      <c r="E2" s="1615"/>
      <c r="F2" s="1615"/>
      <c r="G2" s="1615"/>
      <c r="H2" s="1615"/>
      <c r="I2" s="1615"/>
      <c r="J2" s="1615"/>
    </row>
    <row r="3" spans="2:10" s="6" customFormat="1" ht="18" customHeight="1">
      <c r="B3" s="255" t="s">
        <v>32</v>
      </c>
      <c r="C3" s="1616" t="s">
        <v>161</v>
      </c>
      <c r="D3" s="1617"/>
      <c r="E3" s="1582" t="s">
        <v>162</v>
      </c>
      <c r="F3" s="1584"/>
      <c r="G3" s="1584"/>
      <c r="H3" s="1584"/>
      <c r="I3" s="1584"/>
      <c r="J3" s="1584"/>
    </row>
    <row r="4" spans="3:10" s="6" customFormat="1" ht="18" customHeight="1">
      <c r="C4" s="1618"/>
      <c r="D4" s="1619"/>
      <c r="E4" s="1622" t="s">
        <v>163</v>
      </c>
      <c r="F4" s="1622"/>
      <c r="G4" s="1622" t="s">
        <v>164</v>
      </c>
      <c r="H4" s="1622"/>
      <c r="I4" s="1621" t="s">
        <v>165</v>
      </c>
      <c r="J4" s="1621"/>
    </row>
    <row r="5" spans="1:10" s="6" customFormat="1" ht="18" customHeight="1" thickBot="1">
      <c r="A5" s="256" t="s">
        <v>37</v>
      </c>
      <c r="B5" s="265"/>
      <c r="C5" s="192" t="s">
        <v>166</v>
      </c>
      <c r="D5" s="192" t="s">
        <v>524</v>
      </c>
      <c r="E5" s="192" t="s">
        <v>166</v>
      </c>
      <c r="F5" s="192" t="s">
        <v>167</v>
      </c>
      <c r="G5" s="192" t="s">
        <v>166</v>
      </c>
      <c r="H5" s="192" t="s">
        <v>167</v>
      </c>
      <c r="I5" s="192" t="s">
        <v>166</v>
      </c>
      <c r="J5" s="190" t="s">
        <v>167</v>
      </c>
    </row>
    <row r="6" spans="1:10" s="6" customFormat="1" ht="18" customHeight="1" thickTop="1">
      <c r="A6" s="6" t="s">
        <v>192</v>
      </c>
      <c r="B6" s="266">
        <v>14</v>
      </c>
      <c r="C6" s="15">
        <v>202382</v>
      </c>
      <c r="D6" s="15">
        <v>119</v>
      </c>
      <c r="E6" s="15">
        <v>566</v>
      </c>
      <c r="F6" s="126" t="s">
        <v>189</v>
      </c>
      <c r="G6" s="15">
        <v>215062</v>
      </c>
      <c r="H6" s="15">
        <v>27</v>
      </c>
      <c r="I6" s="15">
        <v>177561</v>
      </c>
      <c r="J6" s="17">
        <v>62</v>
      </c>
    </row>
    <row r="7" spans="2:10" s="6" customFormat="1" ht="18" customHeight="1">
      <c r="B7" s="266">
        <v>15</v>
      </c>
      <c r="C7" s="15">
        <v>228542</v>
      </c>
      <c r="D7" s="15">
        <v>90</v>
      </c>
      <c r="E7" s="15">
        <v>11399</v>
      </c>
      <c r="F7" s="126" t="s">
        <v>189</v>
      </c>
      <c r="G7" s="15">
        <v>71324</v>
      </c>
      <c r="H7" s="15">
        <v>21</v>
      </c>
      <c r="I7" s="15">
        <v>180715</v>
      </c>
      <c r="J7" s="17">
        <v>46</v>
      </c>
    </row>
    <row r="8" spans="2:10" s="6" customFormat="1" ht="18" customHeight="1">
      <c r="B8" s="266">
        <v>16</v>
      </c>
      <c r="C8" s="15">
        <v>219516</v>
      </c>
      <c r="D8" s="15">
        <v>108</v>
      </c>
      <c r="E8" s="15">
        <v>6703</v>
      </c>
      <c r="F8" s="15">
        <v>1</v>
      </c>
      <c r="G8" s="15">
        <v>102686</v>
      </c>
      <c r="H8" s="15">
        <v>148</v>
      </c>
      <c r="I8" s="15">
        <v>249111</v>
      </c>
      <c r="J8" s="17">
        <v>42</v>
      </c>
    </row>
    <row r="9" spans="2:10" s="6" customFormat="1" ht="18" customHeight="1">
      <c r="B9" s="266">
        <v>17</v>
      </c>
      <c r="C9" s="15">
        <v>158092</v>
      </c>
      <c r="D9" s="15">
        <v>173</v>
      </c>
      <c r="E9" s="126" t="s">
        <v>189</v>
      </c>
      <c r="F9" s="126" t="s">
        <v>189</v>
      </c>
      <c r="G9" s="15">
        <v>90383</v>
      </c>
      <c r="H9" s="15">
        <v>228</v>
      </c>
      <c r="I9" s="15">
        <v>61401</v>
      </c>
      <c r="J9" s="17">
        <v>75</v>
      </c>
    </row>
    <row r="10" spans="2:10" s="6" customFormat="1" ht="18" customHeight="1">
      <c r="B10" s="266">
        <v>18</v>
      </c>
      <c r="C10" s="15">
        <v>205939</v>
      </c>
      <c r="D10" s="15">
        <v>104</v>
      </c>
      <c r="E10" s="15">
        <v>811</v>
      </c>
      <c r="F10" s="15">
        <v>1</v>
      </c>
      <c r="G10" s="15">
        <v>75347</v>
      </c>
      <c r="H10" s="15">
        <v>226</v>
      </c>
      <c r="I10" s="15">
        <v>280391</v>
      </c>
      <c r="J10" s="17">
        <v>68</v>
      </c>
    </row>
    <row r="11" spans="2:10" s="6" customFormat="1" ht="18" customHeight="1">
      <c r="B11" s="266">
        <v>19</v>
      </c>
      <c r="C11" s="15">
        <v>538649</v>
      </c>
      <c r="D11" s="15">
        <v>90</v>
      </c>
      <c r="E11" s="126" t="s">
        <v>189</v>
      </c>
      <c r="F11" s="126" t="s">
        <v>189</v>
      </c>
      <c r="G11" s="15">
        <v>120853</v>
      </c>
      <c r="H11" s="15">
        <v>212</v>
      </c>
      <c r="I11" s="15">
        <v>165950</v>
      </c>
      <c r="J11" s="17">
        <v>74</v>
      </c>
    </row>
    <row r="12" spans="2:10" s="6" customFormat="1" ht="18" customHeight="1">
      <c r="B12" s="266">
        <v>20</v>
      </c>
      <c r="C12" s="15">
        <v>92580</v>
      </c>
      <c r="D12" s="15">
        <v>94</v>
      </c>
      <c r="E12" s="126" t="s">
        <v>189</v>
      </c>
      <c r="F12" s="126" t="s">
        <v>189</v>
      </c>
      <c r="G12" s="15">
        <v>11803</v>
      </c>
      <c r="H12" s="15">
        <v>36</v>
      </c>
      <c r="I12" s="15">
        <v>86792</v>
      </c>
      <c r="J12" s="17">
        <v>105</v>
      </c>
    </row>
    <row r="13" spans="1:10" s="6" customFormat="1" ht="18" customHeight="1">
      <c r="A13" s="253"/>
      <c r="B13" s="266">
        <v>21</v>
      </c>
      <c r="C13" s="15">
        <v>188599</v>
      </c>
      <c r="D13" s="15">
        <v>156</v>
      </c>
      <c r="E13" s="15">
        <v>37</v>
      </c>
      <c r="F13" s="15">
        <v>2</v>
      </c>
      <c r="G13" s="15">
        <v>99325</v>
      </c>
      <c r="H13" s="15">
        <v>186</v>
      </c>
      <c r="I13" s="15">
        <v>52105</v>
      </c>
      <c r="J13" s="17">
        <v>99</v>
      </c>
    </row>
    <row r="14" spans="1:10" s="6" customFormat="1" ht="18" customHeight="1">
      <c r="A14" s="253"/>
      <c r="B14" s="266">
        <v>22</v>
      </c>
      <c r="C14" s="15">
        <v>198216</v>
      </c>
      <c r="D14" s="15">
        <v>124</v>
      </c>
      <c r="E14" s="15">
        <v>4428</v>
      </c>
      <c r="F14" s="15">
        <v>4</v>
      </c>
      <c r="G14" s="15">
        <v>41719</v>
      </c>
      <c r="H14" s="15">
        <v>189</v>
      </c>
      <c r="I14" s="15">
        <v>33575</v>
      </c>
      <c r="J14" s="17">
        <v>65</v>
      </c>
    </row>
    <row r="15" spans="2:10" s="253" customFormat="1" ht="18" customHeight="1">
      <c r="B15" s="266">
        <v>23</v>
      </c>
      <c r="C15" s="15">
        <v>172785</v>
      </c>
      <c r="D15" s="15">
        <v>166</v>
      </c>
      <c r="E15" s="15">
        <v>23</v>
      </c>
      <c r="F15" s="15">
        <v>1</v>
      </c>
      <c r="G15" s="15">
        <v>46724</v>
      </c>
      <c r="H15" s="15">
        <v>218</v>
      </c>
      <c r="I15" s="15">
        <v>42665</v>
      </c>
      <c r="J15" s="17">
        <v>58</v>
      </c>
    </row>
    <row r="16" spans="2:10" s="253" customFormat="1" ht="18" customHeight="1">
      <c r="B16" s="266">
        <v>24</v>
      </c>
      <c r="C16" s="15">
        <v>124473</v>
      </c>
      <c r="D16" s="15">
        <v>137</v>
      </c>
      <c r="E16" s="126" t="s">
        <v>189</v>
      </c>
      <c r="F16" s="126" t="s">
        <v>189</v>
      </c>
      <c r="G16" s="15">
        <v>62835</v>
      </c>
      <c r="H16" s="15">
        <v>232</v>
      </c>
      <c r="I16" s="15">
        <v>18584</v>
      </c>
      <c r="J16" s="17">
        <v>46</v>
      </c>
    </row>
    <row r="17" spans="1:10" s="6" customFormat="1" ht="18" customHeight="1">
      <c r="A17" s="253"/>
      <c r="B17" s="266">
        <v>25</v>
      </c>
      <c r="C17" s="15">
        <v>143237</v>
      </c>
      <c r="D17" s="15">
        <v>92</v>
      </c>
      <c r="E17" s="126">
        <v>63</v>
      </c>
      <c r="F17" s="126">
        <v>3</v>
      </c>
      <c r="G17" s="15">
        <v>52010</v>
      </c>
      <c r="H17" s="15">
        <v>249</v>
      </c>
      <c r="I17" s="15">
        <v>44387</v>
      </c>
      <c r="J17" s="17">
        <v>82</v>
      </c>
    </row>
    <row r="18" spans="2:10" s="253" customFormat="1" ht="18" customHeight="1">
      <c r="B18" s="266">
        <v>26</v>
      </c>
      <c r="C18" s="15">
        <v>235040</v>
      </c>
      <c r="D18" s="15">
        <v>145</v>
      </c>
      <c r="E18" s="126" t="s">
        <v>189</v>
      </c>
      <c r="F18" s="126" t="s">
        <v>189</v>
      </c>
      <c r="G18" s="15">
        <v>82469</v>
      </c>
      <c r="H18" s="15">
        <v>303</v>
      </c>
      <c r="I18" s="15">
        <v>41432</v>
      </c>
      <c r="J18" s="17">
        <v>127</v>
      </c>
    </row>
    <row r="19" spans="2:10" s="253" customFormat="1" ht="18" customHeight="1">
      <c r="B19" s="266">
        <v>27</v>
      </c>
      <c r="C19" s="15">
        <v>31238</v>
      </c>
      <c r="D19" s="15">
        <v>45</v>
      </c>
      <c r="E19" s="126">
        <v>53</v>
      </c>
      <c r="F19" s="126">
        <v>2</v>
      </c>
      <c r="G19" s="15">
        <v>109501</v>
      </c>
      <c r="H19" s="15">
        <v>246</v>
      </c>
      <c r="I19" s="15">
        <v>93006</v>
      </c>
      <c r="J19" s="17">
        <v>256</v>
      </c>
    </row>
    <row r="20" spans="1:10" s="253" customFormat="1" ht="18" customHeight="1">
      <c r="A20" s="257"/>
      <c r="B20" s="516">
        <v>28</v>
      </c>
      <c r="C20" s="18">
        <v>106046</v>
      </c>
      <c r="D20" s="18">
        <v>91</v>
      </c>
      <c r="E20" s="772">
        <v>20024</v>
      </c>
      <c r="F20" s="772">
        <v>1</v>
      </c>
      <c r="G20" s="18">
        <v>54063</v>
      </c>
      <c r="H20" s="18">
        <v>130</v>
      </c>
      <c r="I20" s="18">
        <v>301393</v>
      </c>
      <c r="J20" s="19">
        <v>381</v>
      </c>
    </row>
    <row r="21" spans="2:10" s="5" customFormat="1" ht="13.5" customHeight="1">
      <c r="B21" s="5" t="s">
        <v>638</v>
      </c>
      <c r="J21" s="7" t="s">
        <v>301</v>
      </c>
    </row>
    <row r="22" spans="4:5" s="5" customFormat="1" ht="13.5" customHeight="1">
      <c r="D22" s="7" t="s">
        <v>256</v>
      </c>
      <c r="E22" s="5" t="s">
        <v>447</v>
      </c>
    </row>
    <row r="23" spans="4:5" s="5" customFormat="1" ht="13.5" customHeight="1">
      <c r="D23" s="7" t="s">
        <v>257</v>
      </c>
      <c r="E23" s="5" t="s">
        <v>168</v>
      </c>
    </row>
    <row r="24" spans="4:5" s="5" customFormat="1" ht="13.5" customHeight="1">
      <c r="D24" s="7" t="s">
        <v>312</v>
      </c>
      <c r="E24" s="5" t="s">
        <v>444</v>
      </c>
    </row>
    <row r="25" s="5" customFormat="1" ht="13.5" customHeight="1">
      <c r="E25" s="5" t="s">
        <v>443</v>
      </c>
    </row>
    <row r="26" s="5" customFormat="1" ht="13.5" customHeight="1"/>
    <row r="27" s="6" customFormat="1" ht="13.5" customHeight="1"/>
    <row r="28" spans="1:2" s="6" customFormat="1" ht="13.5" customHeight="1">
      <c r="A28" s="28"/>
      <c r="B28" s="28"/>
    </row>
    <row r="29" spans="1:2" s="6" customFormat="1" ht="10.5">
      <c r="A29" s="28"/>
      <c r="B29" s="28"/>
    </row>
    <row r="30" spans="1:2" s="6" customFormat="1" ht="10.5">
      <c r="A30" s="28"/>
      <c r="B30" s="28"/>
    </row>
    <row r="31" spans="1:2" s="6" customFormat="1" ht="10.5">
      <c r="A31" s="28"/>
      <c r="B31" s="28"/>
    </row>
    <row r="32" spans="1:2" s="6" customFormat="1" ht="10.5">
      <c r="A32" s="28"/>
      <c r="B32" s="28"/>
    </row>
    <row r="33" spans="1:2" s="6" customFormat="1" ht="10.5">
      <c r="A33" s="28"/>
      <c r="B33" s="28"/>
    </row>
    <row r="34" spans="1:2" s="6" customFormat="1" ht="10.5">
      <c r="A34" s="28"/>
      <c r="B34" s="28"/>
    </row>
    <row r="35" spans="1:2" s="6" customFormat="1" ht="10.5">
      <c r="A35" s="28"/>
      <c r="B35" s="28"/>
    </row>
    <row r="36" spans="1:2" s="6" customFormat="1" ht="10.5">
      <c r="A36" s="28"/>
      <c r="B36" s="28"/>
    </row>
    <row r="37" spans="1:2" s="6" customFormat="1" ht="10.5">
      <c r="A37" s="28"/>
      <c r="B37" s="28"/>
    </row>
    <row r="38" spans="1:2" s="6" customFormat="1" ht="10.5">
      <c r="A38" s="28"/>
      <c r="B38" s="28"/>
    </row>
    <row r="39" spans="1:2" s="6" customFormat="1" ht="10.5">
      <c r="A39" s="28"/>
      <c r="B39" s="28"/>
    </row>
    <row r="40" spans="1:2" s="6" customFormat="1" ht="10.5">
      <c r="A40" s="28"/>
      <c r="B40" s="28"/>
    </row>
    <row r="41" spans="1:2" s="6" customFormat="1" ht="10.5">
      <c r="A41" s="28"/>
      <c r="B41" s="28"/>
    </row>
    <row r="42" spans="1:2" s="6" customFormat="1" ht="10.5">
      <c r="A42" s="28"/>
      <c r="B42" s="28"/>
    </row>
    <row r="43" spans="1:2" s="6" customFormat="1" ht="10.5">
      <c r="A43" s="28"/>
      <c r="B43" s="28"/>
    </row>
    <row r="44" spans="1:2" s="6" customFormat="1" ht="10.5">
      <c r="A44" s="28"/>
      <c r="B44" s="28"/>
    </row>
    <row r="45" spans="1:2" s="6" customFormat="1" ht="10.5">
      <c r="A45" s="28"/>
      <c r="B45" s="28"/>
    </row>
    <row r="46" spans="1:2" s="6" customFormat="1" ht="10.5">
      <c r="A46" s="28"/>
      <c r="B46" s="28"/>
    </row>
    <row r="47" spans="1:2" s="6" customFormat="1" ht="10.5">
      <c r="A47" s="28"/>
      <c r="B47" s="28"/>
    </row>
    <row r="48" spans="1:2" s="6" customFormat="1" ht="10.5">
      <c r="A48" s="28"/>
      <c r="B48" s="28"/>
    </row>
    <row r="49" spans="1:2" s="6" customFormat="1" ht="10.5">
      <c r="A49" s="28"/>
      <c r="B49" s="28"/>
    </row>
    <row r="50" spans="1:2" s="6" customFormat="1" ht="10.5">
      <c r="A50" s="28"/>
      <c r="B50" s="28"/>
    </row>
    <row r="51" spans="1:2" s="6" customFormat="1" ht="10.5">
      <c r="A51" s="28"/>
      <c r="B51" s="28"/>
    </row>
    <row r="52" spans="1:2" s="6" customFormat="1" ht="10.5">
      <c r="A52" s="28"/>
      <c r="B52" s="28"/>
    </row>
    <row r="53" spans="1:2" s="6" customFormat="1" ht="10.5">
      <c r="A53" s="28"/>
      <c r="B53" s="28"/>
    </row>
    <row r="54" spans="1:2" s="6" customFormat="1" ht="10.5">
      <c r="A54" s="28"/>
      <c r="B54" s="28"/>
    </row>
    <row r="55" spans="1:2" s="6" customFormat="1" ht="10.5">
      <c r="A55" s="28"/>
      <c r="B55" s="28"/>
    </row>
    <row r="56" spans="1:2" s="6" customFormat="1" ht="10.5">
      <c r="A56" s="28"/>
      <c r="B56" s="28"/>
    </row>
    <row r="57" spans="1:2" s="6" customFormat="1" ht="10.5">
      <c r="A57" s="28"/>
      <c r="B57" s="28"/>
    </row>
    <row r="58" spans="1:2" s="6" customFormat="1" ht="10.5">
      <c r="A58" s="28"/>
      <c r="B58" s="28"/>
    </row>
    <row r="59" spans="1:2" s="6" customFormat="1" ht="10.5">
      <c r="A59" s="28"/>
      <c r="B59" s="28"/>
    </row>
    <row r="60" spans="1:2" s="6" customFormat="1" ht="10.5">
      <c r="A60" s="28"/>
      <c r="B60" s="28"/>
    </row>
    <row r="61" spans="1:2" s="6" customFormat="1" ht="10.5">
      <c r="A61" s="28"/>
      <c r="B61" s="28"/>
    </row>
    <row r="62" spans="1:2" s="6" customFormat="1" ht="10.5">
      <c r="A62" s="28"/>
      <c r="B62" s="28"/>
    </row>
    <row r="63" spans="1:2" s="6" customFormat="1" ht="10.5">
      <c r="A63" s="28"/>
      <c r="B63" s="28"/>
    </row>
    <row r="64" spans="1:2" s="6" customFormat="1" ht="10.5">
      <c r="A64" s="28"/>
      <c r="B64" s="28"/>
    </row>
    <row r="65" spans="1:2" s="6" customFormat="1" ht="10.5">
      <c r="A65" s="28"/>
      <c r="B65" s="28"/>
    </row>
    <row r="66" spans="1:2" s="6" customFormat="1" ht="10.5">
      <c r="A66" s="28"/>
      <c r="B66" s="28"/>
    </row>
    <row r="67" spans="1:2" s="6" customFormat="1" ht="10.5">
      <c r="A67" s="28"/>
      <c r="B67" s="28"/>
    </row>
    <row r="68" spans="1:2" s="6" customFormat="1" ht="10.5">
      <c r="A68" s="28"/>
      <c r="B68" s="28"/>
    </row>
    <row r="69" spans="1:2" s="6" customFormat="1" ht="10.5">
      <c r="A69" s="28"/>
      <c r="B69" s="28"/>
    </row>
    <row r="70" spans="1:2" s="6" customFormat="1" ht="10.5">
      <c r="A70" s="28"/>
      <c r="B70" s="28"/>
    </row>
    <row r="71" spans="1:2" s="6" customFormat="1" ht="10.5">
      <c r="A71" s="28"/>
      <c r="B71" s="28"/>
    </row>
    <row r="72" spans="1:2" s="6" customFormat="1" ht="10.5">
      <c r="A72" s="28"/>
      <c r="B72" s="28"/>
    </row>
    <row r="73" spans="1:2" s="6" customFormat="1" ht="10.5">
      <c r="A73" s="28"/>
      <c r="B73" s="28"/>
    </row>
    <row r="74" spans="1:2" s="6" customFormat="1" ht="10.5">
      <c r="A74" s="28"/>
      <c r="B74" s="28"/>
    </row>
    <row r="75" spans="1:2" s="6" customFormat="1" ht="10.5">
      <c r="A75" s="28"/>
      <c r="B75" s="28"/>
    </row>
    <row r="76" spans="1:2" s="6" customFormat="1" ht="10.5">
      <c r="A76" s="28"/>
      <c r="B76" s="28"/>
    </row>
    <row r="77" spans="1:2" s="6" customFormat="1" ht="10.5">
      <c r="A77" s="28"/>
      <c r="B77" s="28"/>
    </row>
    <row r="78" spans="1:2" s="6" customFormat="1" ht="10.5">
      <c r="A78" s="28"/>
      <c r="B78" s="28"/>
    </row>
    <row r="79" spans="1:2" s="6" customFormat="1" ht="10.5">
      <c r="A79" s="28"/>
      <c r="B79" s="28"/>
    </row>
    <row r="80" spans="1:2" s="6" customFormat="1" ht="10.5">
      <c r="A80" s="28"/>
      <c r="B80" s="28"/>
    </row>
    <row r="81" spans="1:2" s="6" customFormat="1" ht="10.5">
      <c r="A81" s="28"/>
      <c r="B81" s="28"/>
    </row>
    <row r="82" spans="1:2" s="6" customFormat="1" ht="10.5">
      <c r="A82" s="28"/>
      <c r="B82" s="28"/>
    </row>
    <row r="83" spans="1:2" s="6" customFormat="1" ht="10.5">
      <c r="A83" s="28"/>
      <c r="B83" s="28"/>
    </row>
    <row r="84" spans="1:2" s="6" customFormat="1" ht="10.5">
      <c r="A84" s="28"/>
      <c r="B84" s="28"/>
    </row>
    <row r="85" spans="1:2" s="6" customFormat="1" ht="10.5">
      <c r="A85" s="28"/>
      <c r="B85" s="28"/>
    </row>
    <row r="86" spans="1:2" s="6" customFormat="1" ht="10.5">
      <c r="A86" s="28"/>
      <c r="B86" s="28"/>
    </row>
    <row r="87" spans="1:2" s="6" customFormat="1" ht="10.5">
      <c r="A87" s="28"/>
      <c r="B87" s="28"/>
    </row>
    <row r="88" spans="1:2" s="6" customFormat="1" ht="10.5">
      <c r="A88" s="28"/>
      <c r="B88" s="28"/>
    </row>
    <row r="89" spans="1:2" s="6" customFormat="1" ht="10.5">
      <c r="A89" s="28"/>
      <c r="B89" s="28"/>
    </row>
    <row r="90" spans="1:2" s="6" customFormat="1" ht="10.5">
      <c r="A90" s="28"/>
      <c r="B90" s="28"/>
    </row>
    <row r="91" spans="1:2" s="6" customFormat="1" ht="10.5">
      <c r="A91" s="28"/>
      <c r="B91" s="28"/>
    </row>
    <row r="92" spans="1:2" s="6" customFormat="1" ht="10.5">
      <c r="A92" s="28"/>
      <c r="B92" s="28"/>
    </row>
    <row r="93" spans="1:2" s="6" customFormat="1" ht="10.5">
      <c r="A93" s="28"/>
      <c r="B93" s="28"/>
    </row>
    <row r="94" spans="1:2" s="6" customFormat="1" ht="10.5">
      <c r="A94" s="28"/>
      <c r="B94" s="28"/>
    </row>
    <row r="95" spans="1:2" s="6" customFormat="1" ht="10.5">
      <c r="A95" s="28"/>
      <c r="B95" s="28"/>
    </row>
    <row r="96" spans="1:2" s="6" customFormat="1" ht="10.5">
      <c r="A96" s="28"/>
      <c r="B96" s="28"/>
    </row>
    <row r="97" spans="1:2" s="6" customFormat="1" ht="10.5">
      <c r="A97" s="28"/>
      <c r="B97" s="28"/>
    </row>
    <row r="98" spans="1:2" s="6" customFormat="1" ht="10.5">
      <c r="A98" s="28"/>
      <c r="B98" s="28"/>
    </row>
    <row r="99" spans="1:2" s="6" customFormat="1" ht="10.5">
      <c r="A99" s="28"/>
      <c r="B99" s="28"/>
    </row>
    <row r="100" spans="1:2" s="6" customFormat="1" ht="10.5">
      <c r="A100" s="28"/>
      <c r="B100" s="28"/>
    </row>
    <row r="101" spans="1:2" s="6" customFormat="1" ht="10.5">
      <c r="A101" s="28"/>
      <c r="B101" s="28"/>
    </row>
    <row r="102" spans="1:2" s="6" customFormat="1" ht="10.5">
      <c r="A102" s="28"/>
      <c r="B102" s="28"/>
    </row>
    <row r="103" spans="1:2" s="6" customFormat="1" ht="10.5">
      <c r="A103" s="28"/>
      <c r="B103" s="28"/>
    </row>
    <row r="104" spans="1:2" s="6" customFormat="1" ht="10.5">
      <c r="A104" s="28"/>
      <c r="B104" s="28"/>
    </row>
    <row r="105" spans="1:2" s="6" customFormat="1" ht="10.5">
      <c r="A105" s="28"/>
      <c r="B105" s="28"/>
    </row>
    <row r="106" spans="1:2" s="6" customFormat="1" ht="10.5">
      <c r="A106" s="28"/>
      <c r="B106" s="28"/>
    </row>
    <row r="107" spans="1:2" s="6" customFormat="1" ht="10.5">
      <c r="A107" s="28"/>
      <c r="B107" s="28"/>
    </row>
    <row r="108" spans="1:2" s="6" customFormat="1" ht="10.5">
      <c r="A108" s="28"/>
      <c r="B108" s="28"/>
    </row>
    <row r="109" spans="1:2" s="6" customFormat="1" ht="10.5">
      <c r="A109" s="28"/>
      <c r="B109" s="28"/>
    </row>
    <row r="110" spans="1:2" s="6" customFormat="1" ht="10.5">
      <c r="A110" s="28"/>
      <c r="B110" s="28"/>
    </row>
    <row r="111" spans="1:2" s="6" customFormat="1" ht="10.5">
      <c r="A111" s="28"/>
      <c r="B111" s="28"/>
    </row>
    <row r="112" spans="1:2" s="6" customFormat="1" ht="10.5">
      <c r="A112" s="28"/>
      <c r="B112" s="28"/>
    </row>
    <row r="113" spans="1:2" s="6" customFormat="1" ht="10.5">
      <c r="A113" s="28"/>
      <c r="B113" s="28"/>
    </row>
    <row r="114" spans="1:2" s="6" customFormat="1" ht="10.5">
      <c r="A114" s="28"/>
      <c r="B114" s="28"/>
    </row>
    <row r="115" spans="1:2" s="6" customFormat="1" ht="10.5">
      <c r="A115" s="28"/>
      <c r="B115" s="28"/>
    </row>
    <row r="116" spans="1:2" s="6" customFormat="1" ht="10.5">
      <c r="A116" s="28"/>
      <c r="B116" s="28"/>
    </row>
    <row r="117" spans="1:2" s="6" customFormat="1" ht="10.5">
      <c r="A117" s="28"/>
      <c r="B117" s="28"/>
    </row>
    <row r="118" spans="1:2" s="6" customFormat="1" ht="10.5">
      <c r="A118" s="28"/>
      <c r="B118" s="28"/>
    </row>
    <row r="119" spans="1:2" s="6" customFormat="1" ht="10.5">
      <c r="A119" s="28"/>
      <c r="B119" s="28"/>
    </row>
    <row r="120" spans="1:2" s="6" customFormat="1" ht="10.5">
      <c r="A120" s="28"/>
      <c r="B120" s="28"/>
    </row>
    <row r="121" spans="1:2" s="6" customFormat="1" ht="10.5">
      <c r="A121" s="28"/>
      <c r="B121" s="28"/>
    </row>
    <row r="122" spans="1:2" s="6" customFormat="1" ht="10.5">
      <c r="A122" s="28"/>
      <c r="B122" s="28"/>
    </row>
    <row r="123" spans="1:2" s="6" customFormat="1" ht="10.5">
      <c r="A123" s="28"/>
      <c r="B123" s="28"/>
    </row>
    <row r="124" spans="1:2" s="6" customFormat="1" ht="10.5">
      <c r="A124" s="28"/>
      <c r="B124" s="28"/>
    </row>
    <row r="125" spans="1:2" s="6" customFormat="1" ht="10.5">
      <c r="A125" s="28"/>
      <c r="B125" s="28"/>
    </row>
    <row r="126" spans="1:2" s="6" customFormat="1" ht="10.5">
      <c r="A126" s="28"/>
      <c r="B126" s="28"/>
    </row>
    <row r="127" spans="1:2" s="6" customFormat="1" ht="10.5">
      <c r="A127" s="28"/>
      <c r="B127" s="28"/>
    </row>
    <row r="128" spans="1:2" s="6" customFormat="1" ht="10.5">
      <c r="A128" s="28"/>
      <c r="B128" s="28"/>
    </row>
    <row r="129" spans="1:2" s="6" customFormat="1" ht="10.5">
      <c r="A129" s="28"/>
      <c r="B129" s="28"/>
    </row>
    <row r="130" spans="1:2" s="6" customFormat="1" ht="10.5">
      <c r="A130" s="28"/>
      <c r="B130" s="28"/>
    </row>
    <row r="131" spans="1:2" s="6" customFormat="1" ht="10.5">
      <c r="A131" s="28"/>
      <c r="B131" s="28"/>
    </row>
    <row r="132" spans="1:2" s="6" customFormat="1" ht="10.5">
      <c r="A132" s="28"/>
      <c r="B132" s="28"/>
    </row>
    <row r="133" spans="1:2" s="6" customFormat="1" ht="10.5">
      <c r="A133" s="28"/>
      <c r="B133" s="28"/>
    </row>
    <row r="134" spans="1:2" s="6" customFormat="1" ht="10.5">
      <c r="A134" s="28"/>
      <c r="B134" s="28"/>
    </row>
    <row r="135" spans="1:2" s="6" customFormat="1" ht="10.5">
      <c r="A135" s="28"/>
      <c r="B135" s="28"/>
    </row>
    <row r="136" spans="1:2" s="6" customFormat="1" ht="10.5">
      <c r="A136" s="28"/>
      <c r="B136" s="28"/>
    </row>
    <row r="137" spans="1:2" s="6" customFormat="1" ht="10.5">
      <c r="A137" s="28"/>
      <c r="B137" s="28"/>
    </row>
    <row r="138" spans="1:2" s="6" customFormat="1" ht="10.5">
      <c r="A138" s="28"/>
      <c r="B138" s="28"/>
    </row>
    <row r="139" spans="1:2" s="6" customFormat="1" ht="10.5">
      <c r="A139" s="28"/>
      <c r="B139" s="28"/>
    </row>
    <row r="140" spans="1:2" s="6" customFormat="1" ht="10.5">
      <c r="A140" s="28"/>
      <c r="B140" s="28"/>
    </row>
    <row r="141" spans="1:2" s="6" customFormat="1" ht="10.5">
      <c r="A141" s="28"/>
      <c r="B141" s="28"/>
    </row>
    <row r="142" spans="1:2" s="6" customFormat="1" ht="10.5">
      <c r="A142" s="28"/>
      <c r="B142" s="28"/>
    </row>
    <row r="143" spans="1:2" s="6" customFormat="1" ht="10.5">
      <c r="A143" s="28"/>
      <c r="B143" s="28"/>
    </row>
    <row r="144" spans="1:2" s="6" customFormat="1" ht="10.5">
      <c r="A144" s="28"/>
      <c r="B144" s="28"/>
    </row>
    <row r="145" spans="1:2" s="6" customFormat="1" ht="10.5">
      <c r="A145" s="28"/>
      <c r="B145" s="28"/>
    </row>
    <row r="146" spans="1:2" s="6" customFormat="1" ht="10.5">
      <c r="A146" s="28"/>
      <c r="B146" s="28"/>
    </row>
    <row r="147" spans="1:2" s="6" customFormat="1" ht="10.5">
      <c r="A147" s="28"/>
      <c r="B147" s="28"/>
    </row>
    <row r="148" spans="1:2" s="6" customFormat="1" ht="10.5">
      <c r="A148" s="28"/>
      <c r="B148" s="28"/>
    </row>
    <row r="149" spans="1:2" s="6" customFormat="1" ht="10.5">
      <c r="A149" s="28"/>
      <c r="B149" s="28"/>
    </row>
    <row r="150" spans="1:2" s="6" customFormat="1" ht="10.5">
      <c r="A150" s="28"/>
      <c r="B150" s="28"/>
    </row>
    <row r="151" spans="1:2" s="6" customFormat="1" ht="10.5">
      <c r="A151" s="28"/>
      <c r="B151" s="28"/>
    </row>
    <row r="152" spans="1:2" s="6" customFormat="1" ht="10.5">
      <c r="A152" s="28"/>
      <c r="B152" s="28"/>
    </row>
  </sheetData>
  <sheetProtection/>
  <mergeCells count="7">
    <mergeCell ref="A1:K1"/>
    <mergeCell ref="I4:J4"/>
    <mergeCell ref="B2:J2"/>
    <mergeCell ref="C3:D4"/>
    <mergeCell ref="E4:F4"/>
    <mergeCell ref="G4:H4"/>
    <mergeCell ref="E3:J3"/>
  </mergeCells>
  <printOptions horizontalCentered="1"/>
  <pageMargins left="0.3937007874015748" right="0.3937007874015748" top="0.7874015748031497" bottom="0.7874015748031497" header="0.5118110236220472" footer="0.5118110236220472"/>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dimension ref="A1:G15"/>
  <sheetViews>
    <sheetView zoomScalePageLayoutView="0" workbookViewId="0" topLeftCell="A1">
      <selection activeCell="G13" sqref="G13"/>
    </sheetView>
  </sheetViews>
  <sheetFormatPr defaultColWidth="9" defaultRowHeight="14.25"/>
  <cols>
    <col min="1" max="2" width="4.296875" style="28" customWidth="1"/>
    <col min="3" max="7" width="15.69921875" style="28" customWidth="1"/>
    <col min="8" max="8" width="9.796875" style="28" customWidth="1"/>
    <col min="9" max="16384" width="9" style="28" customWidth="1"/>
  </cols>
  <sheetData>
    <row r="1" s="52" customFormat="1" ht="28.5" customHeight="1">
      <c r="A1" s="52" t="s">
        <v>600</v>
      </c>
    </row>
    <row r="2" spans="1:7" s="52" customFormat="1" ht="18" customHeight="1" thickBot="1">
      <c r="A2" s="1050"/>
      <c r="B2" s="1094"/>
      <c r="C2" s="1095"/>
      <c r="D2" s="1095"/>
      <c r="E2" s="1095"/>
      <c r="F2" s="1095"/>
      <c r="G2" s="1095"/>
    </row>
    <row r="3" spans="2:7" s="6" customFormat="1" ht="18" customHeight="1" thickTop="1">
      <c r="B3" s="133" t="s">
        <v>32</v>
      </c>
      <c r="C3" s="1624" t="s">
        <v>161</v>
      </c>
      <c r="D3" s="1625"/>
      <c r="E3" s="1096" t="s">
        <v>564</v>
      </c>
      <c r="F3" s="1097"/>
      <c r="G3" s="1097"/>
    </row>
    <row r="4" spans="3:7" s="6" customFormat="1" ht="18" customHeight="1">
      <c r="C4" s="1618"/>
      <c r="D4" s="1619"/>
      <c r="E4" s="1560" t="s">
        <v>563</v>
      </c>
      <c r="F4" s="1098" t="s">
        <v>565</v>
      </c>
      <c r="G4" s="1099"/>
    </row>
    <row r="5" spans="1:7" s="6" customFormat="1" ht="18" customHeight="1">
      <c r="A5" s="1044" t="s">
        <v>37</v>
      </c>
      <c r="B5" s="1045"/>
      <c r="C5" s="1046" t="s">
        <v>660</v>
      </c>
      <c r="D5" s="1046" t="s">
        <v>524</v>
      </c>
      <c r="E5" s="1626"/>
      <c r="F5" s="1089" t="s">
        <v>566</v>
      </c>
      <c r="G5" s="1089" t="s">
        <v>567</v>
      </c>
    </row>
    <row r="6" spans="1:7" s="6" customFormat="1" ht="18" customHeight="1">
      <c r="A6" s="1047" t="s">
        <v>522</v>
      </c>
      <c r="B6" s="1048">
        <v>27</v>
      </c>
      <c r="C6" s="1049">
        <v>578819</v>
      </c>
      <c r="D6" s="1049">
        <v>1889</v>
      </c>
      <c r="E6" s="1090">
        <v>277792</v>
      </c>
      <c r="F6" s="1090">
        <v>268477</v>
      </c>
      <c r="G6" s="1090">
        <v>9315</v>
      </c>
    </row>
    <row r="7" spans="1:7" s="6" customFormat="1" ht="18" customHeight="1">
      <c r="A7" s="1044"/>
      <c r="B7" s="266">
        <v>28</v>
      </c>
      <c r="C7" s="126">
        <v>711082</v>
      </c>
      <c r="D7" s="126">
        <v>1483</v>
      </c>
      <c r="E7" s="127">
        <v>251451</v>
      </c>
      <c r="F7" s="127">
        <v>235937</v>
      </c>
      <c r="G7" s="127">
        <v>15514</v>
      </c>
    </row>
    <row r="8" spans="1:7" s="6" customFormat="1" ht="18" customHeight="1">
      <c r="A8" s="253"/>
      <c r="B8" s="266">
        <v>29</v>
      </c>
      <c r="C8" s="126">
        <v>664921</v>
      </c>
      <c r="D8" s="126">
        <v>1571</v>
      </c>
      <c r="E8" s="127">
        <v>218974</v>
      </c>
      <c r="F8" s="127">
        <v>211792</v>
      </c>
      <c r="G8" s="127">
        <v>7182</v>
      </c>
    </row>
    <row r="9" spans="2:7" s="253" customFormat="1" ht="18" customHeight="1">
      <c r="B9" s="266">
        <v>30</v>
      </c>
      <c r="C9" s="126">
        <v>771520</v>
      </c>
      <c r="D9" s="126">
        <v>2385</v>
      </c>
      <c r="E9" s="127">
        <v>325639</v>
      </c>
      <c r="F9" s="127">
        <v>309924</v>
      </c>
      <c r="G9" s="17">
        <v>15715</v>
      </c>
    </row>
    <row r="10" spans="1:7" s="253" customFormat="1" ht="18" customHeight="1">
      <c r="A10" s="253" t="s">
        <v>573</v>
      </c>
      <c r="B10" s="266" t="s">
        <v>684</v>
      </c>
      <c r="C10" s="126">
        <v>674462</v>
      </c>
      <c r="D10" s="126">
        <v>2537</v>
      </c>
      <c r="E10" s="127">
        <v>318868</v>
      </c>
      <c r="F10" s="127">
        <v>307715</v>
      </c>
      <c r="G10" s="17">
        <v>11153</v>
      </c>
    </row>
    <row r="11" spans="2:7" s="253" customFormat="1" ht="18" customHeight="1">
      <c r="B11" s="266">
        <v>2</v>
      </c>
      <c r="C11" s="126">
        <v>288123</v>
      </c>
      <c r="D11" s="126">
        <v>896</v>
      </c>
      <c r="E11" s="127">
        <v>91135</v>
      </c>
      <c r="F11" s="127">
        <v>89111</v>
      </c>
      <c r="G11" s="17">
        <v>2024</v>
      </c>
    </row>
    <row r="12" spans="2:7" s="253" customFormat="1" ht="18" customHeight="1">
      <c r="B12" s="266">
        <v>3</v>
      </c>
      <c r="C12" s="126">
        <v>527928</v>
      </c>
      <c r="D12" s="126">
        <v>2307</v>
      </c>
      <c r="E12" s="127">
        <v>193522</v>
      </c>
      <c r="F12" s="127">
        <v>181982</v>
      </c>
      <c r="G12" s="17">
        <v>11540</v>
      </c>
    </row>
    <row r="13" spans="1:7" s="253" customFormat="1" ht="18" customHeight="1">
      <c r="A13" s="257"/>
      <c r="B13" s="516">
        <v>4</v>
      </c>
      <c r="C13" s="772">
        <v>602200</v>
      </c>
      <c r="D13" s="772">
        <v>2369</v>
      </c>
      <c r="E13" s="1091">
        <v>302885</v>
      </c>
      <c r="F13" s="1091">
        <v>234858</v>
      </c>
      <c r="G13" s="19">
        <v>68027</v>
      </c>
    </row>
    <row r="14" spans="2:7" s="5" customFormat="1" ht="13.5" customHeight="1">
      <c r="B14" s="5" t="s">
        <v>638</v>
      </c>
      <c r="G14" s="7" t="s">
        <v>301</v>
      </c>
    </row>
    <row r="15" spans="5:6" s="5" customFormat="1" ht="13.5" customHeight="1">
      <c r="E15" s="7" t="s">
        <v>597</v>
      </c>
      <c r="F15" s="5" t="s">
        <v>568</v>
      </c>
    </row>
  </sheetData>
  <sheetProtection/>
  <mergeCells count="2">
    <mergeCell ref="C3:D4"/>
    <mergeCell ref="E4:E5"/>
  </mergeCells>
  <printOptions horizontalCentered="1"/>
  <pageMargins left="0.3937007874015748" right="0.3937007874015748" top="0.7874015748031497" bottom="0.7874015748031497" header="0.5118110236220472" footer="0.5118110236220472"/>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sheetPr>
    <pageSetUpPr fitToPage="1"/>
  </sheetPr>
  <dimension ref="A1:AI58"/>
  <sheetViews>
    <sheetView zoomScalePageLayoutView="0" workbookViewId="0" topLeftCell="A1">
      <selection activeCell="B1" sqref="B1"/>
    </sheetView>
  </sheetViews>
  <sheetFormatPr defaultColWidth="9" defaultRowHeight="14.25"/>
  <cols>
    <col min="1" max="1" width="4.3984375" style="71" customWidth="1"/>
    <col min="2" max="2" width="4.3984375" style="544" customWidth="1"/>
    <col min="3" max="3" width="10.69921875" style="71" customWidth="1"/>
    <col min="4" max="8" width="9.69921875" style="71" customWidth="1"/>
    <col min="9" max="11" width="8.69921875" style="71" customWidth="1"/>
    <col min="12" max="13" width="10.09765625" style="71" customWidth="1"/>
    <col min="14" max="19" width="10.09765625" style="73" customWidth="1"/>
    <col min="20" max="20" width="9" style="72" customWidth="1"/>
    <col min="21" max="21" width="7.3984375" style="71" bestFit="1" customWidth="1"/>
    <col min="22" max="22" width="9.796875" style="71" bestFit="1" customWidth="1"/>
    <col min="23" max="23" width="9.19921875" style="71" bestFit="1" customWidth="1"/>
    <col min="24" max="16384" width="9" style="71" customWidth="1"/>
  </cols>
  <sheetData>
    <row r="1" spans="3:20" s="67" customFormat="1" ht="12.75">
      <c r="C1" s="67" t="s">
        <v>633</v>
      </c>
      <c r="L1" s="67" t="str">
        <f>C1</f>
        <v>2-25-1　都税調定額(昭和50年度～平成20年度)</v>
      </c>
      <c r="N1" s="69"/>
      <c r="O1" s="69"/>
      <c r="P1" s="69"/>
      <c r="R1" s="69"/>
      <c r="S1" s="69"/>
      <c r="T1" s="70"/>
    </row>
    <row r="2" spans="14:20" s="67" customFormat="1" ht="12.75">
      <c r="N2" s="69"/>
      <c r="O2" s="69"/>
      <c r="P2" s="69"/>
      <c r="R2" s="69"/>
      <c r="S2" s="69"/>
      <c r="T2" s="70"/>
    </row>
    <row r="3" spans="1:20" s="330" customFormat="1" ht="17.25" customHeight="1">
      <c r="A3" s="541"/>
      <c r="B3" s="328" t="s">
        <v>32</v>
      </c>
      <c r="C3" s="1636" t="s">
        <v>238</v>
      </c>
      <c r="D3" s="1639" t="s">
        <v>399</v>
      </c>
      <c r="E3" s="1631" t="s">
        <v>399</v>
      </c>
      <c r="F3" s="1631" t="s">
        <v>402</v>
      </c>
      <c r="G3" s="1631" t="s">
        <v>402</v>
      </c>
      <c r="H3" s="1631" t="s">
        <v>359</v>
      </c>
      <c r="I3" s="1631" t="s">
        <v>360</v>
      </c>
      <c r="J3" s="1631" t="s">
        <v>361</v>
      </c>
      <c r="K3" s="1627" t="s">
        <v>77</v>
      </c>
      <c r="L3" s="1631" t="s">
        <v>78</v>
      </c>
      <c r="M3" s="1631" t="s">
        <v>362</v>
      </c>
      <c r="N3" s="1635" t="s">
        <v>79</v>
      </c>
      <c r="O3" s="1627" t="s">
        <v>80</v>
      </c>
      <c r="P3" s="1631" t="s">
        <v>380</v>
      </c>
      <c r="Q3" s="1631" t="s">
        <v>557</v>
      </c>
      <c r="R3" s="1633" t="s">
        <v>363</v>
      </c>
      <c r="S3" s="1629" t="s">
        <v>81</v>
      </c>
      <c r="T3" s="329"/>
    </row>
    <row r="4" spans="1:35" s="332" customFormat="1" ht="17.25" customHeight="1">
      <c r="A4" s="331"/>
      <c r="B4" s="676"/>
      <c r="C4" s="1637"/>
      <c r="D4" s="1640"/>
      <c r="E4" s="1628"/>
      <c r="F4" s="1628"/>
      <c r="G4" s="1628"/>
      <c r="H4" s="1632"/>
      <c r="I4" s="1628"/>
      <c r="J4" s="1628"/>
      <c r="K4" s="1628"/>
      <c r="L4" s="1632"/>
      <c r="M4" s="1628"/>
      <c r="N4" s="1634"/>
      <c r="O4" s="1628"/>
      <c r="P4" s="1632"/>
      <c r="Q4" s="1632"/>
      <c r="R4" s="1634"/>
      <c r="S4" s="1630"/>
      <c r="T4" s="331"/>
      <c r="Y4" s="333"/>
      <c r="Z4" s="334"/>
      <c r="AA4" s="333"/>
      <c r="AB4" s="333"/>
      <c r="AC4" s="333"/>
      <c r="AD4" s="334"/>
      <c r="AE4" s="333"/>
      <c r="AG4" s="335"/>
      <c r="AH4" s="335"/>
      <c r="AI4" s="335"/>
    </row>
    <row r="5" spans="1:35" s="332" customFormat="1" ht="17.25" customHeight="1" thickBot="1">
      <c r="A5" s="677" t="s">
        <v>37</v>
      </c>
      <c r="B5" s="678"/>
      <c r="C5" s="1638"/>
      <c r="D5" s="695" t="s">
        <v>398</v>
      </c>
      <c r="E5" s="679" t="s">
        <v>400</v>
      </c>
      <c r="F5" s="679" t="s">
        <v>401</v>
      </c>
      <c r="G5" s="679" t="s">
        <v>400</v>
      </c>
      <c r="H5" s="680"/>
      <c r="I5" s="679"/>
      <c r="J5" s="679"/>
      <c r="K5" s="679"/>
      <c r="L5" s="680"/>
      <c r="M5" s="679"/>
      <c r="N5" s="681"/>
      <c r="O5" s="679"/>
      <c r="P5" s="680"/>
      <c r="Q5" s="680"/>
      <c r="R5" s="681"/>
      <c r="S5" s="682"/>
      <c r="T5" s="331"/>
      <c r="Y5" s="333"/>
      <c r="Z5" s="334"/>
      <c r="AA5" s="333"/>
      <c r="AB5" s="333"/>
      <c r="AC5" s="333"/>
      <c r="AD5" s="334"/>
      <c r="AE5" s="333"/>
      <c r="AG5" s="335"/>
      <c r="AH5" s="335"/>
      <c r="AI5" s="335"/>
    </row>
    <row r="6" spans="1:20" s="223" customFormat="1" ht="18" customHeight="1" thickTop="1">
      <c r="A6" s="223" t="s">
        <v>191</v>
      </c>
      <c r="B6" s="336">
        <v>50</v>
      </c>
      <c r="C6" s="706">
        <v>23366688</v>
      </c>
      <c r="D6" s="703">
        <v>1763554</v>
      </c>
      <c r="E6" s="240">
        <v>4296454</v>
      </c>
      <c r="F6" s="240">
        <v>3039081</v>
      </c>
      <c r="G6" s="240">
        <v>392975</v>
      </c>
      <c r="H6" s="240">
        <v>1206723</v>
      </c>
      <c r="I6" s="240" t="s">
        <v>189</v>
      </c>
      <c r="J6" s="240" t="s">
        <v>189</v>
      </c>
      <c r="K6" s="240">
        <v>1648195</v>
      </c>
      <c r="L6" s="240">
        <v>6651452</v>
      </c>
      <c r="M6" s="240">
        <v>330334</v>
      </c>
      <c r="N6" s="240">
        <v>1665738</v>
      </c>
      <c r="O6" s="240">
        <v>574000</v>
      </c>
      <c r="P6" s="240">
        <v>75441</v>
      </c>
      <c r="Q6" s="240">
        <v>442140</v>
      </c>
      <c r="R6" s="240">
        <v>81511</v>
      </c>
      <c r="S6" s="337">
        <v>1199090</v>
      </c>
      <c r="T6" s="338"/>
    </row>
    <row r="7" spans="2:20" s="339" customFormat="1" ht="18" customHeight="1">
      <c r="B7" s="336">
        <v>51</v>
      </c>
      <c r="C7" s="706">
        <v>26828409</v>
      </c>
      <c r="D7" s="704">
        <v>2072393</v>
      </c>
      <c r="E7" s="147">
        <v>5155583</v>
      </c>
      <c r="F7" s="147">
        <v>2946319</v>
      </c>
      <c r="G7" s="147">
        <v>339525</v>
      </c>
      <c r="H7" s="147">
        <v>750206</v>
      </c>
      <c r="I7" s="240" t="s">
        <v>189</v>
      </c>
      <c r="J7" s="240" t="s">
        <v>189</v>
      </c>
      <c r="K7" s="147">
        <v>2313390</v>
      </c>
      <c r="L7" s="147">
        <v>7791531</v>
      </c>
      <c r="M7" s="147">
        <v>367525</v>
      </c>
      <c r="N7" s="147">
        <v>1877768</v>
      </c>
      <c r="O7" s="147">
        <v>821770</v>
      </c>
      <c r="P7" s="147">
        <v>78161</v>
      </c>
      <c r="Q7" s="147">
        <v>460631</v>
      </c>
      <c r="R7" s="147">
        <v>432827</v>
      </c>
      <c r="S7" s="340">
        <v>1420780</v>
      </c>
      <c r="T7" s="341"/>
    </row>
    <row r="8" spans="2:20" s="339" customFormat="1" ht="18" customHeight="1">
      <c r="B8" s="336">
        <v>52</v>
      </c>
      <c r="C8" s="706">
        <v>30022598</v>
      </c>
      <c r="D8" s="704">
        <v>2185281</v>
      </c>
      <c r="E8" s="147">
        <v>5592861</v>
      </c>
      <c r="F8" s="147">
        <v>3094539</v>
      </c>
      <c r="G8" s="147">
        <v>372615</v>
      </c>
      <c r="H8" s="147">
        <v>1137795</v>
      </c>
      <c r="I8" s="240" t="s">
        <v>189</v>
      </c>
      <c r="J8" s="240" t="s">
        <v>189</v>
      </c>
      <c r="K8" s="147">
        <v>2428878</v>
      </c>
      <c r="L8" s="147">
        <v>9092618</v>
      </c>
      <c r="M8" s="147">
        <v>291711</v>
      </c>
      <c r="N8" s="147">
        <v>1996741</v>
      </c>
      <c r="O8" s="147">
        <v>1186742</v>
      </c>
      <c r="P8" s="147">
        <v>96943</v>
      </c>
      <c r="Q8" s="147">
        <v>515833</v>
      </c>
      <c r="R8" s="147">
        <v>319548</v>
      </c>
      <c r="S8" s="340">
        <v>1710493</v>
      </c>
      <c r="T8" s="341"/>
    </row>
    <row r="9" spans="2:20" s="339" customFormat="1" ht="18" customHeight="1">
      <c r="B9" s="336">
        <v>53</v>
      </c>
      <c r="C9" s="706">
        <v>34382866</v>
      </c>
      <c r="D9" s="704">
        <v>2565161</v>
      </c>
      <c r="E9" s="147">
        <v>6536704</v>
      </c>
      <c r="F9" s="147">
        <v>3723417</v>
      </c>
      <c r="G9" s="147">
        <v>399182</v>
      </c>
      <c r="H9" s="147">
        <v>994179</v>
      </c>
      <c r="I9" s="240" t="s">
        <v>189</v>
      </c>
      <c r="J9" s="240" t="s">
        <v>189</v>
      </c>
      <c r="K9" s="147">
        <v>2661538</v>
      </c>
      <c r="L9" s="147">
        <v>9882542</v>
      </c>
      <c r="M9" s="147">
        <v>140591</v>
      </c>
      <c r="N9" s="147">
        <v>3093118</v>
      </c>
      <c r="O9" s="147">
        <v>1449090</v>
      </c>
      <c r="P9" s="147">
        <v>107165</v>
      </c>
      <c r="Q9" s="147">
        <v>572605</v>
      </c>
      <c r="R9" s="147">
        <v>313103</v>
      </c>
      <c r="S9" s="340">
        <v>1944471</v>
      </c>
      <c r="T9" s="341"/>
    </row>
    <row r="10" spans="2:20" s="222" customFormat="1" ht="18" customHeight="1">
      <c r="B10" s="336">
        <v>54</v>
      </c>
      <c r="C10" s="706">
        <v>39623607</v>
      </c>
      <c r="D10" s="704">
        <v>3249283</v>
      </c>
      <c r="E10" s="147">
        <v>7333825</v>
      </c>
      <c r="F10" s="147">
        <v>4695652</v>
      </c>
      <c r="G10" s="147">
        <v>469658</v>
      </c>
      <c r="H10" s="147">
        <v>1045029</v>
      </c>
      <c r="I10" s="240" t="s">
        <v>189</v>
      </c>
      <c r="J10" s="240" t="s">
        <v>189</v>
      </c>
      <c r="K10" s="147">
        <v>3157814</v>
      </c>
      <c r="L10" s="147">
        <v>10889402</v>
      </c>
      <c r="M10" s="147">
        <v>332614</v>
      </c>
      <c r="N10" s="218">
        <v>3435410</v>
      </c>
      <c r="O10" s="218">
        <v>1940172</v>
      </c>
      <c r="P10" s="218">
        <v>105370</v>
      </c>
      <c r="Q10" s="218">
        <v>639166</v>
      </c>
      <c r="R10" s="218">
        <v>255221</v>
      </c>
      <c r="S10" s="342">
        <v>2074991</v>
      </c>
      <c r="T10" s="343"/>
    </row>
    <row r="11" spans="2:20" s="339" customFormat="1" ht="18" customHeight="1">
      <c r="B11" s="336">
        <v>55</v>
      </c>
      <c r="C11" s="706">
        <v>43422062</v>
      </c>
      <c r="D11" s="704">
        <v>3458540</v>
      </c>
      <c r="E11" s="147">
        <v>8246703</v>
      </c>
      <c r="F11" s="147">
        <v>5055875</v>
      </c>
      <c r="G11" s="147">
        <v>606164</v>
      </c>
      <c r="H11" s="147">
        <v>1208512</v>
      </c>
      <c r="I11" s="240" t="s">
        <v>189</v>
      </c>
      <c r="J11" s="240" t="s">
        <v>189</v>
      </c>
      <c r="K11" s="147">
        <v>3420153</v>
      </c>
      <c r="L11" s="147">
        <v>11746114</v>
      </c>
      <c r="M11" s="147">
        <v>242219</v>
      </c>
      <c r="N11" s="147">
        <v>3685922</v>
      </c>
      <c r="O11" s="147">
        <v>1974445</v>
      </c>
      <c r="P11" s="147">
        <v>125765</v>
      </c>
      <c r="Q11" s="147">
        <v>655252</v>
      </c>
      <c r="R11" s="147">
        <v>440230</v>
      </c>
      <c r="S11" s="340">
        <v>2556168</v>
      </c>
      <c r="T11" s="341"/>
    </row>
    <row r="12" spans="2:20" s="339" customFormat="1" ht="18" customHeight="1">
      <c r="B12" s="336">
        <v>56</v>
      </c>
      <c r="C12" s="706">
        <v>45002860</v>
      </c>
      <c r="D12" s="704">
        <v>3495592</v>
      </c>
      <c r="E12" s="147">
        <v>9122483</v>
      </c>
      <c r="F12" s="147">
        <v>4984959</v>
      </c>
      <c r="G12" s="147">
        <v>692397</v>
      </c>
      <c r="H12" s="147">
        <v>1026038</v>
      </c>
      <c r="I12" s="240" t="s">
        <v>189</v>
      </c>
      <c r="J12" s="240" t="s">
        <v>189</v>
      </c>
      <c r="K12" s="147">
        <v>3587910</v>
      </c>
      <c r="L12" s="147">
        <v>12275280</v>
      </c>
      <c r="M12" s="147">
        <v>89490</v>
      </c>
      <c r="N12" s="147">
        <v>3789625</v>
      </c>
      <c r="O12" s="147">
        <v>1926173</v>
      </c>
      <c r="P12" s="147">
        <v>134019</v>
      </c>
      <c r="Q12" s="147">
        <v>641405</v>
      </c>
      <c r="R12" s="147">
        <v>536700</v>
      </c>
      <c r="S12" s="340">
        <v>2700789</v>
      </c>
      <c r="T12" s="341"/>
    </row>
    <row r="13" spans="2:20" s="222" customFormat="1" ht="18" customHeight="1">
      <c r="B13" s="336">
        <v>57</v>
      </c>
      <c r="C13" s="707">
        <v>48784449</v>
      </c>
      <c r="D13" s="704">
        <v>3313802</v>
      </c>
      <c r="E13" s="147">
        <v>10927485</v>
      </c>
      <c r="F13" s="147">
        <v>4631632</v>
      </c>
      <c r="G13" s="147">
        <v>1031132</v>
      </c>
      <c r="H13" s="147">
        <v>1087747</v>
      </c>
      <c r="I13" s="240" t="s">
        <v>189</v>
      </c>
      <c r="J13" s="240" t="s">
        <v>189</v>
      </c>
      <c r="K13" s="147">
        <v>3731857</v>
      </c>
      <c r="L13" s="147">
        <v>13604415</v>
      </c>
      <c r="M13" s="147">
        <v>100956</v>
      </c>
      <c r="N13" s="147">
        <v>4253973</v>
      </c>
      <c r="O13" s="147">
        <v>1933344</v>
      </c>
      <c r="P13" s="147">
        <v>130890</v>
      </c>
      <c r="Q13" s="147">
        <v>638954</v>
      </c>
      <c r="R13" s="147">
        <v>383475</v>
      </c>
      <c r="S13" s="340">
        <v>3004787</v>
      </c>
      <c r="T13" s="343"/>
    </row>
    <row r="14" spans="2:20" s="222" customFormat="1" ht="18" customHeight="1">
      <c r="B14" s="336">
        <v>58</v>
      </c>
      <c r="C14" s="706">
        <v>52083325</v>
      </c>
      <c r="D14" s="704">
        <v>3682182</v>
      </c>
      <c r="E14" s="147">
        <v>10734919</v>
      </c>
      <c r="F14" s="147">
        <v>5002836</v>
      </c>
      <c r="G14" s="147">
        <v>1135373</v>
      </c>
      <c r="H14" s="147">
        <v>1388322</v>
      </c>
      <c r="I14" s="240" t="s">
        <v>189</v>
      </c>
      <c r="J14" s="240" t="s">
        <v>189</v>
      </c>
      <c r="K14" s="147">
        <v>3876052</v>
      </c>
      <c r="L14" s="147">
        <v>15007429</v>
      </c>
      <c r="M14" s="147">
        <v>45892</v>
      </c>
      <c r="N14" s="147">
        <v>4715670</v>
      </c>
      <c r="O14" s="147">
        <v>1897635</v>
      </c>
      <c r="P14" s="147">
        <v>134830</v>
      </c>
      <c r="Q14" s="147">
        <v>608861</v>
      </c>
      <c r="R14" s="147">
        <v>491171</v>
      </c>
      <c r="S14" s="340">
        <v>3362153</v>
      </c>
      <c r="T14" s="343"/>
    </row>
    <row r="15" spans="2:20" s="222" customFormat="1" ht="18" customHeight="1">
      <c r="B15" s="336">
        <v>59</v>
      </c>
      <c r="C15" s="707">
        <v>56312631</v>
      </c>
      <c r="D15" s="704">
        <v>4462251</v>
      </c>
      <c r="E15" s="147">
        <v>10938947</v>
      </c>
      <c r="F15" s="147">
        <v>5446863</v>
      </c>
      <c r="G15" s="147">
        <v>1231841</v>
      </c>
      <c r="H15" s="147">
        <v>1347440</v>
      </c>
      <c r="I15" s="240" t="s">
        <v>189</v>
      </c>
      <c r="J15" s="240" t="s">
        <v>189</v>
      </c>
      <c r="K15" s="147">
        <v>4628298</v>
      </c>
      <c r="L15" s="147">
        <v>16060275</v>
      </c>
      <c r="M15" s="147">
        <v>100367</v>
      </c>
      <c r="N15" s="147">
        <v>5024800</v>
      </c>
      <c r="O15" s="147">
        <v>1883210</v>
      </c>
      <c r="P15" s="147">
        <v>151047</v>
      </c>
      <c r="Q15" s="147">
        <v>671163</v>
      </c>
      <c r="R15" s="147">
        <v>398201</v>
      </c>
      <c r="S15" s="340">
        <v>3967928</v>
      </c>
      <c r="T15" s="343"/>
    </row>
    <row r="16" spans="2:20" s="222" customFormat="1" ht="18" customHeight="1">
      <c r="B16" s="336">
        <v>60</v>
      </c>
      <c r="C16" s="707">
        <v>56173900</v>
      </c>
      <c r="D16" s="704">
        <v>4785143</v>
      </c>
      <c r="E16" s="147">
        <v>11679390</v>
      </c>
      <c r="F16" s="147">
        <v>5689253</v>
      </c>
      <c r="G16" s="147">
        <v>1256212</v>
      </c>
      <c r="H16" s="147">
        <v>1386963</v>
      </c>
      <c r="I16" s="240" t="s">
        <v>189</v>
      </c>
      <c r="J16" s="240" t="s">
        <v>189</v>
      </c>
      <c r="K16" s="147">
        <v>55751</v>
      </c>
      <c r="L16" s="147">
        <v>17643830</v>
      </c>
      <c r="M16" s="147">
        <v>80339</v>
      </c>
      <c r="N16" s="147">
        <v>5503039</v>
      </c>
      <c r="O16" s="147">
        <v>1982636</v>
      </c>
      <c r="P16" s="147">
        <v>157884</v>
      </c>
      <c r="Q16" s="147">
        <v>717509</v>
      </c>
      <c r="R16" s="147">
        <v>663686</v>
      </c>
      <c r="S16" s="340">
        <v>4571965</v>
      </c>
      <c r="T16" s="343"/>
    </row>
    <row r="17" spans="2:20" s="222" customFormat="1" ht="18" customHeight="1">
      <c r="B17" s="336">
        <v>61</v>
      </c>
      <c r="C17" s="706">
        <v>60885478</v>
      </c>
      <c r="D17" s="704">
        <v>5056651</v>
      </c>
      <c r="E17" s="147">
        <v>12493815</v>
      </c>
      <c r="F17" s="147">
        <v>5968224</v>
      </c>
      <c r="G17" s="147">
        <v>1356698</v>
      </c>
      <c r="H17" s="147">
        <v>2084360</v>
      </c>
      <c r="I17" s="240" t="s">
        <v>189</v>
      </c>
      <c r="J17" s="240" t="s">
        <v>189</v>
      </c>
      <c r="K17" s="147">
        <v>44074</v>
      </c>
      <c r="L17" s="147">
        <v>19193458</v>
      </c>
      <c r="M17" s="147">
        <v>290897</v>
      </c>
      <c r="N17" s="147">
        <v>5955489</v>
      </c>
      <c r="O17" s="147">
        <v>1954130</v>
      </c>
      <c r="P17" s="147">
        <v>170183</v>
      </c>
      <c r="Q17" s="147">
        <v>801622</v>
      </c>
      <c r="R17" s="147">
        <v>576751</v>
      </c>
      <c r="S17" s="340">
        <v>4939126</v>
      </c>
      <c r="T17" s="343"/>
    </row>
    <row r="18" spans="2:20" s="222" customFormat="1" ht="18" customHeight="1">
      <c r="B18" s="336">
        <v>62</v>
      </c>
      <c r="C18" s="706">
        <v>68458805</v>
      </c>
      <c r="D18" s="704">
        <v>6663827</v>
      </c>
      <c r="E18" s="147">
        <v>13842111</v>
      </c>
      <c r="F18" s="147">
        <v>8124312</v>
      </c>
      <c r="G18" s="147">
        <v>1512014</v>
      </c>
      <c r="H18" s="147">
        <v>2945054</v>
      </c>
      <c r="I18" s="240" t="s">
        <v>189</v>
      </c>
      <c r="J18" s="240" t="s">
        <v>189</v>
      </c>
      <c r="K18" s="147">
        <v>47654</v>
      </c>
      <c r="L18" s="147">
        <v>19806424</v>
      </c>
      <c r="M18" s="147">
        <v>275052</v>
      </c>
      <c r="N18" s="147">
        <v>2003786</v>
      </c>
      <c r="O18" s="147">
        <v>6095387</v>
      </c>
      <c r="P18" s="147">
        <v>184630</v>
      </c>
      <c r="Q18" s="147">
        <v>940408</v>
      </c>
      <c r="R18" s="147">
        <v>722772</v>
      </c>
      <c r="S18" s="340">
        <v>5295374</v>
      </c>
      <c r="T18" s="343"/>
    </row>
    <row r="19" spans="2:20" s="222" customFormat="1" ht="18" customHeight="1">
      <c r="B19" s="336">
        <v>63</v>
      </c>
      <c r="C19" s="706">
        <v>72700162</v>
      </c>
      <c r="D19" s="704">
        <v>7848709</v>
      </c>
      <c r="E19" s="147">
        <v>14711232</v>
      </c>
      <c r="F19" s="147">
        <v>9898453</v>
      </c>
      <c r="G19" s="147">
        <v>1855140</v>
      </c>
      <c r="H19" s="147">
        <v>2246294</v>
      </c>
      <c r="I19" s="240" t="s">
        <v>189</v>
      </c>
      <c r="J19" s="240" t="s">
        <v>189</v>
      </c>
      <c r="K19" s="147">
        <v>56865</v>
      </c>
      <c r="L19" s="147">
        <v>21123674</v>
      </c>
      <c r="M19" s="147">
        <v>171757</v>
      </c>
      <c r="N19" s="147">
        <v>5178966</v>
      </c>
      <c r="O19" s="147">
        <v>2186934</v>
      </c>
      <c r="P19" s="147">
        <v>192769</v>
      </c>
      <c r="Q19" s="147">
        <v>1142643</v>
      </c>
      <c r="R19" s="147">
        <v>744440</v>
      </c>
      <c r="S19" s="340">
        <v>5342286</v>
      </c>
      <c r="T19" s="343"/>
    </row>
    <row r="20" spans="1:20" s="222" customFormat="1" ht="18" customHeight="1">
      <c r="A20" s="222" t="s">
        <v>192</v>
      </c>
      <c r="B20" s="336" t="s">
        <v>3</v>
      </c>
      <c r="C20" s="706">
        <v>74007162</v>
      </c>
      <c r="D20" s="704">
        <v>8281038</v>
      </c>
      <c r="E20" s="147">
        <v>13925646</v>
      </c>
      <c r="F20" s="147">
        <v>10920155</v>
      </c>
      <c r="G20" s="147">
        <v>2168983</v>
      </c>
      <c r="H20" s="147">
        <v>2342404</v>
      </c>
      <c r="I20" s="147">
        <v>29723</v>
      </c>
      <c r="J20" s="147">
        <v>241274</v>
      </c>
      <c r="K20" s="147">
        <v>52897</v>
      </c>
      <c r="L20" s="147">
        <v>21784394</v>
      </c>
      <c r="M20" s="147">
        <v>575695</v>
      </c>
      <c r="N20" s="147">
        <v>5337438</v>
      </c>
      <c r="O20" s="218">
        <v>2418924</v>
      </c>
      <c r="P20" s="218">
        <v>15602</v>
      </c>
      <c r="Q20" s="218">
        <v>125807</v>
      </c>
      <c r="R20" s="218">
        <v>709449</v>
      </c>
      <c r="S20" s="340">
        <v>5077733</v>
      </c>
      <c r="T20" s="343"/>
    </row>
    <row r="21" spans="2:20" s="222" customFormat="1" ht="18" customHeight="1">
      <c r="B21" s="713" t="s">
        <v>417</v>
      </c>
      <c r="C21" s="706">
        <v>76476855</v>
      </c>
      <c r="D21" s="704">
        <v>8891605</v>
      </c>
      <c r="E21" s="147">
        <v>14900619</v>
      </c>
      <c r="F21" s="147">
        <v>12517513</v>
      </c>
      <c r="G21" s="147">
        <v>2534218</v>
      </c>
      <c r="H21" s="147">
        <v>1063448</v>
      </c>
      <c r="I21" s="147">
        <v>30517</v>
      </c>
      <c r="J21" s="147">
        <v>343143</v>
      </c>
      <c r="K21" s="147">
        <v>54239</v>
      </c>
      <c r="L21" s="147">
        <v>22593422</v>
      </c>
      <c r="M21" s="147">
        <v>519953</v>
      </c>
      <c r="N21" s="147">
        <v>5487703</v>
      </c>
      <c r="O21" s="147">
        <v>2274573</v>
      </c>
      <c r="P21" s="240" t="s">
        <v>189</v>
      </c>
      <c r="Q21" s="147">
        <v>423</v>
      </c>
      <c r="R21" s="147">
        <v>642549</v>
      </c>
      <c r="S21" s="340">
        <v>4622930</v>
      </c>
      <c r="T21" s="343"/>
    </row>
    <row r="22" spans="2:20" s="222" customFormat="1" ht="18" customHeight="1">
      <c r="B22" s="713" t="s">
        <v>418</v>
      </c>
      <c r="C22" s="706">
        <v>82733653</v>
      </c>
      <c r="D22" s="704">
        <v>8771024</v>
      </c>
      <c r="E22" s="147">
        <v>16796716</v>
      </c>
      <c r="F22" s="147">
        <v>13323387</v>
      </c>
      <c r="G22" s="147">
        <v>2842670</v>
      </c>
      <c r="H22" s="147">
        <v>1734998</v>
      </c>
      <c r="I22" s="147">
        <v>17429</v>
      </c>
      <c r="J22" s="147">
        <v>293878</v>
      </c>
      <c r="K22" s="147">
        <v>57086</v>
      </c>
      <c r="L22" s="147">
        <v>24455794</v>
      </c>
      <c r="M22" s="147">
        <v>542853</v>
      </c>
      <c r="N22" s="147">
        <v>5926638</v>
      </c>
      <c r="O22" s="147">
        <v>2346379</v>
      </c>
      <c r="P22" s="240" t="s">
        <v>189</v>
      </c>
      <c r="Q22" s="240" t="s">
        <v>189</v>
      </c>
      <c r="R22" s="147">
        <v>792556</v>
      </c>
      <c r="S22" s="340">
        <v>4832245</v>
      </c>
      <c r="T22" s="343"/>
    </row>
    <row r="23" spans="2:20" s="222" customFormat="1" ht="18" customHeight="1">
      <c r="B23" s="713" t="s">
        <v>411</v>
      </c>
      <c r="C23" s="706">
        <v>87050855</v>
      </c>
      <c r="D23" s="704">
        <v>8236354</v>
      </c>
      <c r="E23" s="147">
        <v>18253624</v>
      </c>
      <c r="F23" s="147">
        <v>12154543</v>
      </c>
      <c r="G23" s="147">
        <v>2986669</v>
      </c>
      <c r="H23" s="147">
        <v>1834295</v>
      </c>
      <c r="I23" s="147">
        <v>22537</v>
      </c>
      <c r="J23" s="147">
        <v>238779</v>
      </c>
      <c r="K23" s="147">
        <v>55283</v>
      </c>
      <c r="L23" s="147">
        <v>26963536</v>
      </c>
      <c r="M23" s="147">
        <v>808283</v>
      </c>
      <c r="N23" s="147">
        <v>6584780</v>
      </c>
      <c r="O23" s="147">
        <v>2371076</v>
      </c>
      <c r="P23" s="240" t="s">
        <v>189</v>
      </c>
      <c r="Q23" s="240" t="s">
        <v>189</v>
      </c>
      <c r="R23" s="147">
        <v>823631</v>
      </c>
      <c r="S23" s="340">
        <v>5717465</v>
      </c>
      <c r="T23" s="343"/>
    </row>
    <row r="24" spans="2:20" s="222" customFormat="1" ht="18" customHeight="1">
      <c r="B24" s="713" t="s">
        <v>412</v>
      </c>
      <c r="C24" s="706">
        <v>84238419</v>
      </c>
      <c r="D24" s="704">
        <v>6714325</v>
      </c>
      <c r="E24" s="147">
        <v>17681084</v>
      </c>
      <c r="F24" s="147">
        <v>9304341</v>
      </c>
      <c r="G24" s="147">
        <v>2599117</v>
      </c>
      <c r="H24" s="147">
        <v>1954403</v>
      </c>
      <c r="I24" s="147">
        <v>24324</v>
      </c>
      <c r="J24" s="147">
        <v>219698</v>
      </c>
      <c r="K24" s="147">
        <v>55029</v>
      </c>
      <c r="L24" s="147">
        <v>28257280</v>
      </c>
      <c r="M24" s="147">
        <v>672732</v>
      </c>
      <c r="N24" s="147">
        <v>2496860</v>
      </c>
      <c r="O24" s="147">
        <v>6880536</v>
      </c>
      <c r="P24" s="240" t="s">
        <v>189</v>
      </c>
      <c r="Q24" s="240" t="s">
        <v>189</v>
      </c>
      <c r="R24" s="147">
        <v>738400</v>
      </c>
      <c r="S24" s="340">
        <v>6640290</v>
      </c>
      <c r="T24" s="343"/>
    </row>
    <row r="25" spans="2:20" s="222" customFormat="1" ht="18" customHeight="1">
      <c r="B25" s="713" t="s">
        <v>413</v>
      </c>
      <c r="C25" s="706">
        <v>82732197</v>
      </c>
      <c r="D25" s="704">
        <v>6217634</v>
      </c>
      <c r="E25" s="147">
        <v>14996863</v>
      </c>
      <c r="F25" s="147">
        <v>7852934</v>
      </c>
      <c r="G25" s="147">
        <v>2434935</v>
      </c>
      <c r="H25" s="147">
        <v>1859674</v>
      </c>
      <c r="I25" s="147">
        <v>23611</v>
      </c>
      <c r="J25" s="147">
        <v>215001</v>
      </c>
      <c r="K25" s="147">
        <v>55388</v>
      </c>
      <c r="L25" s="147">
        <v>29898377</v>
      </c>
      <c r="M25" s="147">
        <v>623522</v>
      </c>
      <c r="N25" s="147">
        <v>7237288</v>
      </c>
      <c r="O25" s="147">
        <v>3059823</v>
      </c>
      <c r="P25" s="240" t="s">
        <v>189</v>
      </c>
      <c r="Q25" s="240" t="s">
        <v>189</v>
      </c>
      <c r="R25" s="147">
        <v>702312</v>
      </c>
      <c r="S25" s="340">
        <v>7584835</v>
      </c>
      <c r="T25" s="343"/>
    </row>
    <row r="26" spans="2:20" s="222" customFormat="1" ht="18" customHeight="1">
      <c r="B26" s="713" t="s">
        <v>414</v>
      </c>
      <c r="C26" s="706">
        <v>87298142</v>
      </c>
      <c r="D26" s="704">
        <v>6474526</v>
      </c>
      <c r="E26" s="147">
        <v>15682028</v>
      </c>
      <c r="F26" s="147">
        <v>7779132</v>
      </c>
      <c r="G26" s="147">
        <v>2413256</v>
      </c>
      <c r="H26" s="147">
        <v>3293769</v>
      </c>
      <c r="I26" s="147">
        <v>21547</v>
      </c>
      <c r="J26" s="147">
        <v>198604</v>
      </c>
      <c r="K26" s="147">
        <v>51732</v>
      </c>
      <c r="L26" s="147">
        <v>31608635</v>
      </c>
      <c r="M26" s="147">
        <v>279889</v>
      </c>
      <c r="N26" s="218">
        <v>7672363</v>
      </c>
      <c r="O26" s="147">
        <v>2808697</v>
      </c>
      <c r="P26" s="240" t="s">
        <v>189</v>
      </c>
      <c r="Q26" s="240" t="s">
        <v>189</v>
      </c>
      <c r="R26" s="147">
        <v>768686</v>
      </c>
      <c r="S26" s="340">
        <v>8245278</v>
      </c>
      <c r="T26" s="343"/>
    </row>
    <row r="27" spans="2:20" s="222" customFormat="1" ht="18" customHeight="1">
      <c r="B27" s="713" t="s">
        <v>415</v>
      </c>
      <c r="C27" s="706">
        <v>88096413</v>
      </c>
      <c r="D27" s="704">
        <v>6345624</v>
      </c>
      <c r="E27" s="147">
        <v>14794070</v>
      </c>
      <c r="F27" s="147">
        <v>7417257</v>
      </c>
      <c r="G27" s="147">
        <v>2298461</v>
      </c>
      <c r="H27" s="147">
        <v>3126736</v>
      </c>
      <c r="I27" s="147">
        <v>20707</v>
      </c>
      <c r="J27" s="147">
        <v>190158</v>
      </c>
      <c r="K27" s="147">
        <v>52952</v>
      </c>
      <c r="L27" s="147">
        <v>33116737</v>
      </c>
      <c r="M27" s="147">
        <v>309683</v>
      </c>
      <c r="N27" s="147">
        <v>2755485</v>
      </c>
      <c r="O27" s="147">
        <v>8056269</v>
      </c>
      <c r="P27" s="240" t="s">
        <v>189</v>
      </c>
      <c r="Q27" s="240" t="s">
        <v>189</v>
      </c>
      <c r="R27" s="147">
        <v>937683</v>
      </c>
      <c r="S27" s="340">
        <v>8674591</v>
      </c>
      <c r="T27" s="343"/>
    </row>
    <row r="28" spans="2:20" s="222" customFormat="1" ht="18" customHeight="1">
      <c r="B28" s="713" t="s">
        <v>416</v>
      </c>
      <c r="C28" s="706">
        <v>86799510</v>
      </c>
      <c r="D28" s="704">
        <v>6280634</v>
      </c>
      <c r="E28" s="147">
        <v>15642362</v>
      </c>
      <c r="F28" s="147">
        <v>7165103</v>
      </c>
      <c r="G28" s="147">
        <v>2383662</v>
      </c>
      <c r="H28" s="147">
        <v>3151800</v>
      </c>
      <c r="I28" s="147">
        <v>19400</v>
      </c>
      <c r="J28" s="147">
        <v>176736</v>
      </c>
      <c r="K28" s="147">
        <v>65791</v>
      </c>
      <c r="L28" s="147">
        <v>33078777</v>
      </c>
      <c r="M28" s="147">
        <v>279606</v>
      </c>
      <c r="N28" s="147">
        <v>2569601</v>
      </c>
      <c r="O28" s="147">
        <v>7808134</v>
      </c>
      <c r="P28" s="240" t="s">
        <v>189</v>
      </c>
      <c r="Q28" s="240" t="s">
        <v>189</v>
      </c>
      <c r="R28" s="147">
        <v>786968</v>
      </c>
      <c r="S28" s="340">
        <v>7390936</v>
      </c>
      <c r="T28" s="343"/>
    </row>
    <row r="29" spans="2:20" s="222" customFormat="1" ht="18" customHeight="1">
      <c r="B29" s="336">
        <v>10</v>
      </c>
      <c r="C29" s="706">
        <v>81544797</v>
      </c>
      <c r="D29" s="704">
        <v>5697087</v>
      </c>
      <c r="E29" s="147">
        <v>13182044</v>
      </c>
      <c r="F29" s="147">
        <v>6179694</v>
      </c>
      <c r="G29" s="147">
        <v>2375179</v>
      </c>
      <c r="H29" s="147">
        <v>2122412</v>
      </c>
      <c r="I29" s="147">
        <v>15607</v>
      </c>
      <c r="J29" s="147">
        <v>159202</v>
      </c>
      <c r="K29" s="147">
        <v>61528</v>
      </c>
      <c r="L29" s="147">
        <v>33797983</v>
      </c>
      <c r="M29" s="147">
        <v>40067</v>
      </c>
      <c r="N29" s="147">
        <v>7875302</v>
      </c>
      <c r="O29" s="147">
        <v>2310450</v>
      </c>
      <c r="P29" s="240" t="s">
        <v>189</v>
      </c>
      <c r="Q29" s="240" t="s">
        <v>189</v>
      </c>
      <c r="R29" s="147">
        <v>768579</v>
      </c>
      <c r="S29" s="340">
        <v>6959663</v>
      </c>
      <c r="T29" s="343"/>
    </row>
    <row r="30" spans="2:20" s="222" customFormat="1" ht="18" customHeight="1">
      <c r="B30" s="336">
        <v>11</v>
      </c>
      <c r="C30" s="706">
        <v>79811325</v>
      </c>
      <c r="D30" s="704">
        <v>5514855</v>
      </c>
      <c r="E30" s="147">
        <v>13127911</v>
      </c>
      <c r="F30" s="147">
        <v>5922311</v>
      </c>
      <c r="G30" s="147">
        <v>1985130</v>
      </c>
      <c r="H30" s="147">
        <v>1795922</v>
      </c>
      <c r="I30" s="147">
        <v>9139</v>
      </c>
      <c r="J30" s="147">
        <v>139846</v>
      </c>
      <c r="K30" s="147">
        <v>166398</v>
      </c>
      <c r="L30" s="147">
        <v>34154078</v>
      </c>
      <c r="M30" s="147">
        <v>46401</v>
      </c>
      <c r="N30" s="218">
        <v>7898495</v>
      </c>
      <c r="O30" s="147">
        <v>2227800</v>
      </c>
      <c r="P30" s="240" t="s">
        <v>189</v>
      </c>
      <c r="Q30" s="240" t="s">
        <v>189</v>
      </c>
      <c r="R30" s="147">
        <v>869407</v>
      </c>
      <c r="S30" s="340">
        <v>5953632</v>
      </c>
      <c r="T30" s="343"/>
    </row>
    <row r="31" spans="2:20" s="222" customFormat="1" ht="18" customHeight="1">
      <c r="B31" s="336">
        <v>12</v>
      </c>
      <c r="C31" s="706">
        <v>76203149</v>
      </c>
      <c r="D31" s="704">
        <v>5565785</v>
      </c>
      <c r="E31" s="147">
        <v>12687315</v>
      </c>
      <c r="F31" s="147">
        <v>5903109</v>
      </c>
      <c r="G31" s="147">
        <v>1983711</v>
      </c>
      <c r="H31" s="147">
        <v>1804021</v>
      </c>
      <c r="I31" s="147">
        <v>12716</v>
      </c>
      <c r="J31" s="147">
        <v>11693</v>
      </c>
      <c r="K31" s="147">
        <v>758365</v>
      </c>
      <c r="L31" s="147">
        <v>33172363</v>
      </c>
      <c r="M31" s="147">
        <v>12779</v>
      </c>
      <c r="N31" s="147">
        <v>7568562</v>
      </c>
      <c r="O31" s="240" t="s">
        <v>189</v>
      </c>
      <c r="P31" s="240" t="s">
        <v>189</v>
      </c>
      <c r="Q31" s="240" t="s">
        <v>189</v>
      </c>
      <c r="R31" s="147">
        <v>873417</v>
      </c>
      <c r="S31" s="340">
        <v>5849313</v>
      </c>
      <c r="T31" s="343"/>
    </row>
    <row r="32" spans="2:20" s="222" customFormat="1" ht="18" customHeight="1">
      <c r="B32" s="336">
        <v>13</v>
      </c>
      <c r="C32" s="706">
        <v>73819105</v>
      </c>
      <c r="D32" s="704">
        <v>5248454</v>
      </c>
      <c r="E32" s="147">
        <v>12583857</v>
      </c>
      <c r="F32" s="147">
        <v>5402886</v>
      </c>
      <c r="G32" s="147">
        <v>2036992</v>
      </c>
      <c r="H32" s="147">
        <v>1940788</v>
      </c>
      <c r="I32" s="147">
        <v>11748</v>
      </c>
      <c r="J32" s="240" t="s">
        <v>189</v>
      </c>
      <c r="K32" s="147">
        <v>710602</v>
      </c>
      <c r="L32" s="147">
        <v>33267101</v>
      </c>
      <c r="M32" s="147">
        <v>70633</v>
      </c>
      <c r="N32" s="147">
        <v>7425206</v>
      </c>
      <c r="O32" s="240" t="s">
        <v>189</v>
      </c>
      <c r="P32" s="240" t="s">
        <v>189</v>
      </c>
      <c r="Q32" s="240" t="s">
        <v>189</v>
      </c>
      <c r="R32" s="147">
        <v>12755</v>
      </c>
      <c r="S32" s="340">
        <v>5108083</v>
      </c>
      <c r="T32" s="343"/>
    </row>
    <row r="33" spans="2:20" s="222" customFormat="1" ht="18" customHeight="1">
      <c r="B33" s="336">
        <v>14</v>
      </c>
      <c r="C33" s="706">
        <v>72157462</v>
      </c>
      <c r="D33" s="704">
        <v>5192745</v>
      </c>
      <c r="E33" s="147">
        <v>12324081</v>
      </c>
      <c r="F33" s="147">
        <v>5163007</v>
      </c>
      <c r="G33" s="147">
        <v>1999904</v>
      </c>
      <c r="H33" s="147">
        <v>2009155</v>
      </c>
      <c r="I33" s="147">
        <v>13697</v>
      </c>
      <c r="J33" s="240" t="s">
        <v>189</v>
      </c>
      <c r="K33" s="147">
        <v>665155</v>
      </c>
      <c r="L33" s="147">
        <v>32758241</v>
      </c>
      <c r="M33" s="147">
        <v>25460</v>
      </c>
      <c r="N33" s="147">
        <v>7181736</v>
      </c>
      <c r="O33" s="240" t="s">
        <v>189</v>
      </c>
      <c r="P33" s="240" t="s">
        <v>189</v>
      </c>
      <c r="Q33" s="240" t="s">
        <v>189</v>
      </c>
      <c r="R33" s="147">
        <v>13198</v>
      </c>
      <c r="S33" s="342">
        <v>4811083</v>
      </c>
      <c r="T33" s="343"/>
    </row>
    <row r="34" spans="2:20" s="222" customFormat="1" ht="18" customHeight="1">
      <c r="B34" s="336">
        <v>15</v>
      </c>
      <c r="C34" s="706">
        <v>68745052</v>
      </c>
      <c r="D34" s="704">
        <v>5109600</v>
      </c>
      <c r="E34" s="147">
        <v>11938412</v>
      </c>
      <c r="F34" s="147">
        <v>5105352</v>
      </c>
      <c r="G34" s="147">
        <v>1994524</v>
      </c>
      <c r="H34" s="147">
        <v>1386446</v>
      </c>
      <c r="I34" s="147">
        <v>14053</v>
      </c>
      <c r="J34" s="240" t="s">
        <v>189</v>
      </c>
      <c r="K34" s="147">
        <v>658773</v>
      </c>
      <c r="L34" s="147">
        <v>31547497</v>
      </c>
      <c r="M34" s="147">
        <v>1933</v>
      </c>
      <c r="N34" s="147">
        <v>6368432</v>
      </c>
      <c r="O34" s="240" t="s">
        <v>189</v>
      </c>
      <c r="P34" s="240" t="s">
        <v>189</v>
      </c>
      <c r="Q34" s="240" t="s">
        <v>189</v>
      </c>
      <c r="R34" s="147">
        <v>9643</v>
      </c>
      <c r="S34" s="340">
        <v>4610387</v>
      </c>
      <c r="T34" s="343"/>
    </row>
    <row r="35" spans="2:20" s="222" customFormat="1" ht="18" customHeight="1">
      <c r="B35" s="336">
        <v>16</v>
      </c>
      <c r="C35" s="706">
        <v>69529252</v>
      </c>
      <c r="D35" s="704">
        <v>5446464</v>
      </c>
      <c r="E35" s="147">
        <v>11560984</v>
      </c>
      <c r="F35" s="147">
        <v>5695457</v>
      </c>
      <c r="G35" s="147">
        <v>1943782</v>
      </c>
      <c r="H35" s="147">
        <v>1755905</v>
      </c>
      <c r="I35" s="147">
        <v>13604</v>
      </c>
      <c r="J35" s="240" t="s">
        <v>189</v>
      </c>
      <c r="K35" s="147">
        <v>590906</v>
      </c>
      <c r="L35" s="147">
        <v>31433467</v>
      </c>
      <c r="M35" s="240" t="s">
        <v>189</v>
      </c>
      <c r="N35" s="147">
        <v>6787070</v>
      </c>
      <c r="O35" s="240" t="s">
        <v>189</v>
      </c>
      <c r="P35" s="240" t="s">
        <v>189</v>
      </c>
      <c r="Q35" s="240" t="s">
        <v>189</v>
      </c>
      <c r="R35" s="147">
        <v>9737</v>
      </c>
      <c r="S35" s="340">
        <v>4291876</v>
      </c>
      <c r="T35" s="343"/>
    </row>
    <row r="36" spans="2:20" s="222" customFormat="1" ht="18" customHeight="1">
      <c r="B36" s="336">
        <v>17</v>
      </c>
      <c r="C36" s="706">
        <v>70006724</v>
      </c>
      <c r="D36" s="704">
        <v>5573944</v>
      </c>
      <c r="E36" s="147">
        <v>12001614</v>
      </c>
      <c r="F36" s="147">
        <v>6094858</v>
      </c>
      <c r="G36" s="147">
        <v>1951631</v>
      </c>
      <c r="H36" s="147">
        <v>1846732</v>
      </c>
      <c r="I36" s="147">
        <v>13821</v>
      </c>
      <c r="J36" s="240" t="s">
        <v>189</v>
      </c>
      <c r="K36" s="147">
        <v>547460</v>
      </c>
      <c r="L36" s="147">
        <v>31640260</v>
      </c>
      <c r="M36" s="240" t="s">
        <v>189</v>
      </c>
      <c r="N36" s="147">
        <v>6787782</v>
      </c>
      <c r="O36" s="240" t="s">
        <v>189</v>
      </c>
      <c r="P36" s="240" t="s">
        <v>189</v>
      </c>
      <c r="Q36" s="240" t="s">
        <v>189</v>
      </c>
      <c r="R36" s="147">
        <v>8045</v>
      </c>
      <c r="S36" s="340">
        <v>3540577</v>
      </c>
      <c r="T36" s="343"/>
    </row>
    <row r="37" spans="2:20" s="222" customFormat="1" ht="18" customHeight="1">
      <c r="B37" s="336">
        <v>18</v>
      </c>
      <c r="C37" s="706">
        <v>70145065</v>
      </c>
      <c r="D37" s="704">
        <v>5806365</v>
      </c>
      <c r="E37" s="147">
        <v>13272681</v>
      </c>
      <c r="F37" s="147">
        <v>6375562</v>
      </c>
      <c r="G37" s="147">
        <v>1932633</v>
      </c>
      <c r="H37" s="147">
        <v>1934728</v>
      </c>
      <c r="I37" s="147">
        <v>13345</v>
      </c>
      <c r="J37" s="240" t="s">
        <v>189</v>
      </c>
      <c r="K37" s="147">
        <v>460179</v>
      </c>
      <c r="L37" s="147">
        <v>30753504</v>
      </c>
      <c r="M37" s="240" t="s">
        <v>189</v>
      </c>
      <c r="N37" s="147">
        <v>6534748</v>
      </c>
      <c r="O37" s="240" t="s">
        <v>189</v>
      </c>
      <c r="P37" s="240" t="s">
        <v>189</v>
      </c>
      <c r="Q37" s="240" t="s">
        <v>189</v>
      </c>
      <c r="R37" s="147">
        <v>2605</v>
      </c>
      <c r="S37" s="340">
        <v>3058715</v>
      </c>
      <c r="T37" s="343"/>
    </row>
    <row r="38" spans="2:20" s="222" customFormat="1" ht="18" customHeight="1">
      <c r="B38" s="336">
        <v>19</v>
      </c>
      <c r="C38" s="706">
        <v>82390938</v>
      </c>
      <c r="D38" s="704">
        <v>5991250</v>
      </c>
      <c r="E38" s="147">
        <v>25079469</v>
      </c>
      <c r="F38" s="147">
        <v>6726928</v>
      </c>
      <c r="G38" s="147">
        <v>1953270</v>
      </c>
      <c r="H38" s="147">
        <v>1822747</v>
      </c>
      <c r="I38" s="147">
        <v>6209</v>
      </c>
      <c r="J38" s="240" t="s">
        <v>189</v>
      </c>
      <c r="K38" s="147">
        <v>436485</v>
      </c>
      <c r="L38" s="147">
        <v>31107684</v>
      </c>
      <c r="M38" s="240" t="s">
        <v>189</v>
      </c>
      <c r="N38" s="218">
        <v>6631108</v>
      </c>
      <c r="O38" s="240" t="s">
        <v>189</v>
      </c>
      <c r="P38" s="240" t="s">
        <v>189</v>
      </c>
      <c r="Q38" s="240" t="s">
        <v>189</v>
      </c>
      <c r="R38" s="218">
        <v>10845</v>
      </c>
      <c r="S38" s="342">
        <v>2624943</v>
      </c>
      <c r="T38" s="343"/>
    </row>
    <row r="39" spans="1:20" s="222" customFormat="1" ht="18" customHeight="1">
      <c r="A39" s="545"/>
      <c r="B39" s="543">
        <v>20</v>
      </c>
      <c r="C39" s="708">
        <v>73137699</v>
      </c>
      <c r="D39" s="705">
        <v>160447</v>
      </c>
      <c r="E39" s="148">
        <v>26804400</v>
      </c>
      <c r="F39" s="148">
        <v>119257</v>
      </c>
      <c r="G39" s="148">
        <v>1981723</v>
      </c>
      <c r="H39" s="148">
        <v>1860556</v>
      </c>
      <c r="I39" s="148">
        <v>6926</v>
      </c>
      <c r="J39" s="344" t="s">
        <v>189</v>
      </c>
      <c r="K39" s="148">
        <v>420840</v>
      </c>
      <c r="L39" s="148">
        <v>31925292</v>
      </c>
      <c r="M39" s="344" t="s">
        <v>189</v>
      </c>
      <c r="N39" s="220">
        <v>6786291</v>
      </c>
      <c r="O39" s="344" t="s">
        <v>189</v>
      </c>
      <c r="P39" s="344" t="s">
        <v>189</v>
      </c>
      <c r="Q39" s="344" t="s">
        <v>189</v>
      </c>
      <c r="R39" s="220">
        <v>15566</v>
      </c>
      <c r="S39" s="345">
        <v>3056401</v>
      </c>
      <c r="T39" s="343"/>
    </row>
    <row r="40" spans="2:20" s="151" customFormat="1" ht="13.5" customHeight="1">
      <c r="B40" s="816"/>
      <c r="C40" s="816" t="s">
        <v>82</v>
      </c>
      <c r="G40" s="817"/>
      <c r="N40" s="792"/>
      <c r="O40" s="792"/>
      <c r="P40" s="792"/>
      <c r="Q40" s="792"/>
      <c r="R40" s="792"/>
      <c r="S40" s="525" t="s">
        <v>254</v>
      </c>
      <c r="T40" s="818"/>
    </row>
    <row r="41" spans="2:20" s="151" customFormat="1" ht="13.5" customHeight="1">
      <c r="B41" s="816"/>
      <c r="N41" s="7" t="s">
        <v>256</v>
      </c>
      <c r="O41" s="151" t="s">
        <v>84</v>
      </c>
      <c r="P41" s="792"/>
      <c r="Q41" s="792"/>
      <c r="R41" s="792"/>
      <c r="S41" s="792"/>
      <c r="T41" s="818"/>
    </row>
    <row r="42" spans="2:20" s="151" customFormat="1" ht="13.5" customHeight="1">
      <c r="B42" s="819"/>
      <c r="D42" s="819"/>
      <c r="E42" s="819"/>
      <c r="N42" s="7" t="s">
        <v>257</v>
      </c>
      <c r="O42" s="151" t="s">
        <v>571</v>
      </c>
      <c r="P42" s="792"/>
      <c r="T42" s="818"/>
    </row>
    <row r="43" spans="2:20" s="532" customFormat="1" ht="13.5" customHeight="1">
      <c r="B43" s="820"/>
      <c r="C43" s="819"/>
      <c r="H43" s="819"/>
      <c r="I43" s="819"/>
      <c r="J43" s="819"/>
      <c r="K43" s="819"/>
      <c r="N43" s="7" t="s">
        <v>312</v>
      </c>
      <c r="O43" s="532" t="s">
        <v>239</v>
      </c>
      <c r="Q43" s="819"/>
      <c r="R43" s="819"/>
      <c r="S43" s="819"/>
      <c r="T43" s="821"/>
    </row>
    <row r="44" spans="2:20" s="151" customFormat="1" ht="13.5" customHeight="1">
      <c r="B44" s="816"/>
      <c r="O44" s="151" t="s">
        <v>241</v>
      </c>
      <c r="P44" s="792"/>
      <c r="Q44" s="792"/>
      <c r="R44" s="792"/>
      <c r="S44" s="792"/>
      <c r="T44" s="818"/>
    </row>
    <row r="45" spans="2:20" s="88" customFormat="1" ht="13.5" customHeight="1">
      <c r="B45" s="822"/>
      <c r="C45" s="823"/>
      <c r="H45" s="823"/>
      <c r="I45" s="823"/>
      <c r="J45" s="823"/>
      <c r="K45" s="823"/>
      <c r="O45" s="88" t="s">
        <v>240</v>
      </c>
      <c r="P45" s="824"/>
      <c r="Q45" s="824"/>
      <c r="R45" s="824"/>
      <c r="S45" s="824"/>
      <c r="T45" s="818"/>
    </row>
    <row r="46" spans="2:20" s="88" customFormat="1" ht="13.5" customHeight="1">
      <c r="B46" s="822"/>
      <c r="O46" s="823" t="s">
        <v>85</v>
      </c>
      <c r="P46" s="824"/>
      <c r="Q46" s="824"/>
      <c r="R46" s="824"/>
      <c r="S46" s="824"/>
      <c r="T46" s="818"/>
    </row>
    <row r="47" spans="2:20" s="88" customFormat="1" ht="13.5" customHeight="1">
      <c r="B47" s="822"/>
      <c r="F47" s="825"/>
      <c r="O47" s="88" t="s">
        <v>86</v>
      </c>
      <c r="P47" s="824"/>
      <c r="T47" s="818"/>
    </row>
    <row r="48" spans="2:20" s="88" customFormat="1" ht="13.5" customHeight="1">
      <c r="B48" s="822"/>
      <c r="T48" s="818"/>
    </row>
    <row r="49" ht="13.5" customHeight="1"/>
    <row r="50" spans="13:20" ht="13.5" customHeight="1">
      <c r="M50" s="73"/>
      <c r="S50" s="72"/>
      <c r="T50" s="71"/>
    </row>
    <row r="51" spans="13:20" ht="12.75">
      <c r="M51" s="73"/>
      <c r="S51" s="72"/>
      <c r="T51" s="71"/>
    </row>
    <row r="52" spans="13:20" ht="12.75">
      <c r="M52" s="73"/>
      <c r="S52" s="72"/>
      <c r="T52" s="71"/>
    </row>
    <row r="53" spans="13:20" ht="12.75">
      <c r="M53" s="73"/>
      <c r="S53" s="72"/>
      <c r="T53" s="71"/>
    </row>
    <row r="54" ht="12.75">
      <c r="N54" s="540"/>
    </row>
    <row r="55" ht="12.75">
      <c r="N55" s="540"/>
    </row>
    <row r="56" ht="12.75">
      <c r="N56" s="540"/>
    </row>
    <row r="57" ht="12.75">
      <c r="N57" s="540"/>
    </row>
    <row r="58" ht="12.75">
      <c r="N58" s="550"/>
    </row>
  </sheetData>
  <sheetProtection/>
  <mergeCells count="17">
    <mergeCell ref="C3:C5"/>
    <mergeCell ref="H3:H4"/>
    <mergeCell ref="I3:I4"/>
    <mergeCell ref="J3:J4"/>
    <mergeCell ref="D3:D4"/>
    <mergeCell ref="E3:E4"/>
    <mergeCell ref="F3:F4"/>
    <mergeCell ref="G3:G4"/>
    <mergeCell ref="K3:K4"/>
    <mergeCell ref="S3:S4"/>
    <mergeCell ref="P3:P4"/>
    <mergeCell ref="Q3:Q4"/>
    <mergeCell ref="R3:R4"/>
    <mergeCell ref="L3:L4"/>
    <mergeCell ref="M3:M4"/>
    <mergeCell ref="N3:N4"/>
    <mergeCell ref="O3:O4"/>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5" r:id="rId2"/>
  <headerFooter alignWithMargins="0">
    <oddHeader>&amp;R&amp;6&amp;P / &amp;N ページ</oddHeader>
  </headerFooter>
  <colBreaks count="1" manualBreakCount="1">
    <brk id="11" max="65535" man="1"/>
  </colBreaks>
  <drawing r:id="rId1"/>
</worksheet>
</file>

<file path=xl/worksheets/sheet49.xml><?xml version="1.0" encoding="utf-8"?>
<worksheet xmlns="http://schemas.openxmlformats.org/spreadsheetml/2006/main" xmlns:r="http://schemas.openxmlformats.org/officeDocument/2006/relationships">
  <dimension ref="A1:AE36"/>
  <sheetViews>
    <sheetView zoomScalePageLayoutView="0" workbookViewId="0" topLeftCell="A1">
      <pane ySplit="5" topLeftCell="A15" activePane="bottomLeft" state="frozen"/>
      <selection pane="topLeft" activeCell="A1" sqref="A1"/>
      <selection pane="bottomLeft" activeCell="O19" sqref="O19"/>
    </sheetView>
  </sheetViews>
  <sheetFormatPr defaultColWidth="9" defaultRowHeight="14.25"/>
  <cols>
    <col min="1" max="1" width="3.8984375" style="71" customWidth="1"/>
    <col min="2" max="2" width="2.3984375" style="544" customWidth="1"/>
    <col min="3" max="3" width="9" style="71" customWidth="1"/>
    <col min="4" max="4" width="6.296875" style="71" customWidth="1"/>
    <col min="5" max="5" width="9" style="71" customWidth="1"/>
    <col min="6" max="6" width="6.296875" style="71" customWidth="1"/>
    <col min="7" max="7" width="6.796875" style="71" bestFit="1" customWidth="1"/>
    <col min="8" max="8" width="8.09765625" style="71" customWidth="1"/>
    <col min="9" max="9" width="4.3984375" style="71" customWidth="1"/>
    <col min="10" max="10" width="6.3984375" style="71" customWidth="1"/>
    <col min="11" max="11" width="9" style="71" customWidth="1"/>
    <col min="12" max="12" width="4.3984375" style="73" customWidth="1"/>
    <col min="13" max="13" width="8" style="73" customWidth="1"/>
    <col min="14" max="14" width="5.796875" style="73" customWidth="1"/>
    <col min="15" max="15" width="8.09765625" style="72" customWidth="1"/>
    <col min="16" max="16" width="7.3984375" style="71" bestFit="1" customWidth="1"/>
    <col min="17" max="17" width="9.796875" style="71" bestFit="1" customWidth="1"/>
    <col min="18" max="18" width="9.19921875" style="71" bestFit="1" customWidth="1"/>
    <col min="19" max="16384" width="9" style="71" customWidth="1"/>
  </cols>
  <sheetData>
    <row r="1" spans="3:15" s="67" customFormat="1" ht="12.75">
      <c r="C1" s="67" t="s">
        <v>634</v>
      </c>
      <c r="L1" s="69"/>
      <c r="M1" s="69"/>
      <c r="N1" s="69"/>
      <c r="O1" s="70"/>
    </row>
    <row r="2" spans="12:15" s="67" customFormat="1" ht="12.75">
      <c r="L2" s="69"/>
      <c r="M2" s="69"/>
      <c r="N2" s="69"/>
      <c r="O2" s="70"/>
    </row>
    <row r="3" spans="1:16" s="330" customFormat="1" ht="17.25" customHeight="1">
      <c r="A3" s="541"/>
      <c r="B3" s="328" t="s">
        <v>32</v>
      </c>
      <c r="C3" s="1636" t="s">
        <v>238</v>
      </c>
      <c r="D3" s="1639" t="s">
        <v>399</v>
      </c>
      <c r="E3" s="1631" t="s">
        <v>399</v>
      </c>
      <c r="F3" s="1631" t="s">
        <v>402</v>
      </c>
      <c r="G3" s="1631" t="s">
        <v>402</v>
      </c>
      <c r="H3" s="1631" t="s">
        <v>359</v>
      </c>
      <c r="I3" s="1631" t="s">
        <v>544</v>
      </c>
      <c r="J3" s="1631" t="s">
        <v>77</v>
      </c>
      <c r="K3" s="1631" t="s">
        <v>78</v>
      </c>
      <c r="L3" s="1631" t="s">
        <v>545</v>
      </c>
      <c r="M3" s="1633" t="s">
        <v>546</v>
      </c>
      <c r="N3" s="1633" t="s">
        <v>547</v>
      </c>
      <c r="O3" s="1629" t="s">
        <v>81</v>
      </c>
      <c r="P3" s="329"/>
    </row>
    <row r="4" spans="1:31" s="332" customFormat="1" ht="17.25" customHeight="1">
      <c r="A4" s="331"/>
      <c r="B4" s="676"/>
      <c r="C4" s="1637"/>
      <c r="D4" s="1640"/>
      <c r="E4" s="1628"/>
      <c r="F4" s="1628"/>
      <c r="G4" s="1628"/>
      <c r="H4" s="1632"/>
      <c r="I4" s="1628"/>
      <c r="J4" s="1632"/>
      <c r="K4" s="1632"/>
      <c r="L4" s="1628"/>
      <c r="M4" s="1634"/>
      <c r="N4" s="1634"/>
      <c r="O4" s="1630"/>
      <c r="P4" s="331"/>
      <c r="U4" s="333"/>
      <c r="V4" s="334"/>
      <c r="W4" s="333"/>
      <c r="X4" s="333"/>
      <c r="Y4" s="333"/>
      <c r="Z4" s="334"/>
      <c r="AA4" s="333"/>
      <c r="AC4" s="335"/>
      <c r="AD4" s="335"/>
      <c r="AE4" s="335"/>
    </row>
    <row r="5" spans="1:31" s="332" customFormat="1" ht="17.25" customHeight="1" thickBot="1">
      <c r="A5" s="677" t="s">
        <v>37</v>
      </c>
      <c r="B5" s="678"/>
      <c r="C5" s="1638"/>
      <c r="D5" s="695" t="s">
        <v>398</v>
      </c>
      <c r="E5" s="679" t="s">
        <v>400</v>
      </c>
      <c r="F5" s="679" t="s">
        <v>401</v>
      </c>
      <c r="G5" s="679" t="s">
        <v>400</v>
      </c>
      <c r="H5" s="1292"/>
      <c r="I5" s="1642"/>
      <c r="J5" s="1292"/>
      <c r="K5" s="1292"/>
      <c r="L5" s="1642"/>
      <c r="M5" s="1642"/>
      <c r="N5" s="1642"/>
      <c r="O5" s="1641"/>
      <c r="P5" s="331"/>
      <c r="U5" s="333"/>
      <c r="V5" s="334"/>
      <c r="W5" s="333"/>
      <c r="X5" s="333"/>
      <c r="Y5" s="333"/>
      <c r="Z5" s="334"/>
      <c r="AA5" s="333"/>
      <c r="AC5" s="335"/>
      <c r="AD5" s="335"/>
      <c r="AE5" s="335"/>
    </row>
    <row r="6" spans="1:16" s="222" customFormat="1" ht="18" customHeight="1" thickTop="1">
      <c r="A6" s="222" t="s">
        <v>192</v>
      </c>
      <c r="B6" s="542">
        <v>21</v>
      </c>
      <c r="C6" s="706">
        <v>72578552</v>
      </c>
      <c r="D6" s="704">
        <v>172236</v>
      </c>
      <c r="E6" s="147">
        <v>26598748</v>
      </c>
      <c r="F6" s="147">
        <v>152484</v>
      </c>
      <c r="G6" s="147">
        <v>99247</v>
      </c>
      <c r="H6" s="147">
        <v>1377051</v>
      </c>
      <c r="I6" s="240" t="s">
        <v>189</v>
      </c>
      <c r="J6" s="147">
        <v>472484</v>
      </c>
      <c r="K6" s="147">
        <v>33129541</v>
      </c>
      <c r="L6" s="240" t="s">
        <v>189</v>
      </c>
      <c r="M6" s="218">
        <v>7033314</v>
      </c>
      <c r="N6" s="240">
        <v>14319</v>
      </c>
      <c r="O6" s="337">
        <v>3529127</v>
      </c>
      <c r="P6" s="343"/>
    </row>
    <row r="7" spans="1:16" s="222" customFormat="1" ht="18" customHeight="1">
      <c r="A7" s="715"/>
      <c r="B7" s="542">
        <v>22</v>
      </c>
      <c r="C7" s="706">
        <v>73100951</v>
      </c>
      <c r="D7" s="704">
        <v>130060</v>
      </c>
      <c r="E7" s="147">
        <v>25016104</v>
      </c>
      <c r="F7" s="147">
        <v>62785</v>
      </c>
      <c r="G7" s="147">
        <v>87592</v>
      </c>
      <c r="H7" s="147">
        <v>1602212</v>
      </c>
      <c r="I7" s="240" t="s">
        <v>189</v>
      </c>
      <c r="J7" s="147">
        <v>451053</v>
      </c>
      <c r="K7" s="147">
        <v>34422914</v>
      </c>
      <c r="L7" s="147">
        <v>42</v>
      </c>
      <c r="M7" s="218">
        <v>7375442</v>
      </c>
      <c r="N7" s="240">
        <v>11566</v>
      </c>
      <c r="O7" s="337">
        <v>3941181</v>
      </c>
      <c r="P7" s="343"/>
    </row>
    <row r="8" spans="2:16" s="715" customFormat="1" ht="18" customHeight="1">
      <c r="B8" s="542">
        <v>23</v>
      </c>
      <c r="C8" s="706">
        <f>SUM(D8:O8)</f>
        <v>74161805</v>
      </c>
      <c r="D8" s="704">
        <v>115355</v>
      </c>
      <c r="E8" s="147">
        <v>24504995</v>
      </c>
      <c r="F8" s="147">
        <v>60953</v>
      </c>
      <c r="G8" s="147">
        <v>84816</v>
      </c>
      <c r="H8" s="147">
        <v>1582855</v>
      </c>
      <c r="I8" s="240" t="s">
        <v>189</v>
      </c>
      <c r="J8" s="147">
        <v>404015</v>
      </c>
      <c r="K8" s="147">
        <v>35394258</v>
      </c>
      <c r="L8" s="240" t="s">
        <v>186</v>
      </c>
      <c r="M8" s="218">
        <v>7604083</v>
      </c>
      <c r="N8" s="240">
        <v>5562</v>
      </c>
      <c r="O8" s="337">
        <v>4404913</v>
      </c>
      <c r="P8" s="343"/>
    </row>
    <row r="9" spans="2:16" s="715" customFormat="1" ht="18" customHeight="1">
      <c r="B9" s="542">
        <v>24</v>
      </c>
      <c r="C9" s="706">
        <v>73813991</v>
      </c>
      <c r="D9" s="704">
        <v>116732</v>
      </c>
      <c r="E9" s="147">
        <v>25170926</v>
      </c>
      <c r="F9" s="147">
        <v>38812</v>
      </c>
      <c r="G9" s="147">
        <v>79737</v>
      </c>
      <c r="H9" s="147">
        <v>1459012</v>
      </c>
      <c r="I9" s="240" t="s">
        <v>189</v>
      </c>
      <c r="J9" s="147">
        <v>359479</v>
      </c>
      <c r="K9" s="147">
        <v>34638162</v>
      </c>
      <c r="L9" s="240" t="s">
        <v>186</v>
      </c>
      <c r="M9" s="218">
        <v>7471259</v>
      </c>
      <c r="N9" s="240">
        <v>12085</v>
      </c>
      <c r="O9" s="337">
        <v>4467787</v>
      </c>
      <c r="P9" s="343"/>
    </row>
    <row r="10" spans="1:16" s="222" customFormat="1" ht="18" customHeight="1">
      <c r="A10" s="715"/>
      <c r="B10" s="542">
        <v>25</v>
      </c>
      <c r="C10" s="706">
        <v>74536798</v>
      </c>
      <c r="D10" s="704">
        <v>116581</v>
      </c>
      <c r="E10" s="147">
        <v>25511626</v>
      </c>
      <c r="F10" s="147">
        <v>41826</v>
      </c>
      <c r="G10" s="147">
        <v>83485</v>
      </c>
      <c r="H10" s="147">
        <v>1450555</v>
      </c>
      <c r="I10" s="240" t="s">
        <v>189</v>
      </c>
      <c r="J10" s="147">
        <v>329222</v>
      </c>
      <c r="K10" s="147">
        <v>35159214</v>
      </c>
      <c r="L10" s="240">
        <v>469</v>
      </c>
      <c r="M10" s="218">
        <v>7550532</v>
      </c>
      <c r="N10" s="240">
        <v>3339</v>
      </c>
      <c r="O10" s="337">
        <v>4289949</v>
      </c>
      <c r="P10" s="343"/>
    </row>
    <row r="11" spans="2:16" s="715" customFormat="1" ht="18" customHeight="1">
      <c r="B11" s="542">
        <v>26</v>
      </c>
      <c r="C11" s="706">
        <v>76353992</v>
      </c>
      <c r="D11" s="704">
        <v>92452</v>
      </c>
      <c r="E11" s="147">
        <v>26182881</v>
      </c>
      <c r="F11" s="147">
        <v>24388</v>
      </c>
      <c r="G11" s="147">
        <v>89778</v>
      </c>
      <c r="H11" s="147">
        <v>1827574</v>
      </c>
      <c r="I11" s="240" t="s">
        <v>189</v>
      </c>
      <c r="J11" s="147">
        <v>420295</v>
      </c>
      <c r="K11" s="147">
        <v>35971445</v>
      </c>
      <c r="L11" s="240" t="s">
        <v>540</v>
      </c>
      <c r="M11" s="218">
        <v>7700783</v>
      </c>
      <c r="N11" s="240">
        <v>6561</v>
      </c>
      <c r="O11" s="337">
        <v>4037835</v>
      </c>
      <c r="P11" s="343"/>
    </row>
    <row r="12" spans="2:16" s="715" customFormat="1" ht="18" customHeight="1">
      <c r="B12" s="542">
        <v>27</v>
      </c>
      <c r="C12" s="706">
        <v>77576575</v>
      </c>
      <c r="D12" s="704">
        <v>84231</v>
      </c>
      <c r="E12" s="147">
        <v>26945474</v>
      </c>
      <c r="F12" s="147">
        <v>27506</v>
      </c>
      <c r="G12" s="147">
        <v>91393</v>
      </c>
      <c r="H12" s="147">
        <v>2271025</v>
      </c>
      <c r="I12" s="240" t="s">
        <v>189</v>
      </c>
      <c r="J12" s="147">
        <v>392949</v>
      </c>
      <c r="K12" s="147">
        <v>36426616</v>
      </c>
      <c r="L12" s="240" t="s">
        <v>186</v>
      </c>
      <c r="M12" s="218">
        <v>7769575</v>
      </c>
      <c r="N12" s="240">
        <v>4659</v>
      </c>
      <c r="O12" s="337">
        <v>3563147</v>
      </c>
      <c r="P12" s="343"/>
    </row>
    <row r="13" spans="2:16" s="715" customFormat="1" ht="18" customHeight="1">
      <c r="B13" s="542">
        <v>28</v>
      </c>
      <c r="C13" s="337">
        <v>78080638</v>
      </c>
      <c r="D13" s="1039">
        <v>84754</v>
      </c>
      <c r="E13" s="147">
        <v>27511929</v>
      </c>
      <c r="F13" s="147">
        <v>31643</v>
      </c>
      <c r="G13" s="147">
        <v>89719</v>
      </c>
      <c r="H13" s="147">
        <v>2140621</v>
      </c>
      <c r="I13" s="240" t="s">
        <v>189</v>
      </c>
      <c r="J13" s="147">
        <v>385444</v>
      </c>
      <c r="K13" s="147">
        <v>36896542</v>
      </c>
      <c r="L13" s="240" t="s">
        <v>189</v>
      </c>
      <c r="M13" s="218">
        <v>7872210</v>
      </c>
      <c r="N13" s="240">
        <v>4795</v>
      </c>
      <c r="O13" s="338">
        <v>3062981</v>
      </c>
      <c r="P13" s="343"/>
    </row>
    <row r="14" spans="2:16" s="715" customFormat="1" ht="18" customHeight="1">
      <c r="B14" s="542">
        <v>29</v>
      </c>
      <c r="C14" s="337">
        <v>79057690</v>
      </c>
      <c r="D14" s="1039">
        <v>78741</v>
      </c>
      <c r="E14" s="147">
        <v>28264104</v>
      </c>
      <c r="F14" s="147">
        <v>21783</v>
      </c>
      <c r="G14" s="147">
        <v>77876</v>
      </c>
      <c r="H14" s="147">
        <v>2436300</v>
      </c>
      <c r="I14" s="240" t="s">
        <v>189</v>
      </c>
      <c r="J14" s="147">
        <v>368823</v>
      </c>
      <c r="K14" s="147">
        <v>37522193</v>
      </c>
      <c r="L14" s="240" t="s">
        <v>189</v>
      </c>
      <c r="M14" s="218">
        <v>7982638</v>
      </c>
      <c r="N14" s="240">
        <v>3322</v>
      </c>
      <c r="O14" s="338">
        <v>2301910</v>
      </c>
      <c r="P14" s="343"/>
    </row>
    <row r="15" spans="2:16" s="715" customFormat="1" ht="18" customHeight="1">
      <c r="B15" s="542">
        <v>30</v>
      </c>
      <c r="C15" s="337">
        <v>80547673</v>
      </c>
      <c r="D15" s="1039">
        <v>75894</v>
      </c>
      <c r="E15" s="147">
        <v>28962432</v>
      </c>
      <c r="F15" s="147">
        <v>32462</v>
      </c>
      <c r="G15" s="147">
        <v>95175</v>
      </c>
      <c r="H15" s="147">
        <v>2779493</v>
      </c>
      <c r="I15" s="240" t="s">
        <v>189</v>
      </c>
      <c r="J15" s="147">
        <v>359307</v>
      </c>
      <c r="K15" s="147">
        <v>38145034</v>
      </c>
      <c r="L15" s="240" t="s">
        <v>189</v>
      </c>
      <c r="M15" s="218">
        <v>8103299</v>
      </c>
      <c r="N15" s="240">
        <v>681</v>
      </c>
      <c r="O15" s="338">
        <v>1993896</v>
      </c>
      <c r="P15" s="343"/>
    </row>
    <row r="16" spans="1:16" s="715" customFormat="1" ht="18" customHeight="1">
      <c r="A16" s="715" t="s">
        <v>573</v>
      </c>
      <c r="B16" s="542" t="s">
        <v>684</v>
      </c>
      <c r="C16" s="337">
        <v>81376941</v>
      </c>
      <c r="D16" s="1039">
        <v>92581</v>
      </c>
      <c r="E16" s="147">
        <v>29869665</v>
      </c>
      <c r="F16" s="147">
        <v>64822</v>
      </c>
      <c r="G16" s="147">
        <v>108691</v>
      </c>
      <c r="H16" s="147">
        <v>2063486</v>
      </c>
      <c r="I16" s="240" t="s">
        <v>189</v>
      </c>
      <c r="J16" s="147">
        <v>346069</v>
      </c>
      <c r="K16" s="147">
        <v>38791669</v>
      </c>
      <c r="L16" s="240" t="s">
        <v>189</v>
      </c>
      <c r="M16" s="218">
        <v>8237115</v>
      </c>
      <c r="N16" s="240">
        <v>1087</v>
      </c>
      <c r="O16" s="338">
        <v>1801755</v>
      </c>
      <c r="P16" s="343"/>
    </row>
    <row r="17" spans="2:16" s="715" customFormat="1" ht="18" customHeight="1">
      <c r="B17" s="542">
        <v>2</v>
      </c>
      <c r="C17" s="337">
        <v>81950401</v>
      </c>
      <c r="D17" s="1039">
        <v>61740</v>
      </c>
      <c r="E17" s="147">
        <v>30525886</v>
      </c>
      <c r="F17" s="147">
        <v>26621</v>
      </c>
      <c r="G17" s="147">
        <v>67476</v>
      </c>
      <c r="H17" s="147">
        <v>1845601</v>
      </c>
      <c r="I17" s="240" t="s">
        <v>189</v>
      </c>
      <c r="J17" s="147">
        <v>229519</v>
      </c>
      <c r="K17" s="147">
        <v>39353535</v>
      </c>
      <c r="L17" s="240" t="s">
        <v>189</v>
      </c>
      <c r="M17" s="218">
        <v>8335934</v>
      </c>
      <c r="N17" s="240">
        <v>5440</v>
      </c>
      <c r="O17" s="338">
        <v>1498649</v>
      </c>
      <c r="P17" s="343"/>
    </row>
    <row r="18" spans="2:16" s="715" customFormat="1" ht="18" customHeight="1">
      <c r="B18" s="542">
        <v>3</v>
      </c>
      <c r="C18" s="337">
        <v>82003324</v>
      </c>
      <c r="D18" s="1039">
        <v>69620</v>
      </c>
      <c r="E18" s="147">
        <v>30282445</v>
      </c>
      <c r="F18" s="147">
        <v>47697</v>
      </c>
      <c r="G18" s="147">
        <v>74456</v>
      </c>
      <c r="H18" s="147">
        <v>2305702</v>
      </c>
      <c r="I18" s="240" t="s">
        <v>189</v>
      </c>
      <c r="J18" s="147">
        <v>291082</v>
      </c>
      <c r="K18" s="147">
        <v>38907144</v>
      </c>
      <c r="L18" s="240" t="s">
        <v>189</v>
      </c>
      <c r="M18" s="218">
        <v>8253101</v>
      </c>
      <c r="N18" s="240">
        <v>12054</v>
      </c>
      <c r="O18" s="338">
        <v>1760023</v>
      </c>
      <c r="P18" s="343"/>
    </row>
    <row r="19" spans="1:16" s="715" customFormat="1" ht="18" customHeight="1">
      <c r="A19" s="545"/>
      <c r="B19" s="543">
        <v>4</v>
      </c>
      <c r="C19" s="742">
        <v>85471264</v>
      </c>
      <c r="D19" s="1040">
        <v>69900</v>
      </c>
      <c r="E19" s="148">
        <v>31441050</v>
      </c>
      <c r="F19" s="148">
        <v>50959</v>
      </c>
      <c r="G19" s="148">
        <v>135924</v>
      </c>
      <c r="H19" s="148">
        <v>2374645</v>
      </c>
      <c r="I19" s="344" t="s">
        <v>186</v>
      </c>
      <c r="J19" s="148">
        <v>268331</v>
      </c>
      <c r="K19" s="148">
        <v>40878519</v>
      </c>
      <c r="L19" s="344" t="s">
        <v>186</v>
      </c>
      <c r="M19" s="220">
        <v>8648374</v>
      </c>
      <c r="N19" s="344">
        <v>1380</v>
      </c>
      <c r="O19" s="839">
        <v>1602184</v>
      </c>
      <c r="P19" s="343"/>
    </row>
    <row r="20" spans="2:15" s="151" customFormat="1" ht="13.5" customHeight="1">
      <c r="B20" s="816"/>
      <c r="E20" s="7" t="s">
        <v>256</v>
      </c>
      <c r="F20" s="151" t="s">
        <v>84</v>
      </c>
      <c r="K20" s="7"/>
      <c r="M20" s="792"/>
      <c r="N20" s="792"/>
      <c r="O20" s="818"/>
    </row>
    <row r="21" spans="2:15" s="151" customFormat="1" ht="13.5" customHeight="1">
      <c r="B21" s="819"/>
      <c r="D21" s="819"/>
      <c r="E21" s="7" t="s">
        <v>257</v>
      </c>
      <c r="F21" s="151" t="s">
        <v>571</v>
      </c>
      <c r="K21" s="7"/>
      <c r="O21" s="818"/>
    </row>
    <row r="22" spans="2:15" s="151" customFormat="1" ht="13.5" customHeight="1">
      <c r="B22" s="816"/>
      <c r="E22" s="7" t="s">
        <v>312</v>
      </c>
      <c r="F22" s="532" t="s">
        <v>525</v>
      </c>
      <c r="K22" s="7"/>
      <c r="L22" s="532"/>
      <c r="M22" s="792"/>
      <c r="N22" s="792"/>
      <c r="O22" s="818"/>
    </row>
    <row r="23" spans="2:15" s="88" customFormat="1" ht="13.5" customHeight="1">
      <c r="B23" s="822"/>
      <c r="C23" s="823"/>
      <c r="F23" s="151" t="s">
        <v>526</v>
      </c>
      <c r="H23" s="823"/>
      <c r="I23" s="823"/>
      <c r="L23" s="151"/>
      <c r="M23" s="824"/>
      <c r="N23" s="824"/>
      <c r="O23" s="818"/>
    </row>
    <row r="24" spans="2:15" s="88" customFormat="1" ht="13.5" customHeight="1">
      <c r="B24" s="822"/>
      <c r="F24" s="823" t="s">
        <v>85</v>
      </c>
      <c r="L24" s="823"/>
      <c r="O24" s="818"/>
    </row>
    <row r="25" spans="2:15" s="88" customFormat="1" ht="13.5" customHeight="1">
      <c r="B25" s="822"/>
      <c r="F25" s="88" t="s">
        <v>86</v>
      </c>
      <c r="O25" s="818"/>
    </row>
    <row r="26" ht="13.5" customHeight="1">
      <c r="L26" s="88"/>
    </row>
    <row r="27" spans="11:15" ht="13.5" customHeight="1">
      <c r="K27" s="73"/>
      <c r="N27" s="72"/>
      <c r="O27" s="71"/>
    </row>
    <row r="28" spans="11:15" ht="12.75">
      <c r="K28" s="73"/>
      <c r="N28" s="72"/>
      <c r="O28" s="71"/>
    </row>
    <row r="29" spans="11:15" ht="12.75">
      <c r="K29" s="73"/>
      <c r="N29" s="72"/>
      <c r="O29" s="71"/>
    </row>
    <row r="30" spans="11:15" ht="12.75">
      <c r="K30" s="73"/>
      <c r="N30" s="72"/>
      <c r="O30" s="71"/>
    </row>
    <row r="32" ht="12.75">
      <c r="L32" s="540"/>
    </row>
    <row r="33" ht="12.75">
      <c r="L33" s="540"/>
    </row>
    <row r="34" ht="12.75">
      <c r="L34" s="540"/>
    </row>
    <row r="35" ht="12.75">
      <c r="L35" s="540"/>
    </row>
    <row r="36" ht="12.75">
      <c r="L36" s="550"/>
    </row>
  </sheetData>
  <sheetProtection/>
  <mergeCells count="13">
    <mergeCell ref="L3:L5"/>
    <mergeCell ref="M3:M5"/>
    <mergeCell ref="N3:N5"/>
    <mergeCell ref="O3:O5"/>
    <mergeCell ref="C3:C5"/>
    <mergeCell ref="D3:D4"/>
    <mergeCell ref="E3:E4"/>
    <mergeCell ref="F3:F4"/>
    <mergeCell ref="G3:G4"/>
    <mergeCell ref="H3:H5"/>
    <mergeCell ref="I3:I5"/>
    <mergeCell ref="J3:J5"/>
    <mergeCell ref="K3:K5"/>
  </mergeCells>
  <printOptions/>
  <pageMargins left="0.3937007874015748" right="0.3937007874015748" top="0.7874015748031497" bottom="0.7874015748031497" header="0" footer="0.5118110236220472"/>
  <pageSetup horizontalDpi="600" verticalDpi="600" orientation="portrait" paperSize="9" r:id="rId2"/>
  <headerFooter alignWithMargins="0">
    <oddHeader>&amp;R&amp;6&amp;P / &amp;N ページ</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Q258"/>
  <sheetViews>
    <sheetView view="pageBreakPreview" zoomScale="110" zoomScaleNormal="142" zoomScaleSheetLayoutView="110" zoomScalePageLayoutView="0" workbookViewId="0" topLeftCell="A1">
      <pane xSplit="2" ySplit="4" topLeftCell="E147" activePane="bottomRight" state="frozen"/>
      <selection pane="topLeft" activeCell="A1" sqref="A1"/>
      <selection pane="topRight" activeCell="C1" sqref="C1"/>
      <selection pane="bottomLeft" activeCell="A5" sqref="A5"/>
      <selection pane="bottomRight" activeCell="M149" sqref="M149"/>
    </sheetView>
  </sheetViews>
  <sheetFormatPr defaultColWidth="9" defaultRowHeight="14.25"/>
  <cols>
    <col min="1" max="1" width="3.09765625" style="278" customWidth="1"/>
    <col min="2" max="2" width="3.19921875" style="309" customWidth="1"/>
    <col min="3" max="3" width="8.8984375" style="278" customWidth="1"/>
    <col min="4" max="4" width="7.8984375" style="278" customWidth="1"/>
    <col min="5" max="5" width="8.8984375" style="278" customWidth="1"/>
    <col min="6" max="6" width="10" style="278" customWidth="1"/>
    <col min="7" max="7" width="8.69921875" style="278" customWidth="1"/>
    <col min="8" max="8" width="9.09765625" style="278" customWidth="1"/>
    <col min="9" max="9" width="9.3984375" style="278" customWidth="1"/>
    <col min="10" max="10" width="9.19921875" style="278" customWidth="1"/>
    <col min="11" max="11" width="8.3984375" style="278" customWidth="1"/>
    <col min="12" max="12" width="9.796875" style="278" customWidth="1"/>
    <col min="13" max="13" width="7.8984375" style="278" customWidth="1"/>
    <col min="14" max="14" width="9" style="316" customWidth="1"/>
    <col min="15" max="15" width="11.796875" style="278" bestFit="1" customWidth="1"/>
    <col min="16" max="16" width="9" style="278" customWidth="1"/>
    <col min="17" max="17" width="11.796875" style="278" bestFit="1" customWidth="1"/>
    <col min="18" max="16384" width="9" style="278" customWidth="1"/>
  </cols>
  <sheetData>
    <row r="1" spans="1:14" s="306" customFormat="1" ht="17.25" customHeight="1">
      <c r="A1" s="304" t="s">
        <v>592</v>
      </c>
      <c r="B1" s="305"/>
      <c r="N1" s="313"/>
    </row>
    <row r="2" spans="1:14" s="276" customFormat="1" ht="14.25">
      <c r="A2" s="397"/>
      <c r="C2" s="398" t="s">
        <v>251</v>
      </c>
      <c r="D2" s="314"/>
      <c r="E2" s="280"/>
      <c r="F2" s="308"/>
      <c r="G2" s="280"/>
      <c r="H2" s="280"/>
      <c r="I2" s="280"/>
      <c r="J2" s="280"/>
      <c r="K2" s="315"/>
      <c r="L2" s="280"/>
      <c r="N2" s="277"/>
    </row>
    <row r="3" spans="1:14" s="399" customFormat="1" ht="20.25" customHeight="1">
      <c r="A3" s="764"/>
      <c r="B3" s="402" t="s">
        <v>259</v>
      </c>
      <c r="C3" s="1271" t="s">
        <v>67</v>
      </c>
      <c r="D3" s="1271" t="s">
        <v>182</v>
      </c>
      <c r="E3" s="1271" t="s">
        <v>17</v>
      </c>
      <c r="F3" s="1271" t="s">
        <v>183</v>
      </c>
      <c r="G3" s="1271" t="s">
        <v>116</v>
      </c>
      <c r="H3" s="1271" t="s">
        <v>117</v>
      </c>
      <c r="I3" s="1271" t="s">
        <v>184</v>
      </c>
      <c r="J3" s="1271" t="s">
        <v>185</v>
      </c>
      <c r="K3" s="1271" t="s">
        <v>92</v>
      </c>
      <c r="L3" s="1271" t="s">
        <v>22</v>
      </c>
      <c r="M3" s="1294" t="s">
        <v>23</v>
      </c>
      <c r="N3" s="431"/>
    </row>
    <row r="4" spans="1:14" s="399" customFormat="1" ht="20.25" customHeight="1" thickBot="1">
      <c r="A4" s="874" t="s">
        <v>14</v>
      </c>
      <c r="B4" s="875"/>
      <c r="C4" s="1272"/>
      <c r="D4" s="1293"/>
      <c r="E4" s="1293"/>
      <c r="F4" s="1293"/>
      <c r="G4" s="1293"/>
      <c r="H4" s="1293"/>
      <c r="I4" s="1293"/>
      <c r="J4" s="1293"/>
      <c r="K4" s="1293"/>
      <c r="L4" s="1293"/>
      <c r="M4" s="1295"/>
      <c r="N4" s="431"/>
    </row>
    <row r="5" spans="1:14" s="399" customFormat="1" ht="18.75" customHeight="1" thickTop="1">
      <c r="A5" s="1276" t="s">
        <v>119</v>
      </c>
      <c r="B5" s="1269">
        <v>49</v>
      </c>
      <c r="C5" s="408">
        <v>35636120</v>
      </c>
      <c r="D5" s="408">
        <v>314261</v>
      </c>
      <c r="E5" s="408">
        <v>3067688</v>
      </c>
      <c r="F5" s="408">
        <v>12079841</v>
      </c>
      <c r="G5" s="408">
        <v>146367</v>
      </c>
      <c r="H5" s="408">
        <v>962402</v>
      </c>
      <c r="I5" s="408">
        <v>6031783</v>
      </c>
      <c r="J5" s="408">
        <v>11284711</v>
      </c>
      <c r="K5" s="408">
        <v>1645567</v>
      </c>
      <c r="L5" s="408">
        <v>3500</v>
      </c>
      <c r="M5" s="413">
        <v>100000</v>
      </c>
      <c r="N5" s="431"/>
    </row>
    <row r="6" spans="1:14" s="399" customFormat="1" ht="18.75" customHeight="1">
      <c r="A6" s="1276"/>
      <c r="B6" s="1269"/>
      <c r="C6" s="410">
        <v>8884887</v>
      </c>
      <c r="D6" s="410">
        <v>69333</v>
      </c>
      <c r="E6" s="410">
        <v>4175034</v>
      </c>
      <c r="F6" s="410">
        <v>1726835</v>
      </c>
      <c r="G6" s="410">
        <v>97220</v>
      </c>
      <c r="H6" s="410">
        <v>146090</v>
      </c>
      <c r="I6" s="410">
        <v>615642</v>
      </c>
      <c r="J6" s="410">
        <v>1875133</v>
      </c>
      <c r="K6" s="410">
        <v>179600</v>
      </c>
      <c r="L6" s="533" t="s">
        <v>187</v>
      </c>
      <c r="M6" s="534" t="s">
        <v>187</v>
      </c>
      <c r="N6" s="431"/>
    </row>
    <row r="7" spans="1:14" s="399" customFormat="1" ht="18.75" customHeight="1">
      <c r="A7" s="1277"/>
      <c r="B7" s="1270"/>
      <c r="C7" s="408">
        <v>44521007</v>
      </c>
      <c r="D7" s="408">
        <v>383594</v>
      </c>
      <c r="E7" s="408">
        <v>7242722</v>
      </c>
      <c r="F7" s="408">
        <v>13806676</v>
      </c>
      <c r="G7" s="408">
        <v>243587</v>
      </c>
      <c r="H7" s="408">
        <v>1108492</v>
      </c>
      <c r="I7" s="408">
        <v>6647425</v>
      </c>
      <c r="J7" s="408">
        <v>13159844</v>
      </c>
      <c r="K7" s="408">
        <v>1825167</v>
      </c>
      <c r="L7" s="408">
        <v>3500</v>
      </c>
      <c r="M7" s="413">
        <v>100000</v>
      </c>
      <c r="N7" s="431"/>
    </row>
    <row r="8" spans="2:14" s="399" customFormat="1" ht="18.75" customHeight="1">
      <c r="B8" s="1268">
        <v>50</v>
      </c>
      <c r="C8" s="407">
        <v>44741661</v>
      </c>
      <c r="D8" s="407">
        <v>440027</v>
      </c>
      <c r="E8" s="407">
        <v>4580063</v>
      </c>
      <c r="F8" s="407">
        <v>15156966</v>
      </c>
      <c r="G8" s="407">
        <v>207404</v>
      </c>
      <c r="H8" s="407">
        <v>2680118</v>
      </c>
      <c r="I8" s="407">
        <v>7104311</v>
      </c>
      <c r="J8" s="407">
        <v>12733781</v>
      </c>
      <c r="K8" s="407">
        <v>1634686</v>
      </c>
      <c r="L8" s="407">
        <v>104305</v>
      </c>
      <c r="M8" s="409">
        <v>100000</v>
      </c>
      <c r="N8" s="429"/>
    </row>
    <row r="9" spans="2:14" s="399" customFormat="1" ht="18.75" customHeight="1">
      <c r="B9" s="1269"/>
      <c r="C9" s="410">
        <v>7265784</v>
      </c>
      <c r="D9" s="410">
        <v>-16322</v>
      </c>
      <c r="E9" s="410">
        <v>4243909</v>
      </c>
      <c r="F9" s="410">
        <v>1098803</v>
      </c>
      <c r="G9" s="410">
        <v>47769</v>
      </c>
      <c r="H9" s="410">
        <v>45104</v>
      </c>
      <c r="I9" s="410">
        <v>329748</v>
      </c>
      <c r="J9" s="410">
        <v>1260578</v>
      </c>
      <c r="K9" s="410">
        <v>256195</v>
      </c>
      <c r="L9" s="533" t="s">
        <v>187</v>
      </c>
      <c r="M9" s="534" t="s">
        <v>187</v>
      </c>
      <c r="N9" s="429"/>
    </row>
    <row r="10" spans="1:14" s="399" customFormat="1" ht="18.75" customHeight="1">
      <c r="A10" s="397"/>
      <c r="B10" s="1270"/>
      <c r="C10" s="416">
        <v>52007445</v>
      </c>
      <c r="D10" s="416">
        <v>423705</v>
      </c>
      <c r="E10" s="416">
        <v>8823972</v>
      </c>
      <c r="F10" s="416">
        <v>16255769</v>
      </c>
      <c r="G10" s="416">
        <v>255173</v>
      </c>
      <c r="H10" s="416">
        <v>2725222</v>
      </c>
      <c r="I10" s="416">
        <v>7434059</v>
      </c>
      <c r="J10" s="416">
        <v>13994359</v>
      </c>
      <c r="K10" s="416">
        <v>1890881</v>
      </c>
      <c r="L10" s="416">
        <v>104305</v>
      </c>
      <c r="M10" s="417">
        <v>100000</v>
      </c>
      <c r="N10" s="429"/>
    </row>
    <row r="11" spans="2:14" s="399" customFormat="1" ht="18.75" customHeight="1">
      <c r="B11" s="1269">
        <v>51</v>
      </c>
      <c r="C11" s="408">
        <v>49934864</v>
      </c>
      <c r="D11" s="408">
        <v>444681</v>
      </c>
      <c r="E11" s="408">
        <v>5120807</v>
      </c>
      <c r="F11" s="408">
        <v>18831468</v>
      </c>
      <c r="G11" s="408">
        <v>208208</v>
      </c>
      <c r="H11" s="408">
        <v>3262507</v>
      </c>
      <c r="I11" s="408">
        <v>6353472</v>
      </c>
      <c r="J11" s="408">
        <v>13735983</v>
      </c>
      <c r="K11" s="408">
        <v>1873149</v>
      </c>
      <c r="L11" s="408">
        <v>4589</v>
      </c>
      <c r="M11" s="413">
        <v>100000</v>
      </c>
      <c r="N11" s="429"/>
    </row>
    <row r="12" spans="2:14" s="399" customFormat="1" ht="18.75" customHeight="1">
      <c r="B12" s="1269"/>
      <c r="C12" s="410">
        <v>7727022</v>
      </c>
      <c r="D12" s="410">
        <v>5179</v>
      </c>
      <c r="E12" s="410">
        <v>2989360</v>
      </c>
      <c r="F12" s="410">
        <v>1292796</v>
      </c>
      <c r="G12" s="410">
        <v>17313</v>
      </c>
      <c r="H12" s="410">
        <v>-53993</v>
      </c>
      <c r="I12" s="410">
        <v>1518184</v>
      </c>
      <c r="J12" s="410">
        <v>1517278</v>
      </c>
      <c r="K12" s="410">
        <v>440905</v>
      </c>
      <c r="L12" s="533" t="s">
        <v>187</v>
      </c>
      <c r="M12" s="534" t="s">
        <v>187</v>
      </c>
      <c r="N12" s="429"/>
    </row>
    <row r="13" spans="1:14" s="399" customFormat="1" ht="18.75" customHeight="1">
      <c r="A13" s="397"/>
      <c r="B13" s="1269"/>
      <c r="C13" s="408">
        <v>57661886</v>
      </c>
      <c r="D13" s="408">
        <v>449860</v>
      </c>
      <c r="E13" s="408">
        <v>8110167</v>
      </c>
      <c r="F13" s="408">
        <v>20124264</v>
      </c>
      <c r="G13" s="408">
        <v>225521</v>
      </c>
      <c r="H13" s="408">
        <v>3208514</v>
      </c>
      <c r="I13" s="408">
        <v>7871656</v>
      </c>
      <c r="J13" s="408">
        <v>15253261</v>
      </c>
      <c r="K13" s="408">
        <v>2314054</v>
      </c>
      <c r="L13" s="408">
        <v>4589</v>
      </c>
      <c r="M13" s="413">
        <v>100000</v>
      </c>
      <c r="N13" s="429"/>
    </row>
    <row r="14" spans="2:14" s="399" customFormat="1" ht="18.75" customHeight="1">
      <c r="B14" s="1268">
        <v>52</v>
      </c>
      <c r="C14" s="407">
        <v>65266044</v>
      </c>
      <c r="D14" s="407">
        <v>471516</v>
      </c>
      <c r="E14" s="407">
        <v>5667779</v>
      </c>
      <c r="F14" s="407">
        <v>24180932</v>
      </c>
      <c r="G14" s="407">
        <v>244378</v>
      </c>
      <c r="H14" s="407">
        <v>3887613</v>
      </c>
      <c r="I14" s="407">
        <v>8023109</v>
      </c>
      <c r="J14" s="407">
        <v>20287220</v>
      </c>
      <c r="K14" s="407">
        <v>2398908</v>
      </c>
      <c r="L14" s="407">
        <v>4589</v>
      </c>
      <c r="M14" s="409">
        <v>100000</v>
      </c>
      <c r="N14" s="429"/>
    </row>
    <row r="15" spans="2:14" s="399" customFormat="1" ht="18.75" customHeight="1">
      <c r="B15" s="1269"/>
      <c r="C15" s="410">
        <v>6035265</v>
      </c>
      <c r="D15" s="410">
        <v>-4921</v>
      </c>
      <c r="E15" s="410">
        <v>4037260</v>
      </c>
      <c r="F15" s="410">
        <v>-154339</v>
      </c>
      <c r="G15" s="410">
        <v>4355</v>
      </c>
      <c r="H15" s="410">
        <v>-125698</v>
      </c>
      <c r="I15" s="410">
        <v>897243</v>
      </c>
      <c r="J15" s="410">
        <v>1211930</v>
      </c>
      <c r="K15" s="410">
        <v>169435</v>
      </c>
      <c r="L15" s="533" t="s">
        <v>187</v>
      </c>
      <c r="M15" s="534" t="s">
        <v>187</v>
      </c>
      <c r="N15" s="429"/>
    </row>
    <row r="16" spans="1:14" s="399" customFormat="1" ht="18.75" customHeight="1">
      <c r="A16" s="397"/>
      <c r="B16" s="1270"/>
      <c r="C16" s="416">
        <v>71301309</v>
      </c>
      <c r="D16" s="416">
        <v>466595</v>
      </c>
      <c r="E16" s="416">
        <v>9705039</v>
      </c>
      <c r="F16" s="416">
        <v>24026593</v>
      </c>
      <c r="G16" s="416">
        <v>248733</v>
      </c>
      <c r="H16" s="416">
        <v>3761915</v>
      </c>
      <c r="I16" s="416">
        <v>8920352</v>
      </c>
      <c r="J16" s="416">
        <v>21499150</v>
      </c>
      <c r="K16" s="416">
        <v>2568343</v>
      </c>
      <c r="L16" s="416">
        <v>4589</v>
      </c>
      <c r="M16" s="417">
        <v>100000</v>
      </c>
      <c r="N16" s="429"/>
    </row>
    <row r="17" spans="2:14" s="399" customFormat="1" ht="18.75" customHeight="1">
      <c r="B17" s="1269">
        <v>53</v>
      </c>
      <c r="C17" s="408">
        <v>74078176</v>
      </c>
      <c r="D17" s="408">
        <v>502137</v>
      </c>
      <c r="E17" s="408">
        <v>6672531</v>
      </c>
      <c r="F17" s="408">
        <v>28699926</v>
      </c>
      <c r="G17" s="408">
        <v>322921</v>
      </c>
      <c r="H17" s="408">
        <v>4260817</v>
      </c>
      <c r="I17" s="408">
        <v>9999780</v>
      </c>
      <c r="J17" s="408">
        <v>21199322</v>
      </c>
      <c r="K17" s="408">
        <v>2313153</v>
      </c>
      <c r="L17" s="408">
        <v>7589</v>
      </c>
      <c r="M17" s="413">
        <v>100000</v>
      </c>
      <c r="N17" s="429"/>
    </row>
    <row r="18" spans="2:14" s="399" customFormat="1" ht="18.75" customHeight="1">
      <c r="B18" s="1269"/>
      <c r="C18" s="410">
        <v>6332474</v>
      </c>
      <c r="D18" s="410">
        <v>-20703</v>
      </c>
      <c r="E18" s="410">
        <v>3146415</v>
      </c>
      <c r="F18" s="410">
        <v>388509</v>
      </c>
      <c r="G18" s="410">
        <v>22793</v>
      </c>
      <c r="H18" s="410">
        <v>550040</v>
      </c>
      <c r="I18" s="410">
        <v>523287</v>
      </c>
      <c r="J18" s="410">
        <v>1342055</v>
      </c>
      <c r="K18" s="410">
        <v>380078</v>
      </c>
      <c r="L18" s="533" t="s">
        <v>187</v>
      </c>
      <c r="M18" s="534" t="s">
        <v>187</v>
      </c>
      <c r="N18" s="429"/>
    </row>
    <row r="19" spans="1:14" s="399" customFormat="1" ht="18.75" customHeight="1">
      <c r="A19" s="397"/>
      <c r="B19" s="1269"/>
      <c r="C19" s="408">
        <v>80410650</v>
      </c>
      <c r="D19" s="408">
        <v>481434</v>
      </c>
      <c r="E19" s="408">
        <v>9818946</v>
      </c>
      <c r="F19" s="408">
        <v>29088435</v>
      </c>
      <c r="G19" s="408">
        <v>345714</v>
      </c>
      <c r="H19" s="408">
        <v>4810857</v>
      </c>
      <c r="I19" s="408">
        <v>10523067</v>
      </c>
      <c r="J19" s="408">
        <v>22541377</v>
      </c>
      <c r="K19" s="408">
        <v>2693231</v>
      </c>
      <c r="L19" s="408">
        <v>7589</v>
      </c>
      <c r="M19" s="413">
        <v>100000</v>
      </c>
      <c r="N19" s="429"/>
    </row>
    <row r="20" spans="2:14" s="399" customFormat="1" ht="18.75" customHeight="1">
      <c r="B20" s="1268">
        <v>54</v>
      </c>
      <c r="C20" s="407">
        <v>77721127</v>
      </c>
      <c r="D20" s="407">
        <v>553087</v>
      </c>
      <c r="E20" s="407">
        <v>7021164</v>
      </c>
      <c r="F20" s="407">
        <v>31868259</v>
      </c>
      <c r="G20" s="407">
        <v>287444</v>
      </c>
      <c r="H20" s="407">
        <v>4477066</v>
      </c>
      <c r="I20" s="407">
        <v>10715927</v>
      </c>
      <c r="J20" s="407">
        <v>19864289</v>
      </c>
      <c r="K20" s="407">
        <v>2829302</v>
      </c>
      <c r="L20" s="407">
        <v>4589</v>
      </c>
      <c r="M20" s="409">
        <v>100000</v>
      </c>
      <c r="N20" s="429"/>
    </row>
    <row r="21" spans="2:14" s="399" customFormat="1" ht="18.75" customHeight="1">
      <c r="B21" s="1269"/>
      <c r="C21" s="410">
        <v>6980749</v>
      </c>
      <c r="D21" s="410">
        <v>-15499</v>
      </c>
      <c r="E21" s="410">
        <v>3268037</v>
      </c>
      <c r="F21" s="410">
        <v>-313897</v>
      </c>
      <c r="G21" s="410">
        <v>56212</v>
      </c>
      <c r="H21" s="410">
        <v>362139</v>
      </c>
      <c r="I21" s="410">
        <v>1293519</v>
      </c>
      <c r="J21" s="410">
        <v>1981568</v>
      </c>
      <c r="K21" s="410">
        <v>348670</v>
      </c>
      <c r="L21" s="533" t="s">
        <v>187</v>
      </c>
      <c r="M21" s="534" t="s">
        <v>187</v>
      </c>
      <c r="N21" s="429"/>
    </row>
    <row r="22" spans="1:14" s="399" customFormat="1" ht="18.75" customHeight="1">
      <c r="A22" s="397"/>
      <c r="B22" s="1270"/>
      <c r="C22" s="416">
        <v>84701876</v>
      </c>
      <c r="D22" s="416">
        <v>537588</v>
      </c>
      <c r="E22" s="416">
        <v>10289201</v>
      </c>
      <c r="F22" s="416">
        <v>31554362</v>
      </c>
      <c r="G22" s="416">
        <v>343656</v>
      </c>
      <c r="H22" s="416">
        <v>4839205</v>
      </c>
      <c r="I22" s="416">
        <v>12009446</v>
      </c>
      <c r="J22" s="416">
        <v>21845857</v>
      </c>
      <c r="K22" s="416">
        <v>3177972</v>
      </c>
      <c r="L22" s="416">
        <v>4589</v>
      </c>
      <c r="M22" s="417">
        <v>100000</v>
      </c>
      <c r="N22" s="429"/>
    </row>
    <row r="23" spans="2:14" s="399" customFormat="1" ht="18.75" customHeight="1">
      <c r="B23" s="1269">
        <v>55</v>
      </c>
      <c r="C23" s="408">
        <v>83640359</v>
      </c>
      <c r="D23" s="408">
        <v>565560</v>
      </c>
      <c r="E23" s="408">
        <v>8122912</v>
      </c>
      <c r="F23" s="408">
        <v>34245718</v>
      </c>
      <c r="G23" s="408">
        <v>523189</v>
      </c>
      <c r="H23" s="408">
        <v>5265987</v>
      </c>
      <c r="I23" s="408">
        <v>11052327</v>
      </c>
      <c r="J23" s="408">
        <v>20180326</v>
      </c>
      <c r="K23" s="408">
        <v>3038006</v>
      </c>
      <c r="L23" s="408">
        <v>546334</v>
      </c>
      <c r="M23" s="413">
        <v>100000</v>
      </c>
      <c r="N23" s="429"/>
    </row>
    <row r="24" spans="2:14" s="399" customFormat="1" ht="18.75" customHeight="1">
      <c r="B24" s="1269"/>
      <c r="C24" s="410">
        <v>6228450</v>
      </c>
      <c r="D24" s="410">
        <v>5323</v>
      </c>
      <c r="E24" s="410">
        <v>3233855</v>
      </c>
      <c r="F24" s="410">
        <v>-126013</v>
      </c>
      <c r="G24" s="410">
        <v>16121</v>
      </c>
      <c r="H24" s="410">
        <v>42722</v>
      </c>
      <c r="I24" s="410">
        <v>586147</v>
      </c>
      <c r="J24" s="410">
        <v>1137375</v>
      </c>
      <c r="K24" s="410">
        <v>647962</v>
      </c>
      <c r="L24" s="410">
        <v>684958</v>
      </c>
      <c r="M24" s="534" t="s">
        <v>187</v>
      </c>
      <c r="N24" s="429"/>
    </row>
    <row r="25" spans="1:14" s="399" customFormat="1" ht="18.75" customHeight="1">
      <c r="A25" s="397"/>
      <c r="B25" s="1269"/>
      <c r="C25" s="408">
        <v>89868809</v>
      </c>
      <c r="D25" s="408">
        <v>570883</v>
      </c>
      <c r="E25" s="408">
        <v>11356767</v>
      </c>
      <c r="F25" s="408">
        <v>34119705</v>
      </c>
      <c r="G25" s="408">
        <v>539310</v>
      </c>
      <c r="H25" s="408">
        <v>5308709</v>
      </c>
      <c r="I25" s="408">
        <v>11638474</v>
      </c>
      <c r="J25" s="408">
        <v>21317701</v>
      </c>
      <c r="K25" s="408">
        <v>3685968</v>
      </c>
      <c r="L25" s="408">
        <v>1231292</v>
      </c>
      <c r="M25" s="413">
        <v>100000</v>
      </c>
      <c r="N25" s="429"/>
    </row>
    <row r="26" spans="2:15" s="399" customFormat="1" ht="18.75" customHeight="1">
      <c r="B26" s="1268">
        <v>56</v>
      </c>
      <c r="C26" s="407">
        <v>97035043</v>
      </c>
      <c r="D26" s="407">
        <v>600991</v>
      </c>
      <c r="E26" s="407">
        <v>9067544</v>
      </c>
      <c r="F26" s="407">
        <v>38217389</v>
      </c>
      <c r="G26" s="407">
        <v>662919</v>
      </c>
      <c r="H26" s="407">
        <v>5895405</v>
      </c>
      <c r="I26" s="407">
        <v>13105422</v>
      </c>
      <c r="J26" s="407">
        <v>24959201</v>
      </c>
      <c r="K26" s="407">
        <v>3878922</v>
      </c>
      <c r="L26" s="407">
        <v>547250</v>
      </c>
      <c r="M26" s="409">
        <v>100000</v>
      </c>
      <c r="N26" s="429"/>
      <c r="O26" s="432"/>
    </row>
    <row r="27" spans="2:15" s="399" customFormat="1" ht="18.75" customHeight="1">
      <c r="B27" s="1269"/>
      <c r="C27" s="410">
        <v>5739479</v>
      </c>
      <c r="D27" s="410">
        <v>14141</v>
      </c>
      <c r="E27" s="410">
        <v>4427649</v>
      </c>
      <c r="F27" s="410">
        <v>-13547</v>
      </c>
      <c r="G27" s="410">
        <v>-6442</v>
      </c>
      <c r="H27" s="410">
        <v>-219333</v>
      </c>
      <c r="I27" s="410">
        <v>624128</v>
      </c>
      <c r="J27" s="410">
        <v>-46846</v>
      </c>
      <c r="K27" s="410">
        <v>287896</v>
      </c>
      <c r="L27" s="410">
        <v>671833</v>
      </c>
      <c r="M27" s="534" t="s">
        <v>187</v>
      </c>
      <c r="N27" s="429"/>
      <c r="O27" s="432"/>
    </row>
    <row r="28" spans="1:14" s="399" customFormat="1" ht="18.75" customHeight="1">
      <c r="A28" s="397"/>
      <c r="B28" s="1270"/>
      <c r="C28" s="416">
        <v>102774522</v>
      </c>
      <c r="D28" s="416">
        <v>615132</v>
      </c>
      <c r="E28" s="416">
        <v>13495193</v>
      </c>
      <c r="F28" s="416">
        <v>38203842</v>
      </c>
      <c r="G28" s="416">
        <v>656477</v>
      </c>
      <c r="H28" s="416">
        <v>5676072</v>
      </c>
      <c r="I28" s="416">
        <v>13729550</v>
      </c>
      <c r="J28" s="416">
        <v>24912355</v>
      </c>
      <c r="K28" s="416">
        <v>4166818</v>
      </c>
      <c r="L28" s="416">
        <v>1219083</v>
      </c>
      <c r="M28" s="417">
        <v>100000</v>
      </c>
      <c r="N28" s="429"/>
    </row>
    <row r="29" spans="2:14" s="399" customFormat="1" ht="18.75" customHeight="1">
      <c r="B29" s="1269">
        <v>57</v>
      </c>
      <c r="C29" s="408">
        <v>101757209</v>
      </c>
      <c r="D29" s="408">
        <v>662678</v>
      </c>
      <c r="E29" s="408">
        <v>7960934</v>
      </c>
      <c r="F29" s="408">
        <v>41747829</v>
      </c>
      <c r="G29" s="408">
        <v>636578</v>
      </c>
      <c r="H29" s="408">
        <v>6104354</v>
      </c>
      <c r="I29" s="408">
        <v>15570533</v>
      </c>
      <c r="J29" s="408">
        <v>23441566</v>
      </c>
      <c r="K29" s="408">
        <v>4248262</v>
      </c>
      <c r="L29" s="408">
        <v>1184475</v>
      </c>
      <c r="M29" s="413">
        <v>200000</v>
      </c>
      <c r="N29" s="429"/>
    </row>
    <row r="30" spans="2:14" s="399" customFormat="1" ht="18.75" customHeight="1">
      <c r="B30" s="1269"/>
      <c r="C30" s="410">
        <v>8738022</v>
      </c>
      <c r="D30" s="410">
        <v>7035</v>
      </c>
      <c r="E30" s="410">
        <v>4765697</v>
      </c>
      <c r="F30" s="410">
        <v>709322</v>
      </c>
      <c r="G30" s="410">
        <v>-1412</v>
      </c>
      <c r="H30" s="410">
        <v>384715</v>
      </c>
      <c r="I30" s="410">
        <v>2518455</v>
      </c>
      <c r="J30" s="410">
        <v>-350360</v>
      </c>
      <c r="K30" s="410">
        <v>379232</v>
      </c>
      <c r="L30" s="410">
        <v>325338</v>
      </c>
      <c r="M30" s="534" t="s">
        <v>187</v>
      </c>
      <c r="N30" s="429"/>
    </row>
    <row r="31" spans="1:14" s="399" customFormat="1" ht="18.75" customHeight="1">
      <c r="A31" s="397"/>
      <c r="B31" s="1269"/>
      <c r="C31" s="408">
        <v>110495231</v>
      </c>
      <c r="D31" s="408">
        <v>669713</v>
      </c>
      <c r="E31" s="408">
        <v>12726631</v>
      </c>
      <c r="F31" s="408">
        <v>42457151</v>
      </c>
      <c r="G31" s="408">
        <v>635166</v>
      </c>
      <c r="H31" s="408">
        <v>6489069</v>
      </c>
      <c r="I31" s="408">
        <v>18088988</v>
      </c>
      <c r="J31" s="408">
        <v>23091206</v>
      </c>
      <c r="K31" s="408">
        <v>4627494</v>
      </c>
      <c r="L31" s="408">
        <v>1509813</v>
      </c>
      <c r="M31" s="413">
        <v>200000</v>
      </c>
      <c r="N31" s="429"/>
    </row>
    <row r="32" spans="2:14" s="399" customFormat="1" ht="18.75" customHeight="1">
      <c r="B32" s="1268">
        <v>58</v>
      </c>
      <c r="C32" s="407">
        <v>109481347</v>
      </c>
      <c r="D32" s="407">
        <v>683043</v>
      </c>
      <c r="E32" s="407">
        <v>9668212</v>
      </c>
      <c r="F32" s="407">
        <v>41697947</v>
      </c>
      <c r="G32" s="407">
        <v>664973</v>
      </c>
      <c r="H32" s="407">
        <v>6149254</v>
      </c>
      <c r="I32" s="407">
        <v>19423653</v>
      </c>
      <c r="J32" s="407">
        <v>24265637</v>
      </c>
      <c r="K32" s="407">
        <v>4864008</v>
      </c>
      <c r="L32" s="407">
        <v>1864620</v>
      </c>
      <c r="M32" s="409">
        <v>200000</v>
      </c>
      <c r="N32" s="429"/>
    </row>
    <row r="33" spans="2:14" s="399" customFormat="1" ht="18.75" customHeight="1">
      <c r="B33" s="1269"/>
      <c r="C33" s="410">
        <v>12939226</v>
      </c>
      <c r="D33" s="410">
        <v>-33968</v>
      </c>
      <c r="E33" s="410">
        <v>6487435</v>
      </c>
      <c r="F33" s="410">
        <v>434559</v>
      </c>
      <c r="G33" s="410">
        <v>-34491</v>
      </c>
      <c r="H33" s="410">
        <v>648363</v>
      </c>
      <c r="I33" s="410">
        <v>1269904</v>
      </c>
      <c r="J33" s="410">
        <v>3626460</v>
      </c>
      <c r="K33" s="410">
        <v>471514</v>
      </c>
      <c r="L33" s="410">
        <v>69450</v>
      </c>
      <c r="M33" s="534" t="s">
        <v>187</v>
      </c>
      <c r="N33" s="429"/>
    </row>
    <row r="34" spans="1:14" s="399" customFormat="1" ht="18.75" customHeight="1">
      <c r="A34" s="397"/>
      <c r="B34" s="1270"/>
      <c r="C34" s="416">
        <v>122420573</v>
      </c>
      <c r="D34" s="416">
        <v>649075</v>
      </c>
      <c r="E34" s="416">
        <v>16155647</v>
      </c>
      <c r="F34" s="416">
        <v>42132506</v>
      </c>
      <c r="G34" s="416">
        <v>630482</v>
      </c>
      <c r="H34" s="416">
        <v>6797617</v>
      </c>
      <c r="I34" s="416">
        <v>20693557</v>
      </c>
      <c r="J34" s="416">
        <v>27892097</v>
      </c>
      <c r="K34" s="416">
        <v>5335522</v>
      </c>
      <c r="L34" s="416">
        <v>1934070</v>
      </c>
      <c r="M34" s="417">
        <v>200000</v>
      </c>
      <c r="N34" s="429"/>
    </row>
    <row r="35" spans="2:14" s="399" customFormat="1" ht="18.75" customHeight="1">
      <c r="B35" s="1269">
        <v>59</v>
      </c>
      <c r="C35" s="408">
        <v>112317144</v>
      </c>
      <c r="D35" s="408">
        <v>665673</v>
      </c>
      <c r="E35" s="408">
        <v>13092266</v>
      </c>
      <c r="F35" s="408">
        <v>43476570</v>
      </c>
      <c r="G35" s="408">
        <v>749769</v>
      </c>
      <c r="H35" s="408">
        <v>6197393</v>
      </c>
      <c r="I35" s="408">
        <v>19172264</v>
      </c>
      <c r="J35" s="408">
        <v>21103433</v>
      </c>
      <c r="K35" s="408">
        <v>5213803</v>
      </c>
      <c r="L35" s="408">
        <v>2445973</v>
      </c>
      <c r="M35" s="413">
        <v>200000</v>
      </c>
      <c r="N35" s="429"/>
    </row>
    <row r="36" spans="2:14" s="399" customFormat="1" ht="18.75" customHeight="1">
      <c r="B36" s="1269"/>
      <c r="C36" s="410">
        <v>11984780</v>
      </c>
      <c r="D36" s="410">
        <v>-3558</v>
      </c>
      <c r="E36" s="410">
        <v>8234739</v>
      </c>
      <c r="F36" s="410">
        <v>-575553</v>
      </c>
      <c r="G36" s="410">
        <v>120547</v>
      </c>
      <c r="H36" s="410">
        <v>268462</v>
      </c>
      <c r="I36" s="410">
        <v>3839850</v>
      </c>
      <c r="J36" s="410">
        <v>-385625</v>
      </c>
      <c r="K36" s="410">
        <v>663223</v>
      </c>
      <c r="L36" s="410">
        <v>-177305</v>
      </c>
      <c r="M36" s="534" t="s">
        <v>187</v>
      </c>
      <c r="N36" s="429"/>
    </row>
    <row r="37" spans="1:14" s="399" customFormat="1" ht="18.75" customHeight="1">
      <c r="A37" s="397"/>
      <c r="B37" s="1269"/>
      <c r="C37" s="408">
        <v>124301924</v>
      </c>
      <c r="D37" s="408">
        <v>662115</v>
      </c>
      <c r="E37" s="408">
        <v>21327005</v>
      </c>
      <c r="F37" s="408">
        <v>42901017</v>
      </c>
      <c r="G37" s="408">
        <v>870316</v>
      </c>
      <c r="H37" s="408">
        <v>6465855</v>
      </c>
      <c r="I37" s="408">
        <v>23012114</v>
      </c>
      <c r="J37" s="408">
        <v>20717808</v>
      </c>
      <c r="K37" s="408">
        <v>5877026</v>
      </c>
      <c r="L37" s="408">
        <v>2268668</v>
      </c>
      <c r="M37" s="413">
        <v>200000</v>
      </c>
      <c r="N37" s="429"/>
    </row>
    <row r="38" spans="2:14" s="399" customFormat="1" ht="18.75" customHeight="1">
      <c r="B38" s="1268">
        <v>60</v>
      </c>
      <c r="C38" s="407">
        <v>126278185</v>
      </c>
      <c r="D38" s="407">
        <v>670010</v>
      </c>
      <c r="E38" s="407">
        <v>17985859</v>
      </c>
      <c r="F38" s="407">
        <v>45437357</v>
      </c>
      <c r="G38" s="407">
        <v>995621</v>
      </c>
      <c r="H38" s="407">
        <v>7337814</v>
      </c>
      <c r="I38" s="407">
        <v>19927096</v>
      </c>
      <c r="J38" s="407">
        <v>24881837</v>
      </c>
      <c r="K38" s="407">
        <v>6029093</v>
      </c>
      <c r="L38" s="407">
        <v>2813498</v>
      </c>
      <c r="M38" s="409">
        <v>200000</v>
      </c>
      <c r="N38" s="429"/>
    </row>
    <row r="39" spans="2:14" s="399" customFormat="1" ht="18.75" customHeight="1">
      <c r="B39" s="1269"/>
      <c r="C39" s="410">
        <v>12234429</v>
      </c>
      <c r="D39" s="410">
        <v>-22283</v>
      </c>
      <c r="E39" s="410">
        <v>6715048</v>
      </c>
      <c r="F39" s="410">
        <v>-97610</v>
      </c>
      <c r="G39" s="410">
        <v>-7191</v>
      </c>
      <c r="H39" s="410">
        <v>-202231</v>
      </c>
      <c r="I39" s="410">
        <v>1729151</v>
      </c>
      <c r="J39" s="410">
        <v>3393506</v>
      </c>
      <c r="K39" s="410">
        <v>473767</v>
      </c>
      <c r="L39" s="410">
        <v>252272</v>
      </c>
      <c r="M39" s="534" t="s">
        <v>187</v>
      </c>
      <c r="N39" s="429"/>
    </row>
    <row r="40" spans="1:14" s="399" customFormat="1" ht="18.75" customHeight="1">
      <c r="A40" s="397"/>
      <c r="B40" s="1270"/>
      <c r="C40" s="416">
        <v>138512614</v>
      </c>
      <c r="D40" s="416">
        <v>647727</v>
      </c>
      <c r="E40" s="416">
        <v>24700907</v>
      </c>
      <c r="F40" s="416">
        <v>45339747</v>
      </c>
      <c r="G40" s="416">
        <v>988430</v>
      </c>
      <c r="H40" s="416">
        <v>7135583</v>
      </c>
      <c r="I40" s="416">
        <v>21656247</v>
      </c>
      <c r="J40" s="416">
        <v>28275343</v>
      </c>
      <c r="K40" s="416">
        <v>6502860</v>
      </c>
      <c r="L40" s="416">
        <v>3065770</v>
      </c>
      <c r="M40" s="417">
        <v>200000</v>
      </c>
      <c r="N40" s="429"/>
    </row>
    <row r="41" spans="1:14" s="399" customFormat="1" ht="18.75" customHeight="1">
      <c r="A41" s="428"/>
      <c r="B41" s="1268">
        <v>61</v>
      </c>
      <c r="C41" s="407">
        <v>127891214</v>
      </c>
      <c r="D41" s="407">
        <v>655896</v>
      </c>
      <c r="E41" s="407">
        <v>14398762</v>
      </c>
      <c r="F41" s="407">
        <v>43690608</v>
      </c>
      <c r="G41" s="407">
        <v>1044085</v>
      </c>
      <c r="H41" s="407">
        <v>9369005</v>
      </c>
      <c r="I41" s="407">
        <v>22014537</v>
      </c>
      <c r="J41" s="407">
        <v>26593033</v>
      </c>
      <c r="K41" s="407">
        <v>6718264</v>
      </c>
      <c r="L41" s="407">
        <v>3207024</v>
      </c>
      <c r="M41" s="409">
        <v>200000</v>
      </c>
      <c r="N41" s="429"/>
    </row>
    <row r="42" spans="1:14" s="399" customFormat="1" ht="18.75" customHeight="1">
      <c r="A42" s="429"/>
      <c r="B42" s="1269"/>
      <c r="C42" s="410">
        <v>21707507</v>
      </c>
      <c r="D42" s="410">
        <v>10961</v>
      </c>
      <c r="E42" s="410">
        <v>5507453</v>
      </c>
      <c r="F42" s="410">
        <v>-39889</v>
      </c>
      <c r="G42" s="410">
        <v>93457</v>
      </c>
      <c r="H42" s="410">
        <v>-85075</v>
      </c>
      <c r="I42" s="410">
        <v>1894365</v>
      </c>
      <c r="J42" s="410">
        <v>11585454</v>
      </c>
      <c r="K42" s="410">
        <v>1620463</v>
      </c>
      <c r="L42" s="410">
        <v>1120318</v>
      </c>
      <c r="M42" s="534" t="s">
        <v>187</v>
      </c>
      <c r="N42" s="429"/>
    </row>
    <row r="43" spans="1:14" s="399" customFormat="1" ht="18.75" customHeight="1">
      <c r="A43" s="397"/>
      <c r="B43" s="1270"/>
      <c r="C43" s="416">
        <v>149598721</v>
      </c>
      <c r="D43" s="416">
        <v>666857</v>
      </c>
      <c r="E43" s="416">
        <v>19906215</v>
      </c>
      <c r="F43" s="416">
        <v>43650719</v>
      </c>
      <c r="G43" s="416">
        <v>1137542</v>
      </c>
      <c r="H43" s="416">
        <v>9283930</v>
      </c>
      <c r="I43" s="416">
        <v>23908902</v>
      </c>
      <c r="J43" s="416">
        <v>38178487</v>
      </c>
      <c r="K43" s="416">
        <v>8338727</v>
      </c>
      <c r="L43" s="416">
        <v>4327342</v>
      </c>
      <c r="M43" s="417">
        <v>200000</v>
      </c>
      <c r="N43" s="429"/>
    </row>
    <row r="44" spans="2:14" s="399" customFormat="1" ht="18.75" customHeight="1">
      <c r="B44" s="1268">
        <v>62</v>
      </c>
      <c r="C44" s="407">
        <v>135457000</v>
      </c>
      <c r="D44" s="407">
        <v>715623</v>
      </c>
      <c r="E44" s="407">
        <v>19705048</v>
      </c>
      <c r="F44" s="407">
        <v>47254719</v>
      </c>
      <c r="G44" s="407">
        <v>859167</v>
      </c>
      <c r="H44" s="407">
        <v>8191407</v>
      </c>
      <c r="I44" s="407">
        <v>23528895</v>
      </c>
      <c r="J44" s="407">
        <v>23178740</v>
      </c>
      <c r="K44" s="407">
        <v>7550213</v>
      </c>
      <c r="L44" s="407">
        <v>4273188</v>
      </c>
      <c r="M44" s="409">
        <v>200000</v>
      </c>
      <c r="N44" s="429"/>
    </row>
    <row r="45" spans="2:14" s="399" customFormat="1" ht="18.75" customHeight="1">
      <c r="B45" s="1269"/>
      <c r="C45" s="410">
        <v>16321166</v>
      </c>
      <c r="D45" s="410">
        <v>-49091</v>
      </c>
      <c r="E45" s="410">
        <v>12510099</v>
      </c>
      <c r="F45" s="410">
        <v>-409363</v>
      </c>
      <c r="G45" s="410">
        <v>114232</v>
      </c>
      <c r="H45" s="410">
        <v>-329918</v>
      </c>
      <c r="I45" s="410">
        <v>768356</v>
      </c>
      <c r="J45" s="410">
        <v>1739793</v>
      </c>
      <c r="K45" s="410">
        <v>804974</v>
      </c>
      <c r="L45" s="410">
        <v>1172084</v>
      </c>
      <c r="M45" s="534" t="s">
        <v>187</v>
      </c>
      <c r="N45" s="429"/>
    </row>
    <row r="46" spans="1:14" s="399" customFormat="1" ht="18.75" customHeight="1">
      <c r="A46" s="397"/>
      <c r="B46" s="1270"/>
      <c r="C46" s="416">
        <v>151778166</v>
      </c>
      <c r="D46" s="416">
        <v>666532</v>
      </c>
      <c r="E46" s="416">
        <v>32215147</v>
      </c>
      <c r="F46" s="416">
        <v>46845356</v>
      </c>
      <c r="G46" s="416">
        <v>973399</v>
      </c>
      <c r="H46" s="416">
        <v>7861489</v>
      </c>
      <c r="I46" s="416">
        <v>24297251</v>
      </c>
      <c r="J46" s="416">
        <v>24918533</v>
      </c>
      <c r="K46" s="416">
        <v>8355187</v>
      </c>
      <c r="L46" s="416">
        <v>5445272</v>
      </c>
      <c r="M46" s="417">
        <v>200000</v>
      </c>
      <c r="N46" s="429"/>
    </row>
    <row r="47" spans="2:14" s="399" customFormat="1" ht="18.75" customHeight="1">
      <c r="B47" s="1269">
        <v>63</v>
      </c>
      <c r="C47" s="408">
        <v>148032000</v>
      </c>
      <c r="D47" s="408">
        <v>711030</v>
      </c>
      <c r="E47" s="408">
        <v>17298384</v>
      </c>
      <c r="F47" s="408">
        <v>48438229</v>
      </c>
      <c r="G47" s="408">
        <v>1407959</v>
      </c>
      <c r="H47" s="408">
        <v>8999237</v>
      </c>
      <c r="I47" s="408">
        <v>30918483</v>
      </c>
      <c r="J47" s="408">
        <v>25172695</v>
      </c>
      <c r="K47" s="408">
        <v>8552319</v>
      </c>
      <c r="L47" s="408">
        <v>6333664</v>
      </c>
      <c r="M47" s="413">
        <v>200000</v>
      </c>
      <c r="N47" s="429"/>
    </row>
    <row r="48" spans="2:14" s="399" customFormat="1" ht="18.75" customHeight="1">
      <c r="B48" s="1269"/>
      <c r="C48" s="410">
        <v>13384032</v>
      </c>
      <c r="D48" s="533">
        <v>-1852</v>
      </c>
      <c r="E48" s="410">
        <v>9689978</v>
      </c>
      <c r="F48" s="410">
        <v>2375392</v>
      </c>
      <c r="G48" s="533">
        <v>-63499</v>
      </c>
      <c r="H48" s="533">
        <v>-840155</v>
      </c>
      <c r="I48" s="410">
        <v>3255447</v>
      </c>
      <c r="J48" s="533">
        <v>-1099847</v>
      </c>
      <c r="K48" s="410">
        <v>242391</v>
      </c>
      <c r="L48" s="533">
        <v>-173823</v>
      </c>
      <c r="M48" s="534" t="s">
        <v>189</v>
      </c>
      <c r="N48" s="429"/>
    </row>
    <row r="49" spans="1:14" s="399" customFormat="1" ht="18.75" customHeight="1">
      <c r="A49" s="397"/>
      <c r="B49" s="1269"/>
      <c r="C49" s="408">
        <v>161416032</v>
      </c>
      <c r="D49" s="408">
        <v>709178</v>
      </c>
      <c r="E49" s="408">
        <v>26988362</v>
      </c>
      <c r="F49" s="408">
        <v>50813621</v>
      </c>
      <c r="G49" s="408">
        <v>1344460</v>
      </c>
      <c r="H49" s="408">
        <v>8159082</v>
      </c>
      <c r="I49" s="408">
        <v>34173930</v>
      </c>
      <c r="J49" s="408">
        <v>24072848</v>
      </c>
      <c r="K49" s="408">
        <v>8794710</v>
      </c>
      <c r="L49" s="408">
        <v>6159841</v>
      </c>
      <c r="M49" s="413">
        <v>200000</v>
      </c>
      <c r="N49" s="429"/>
    </row>
    <row r="50" spans="1:14" s="399" customFormat="1" ht="18.75" customHeight="1">
      <c r="A50" s="1278" t="s">
        <v>75</v>
      </c>
      <c r="B50" s="1268" t="s">
        <v>258</v>
      </c>
      <c r="C50" s="407">
        <v>158806000</v>
      </c>
      <c r="D50" s="407">
        <v>728116</v>
      </c>
      <c r="E50" s="407">
        <v>19026137</v>
      </c>
      <c r="F50" s="407">
        <v>51392402</v>
      </c>
      <c r="G50" s="407">
        <v>1436006</v>
      </c>
      <c r="H50" s="407">
        <v>10377542</v>
      </c>
      <c r="I50" s="407">
        <v>32656784</v>
      </c>
      <c r="J50" s="407">
        <v>27473788</v>
      </c>
      <c r="K50" s="407">
        <v>8688500</v>
      </c>
      <c r="L50" s="407">
        <v>6826725</v>
      </c>
      <c r="M50" s="409">
        <v>200000</v>
      </c>
      <c r="N50" s="429"/>
    </row>
    <row r="51" spans="1:14" s="399" customFormat="1" ht="18.75" customHeight="1">
      <c r="A51" s="1276"/>
      <c r="B51" s="1269"/>
      <c r="C51" s="410">
        <v>17322426</v>
      </c>
      <c r="D51" s="410">
        <v>29827</v>
      </c>
      <c r="E51" s="410">
        <v>13737863</v>
      </c>
      <c r="F51" s="533">
        <v>-1390115</v>
      </c>
      <c r="G51" s="410">
        <v>29075</v>
      </c>
      <c r="H51" s="410">
        <v>91569</v>
      </c>
      <c r="I51" s="410">
        <v>682383</v>
      </c>
      <c r="J51" s="410">
        <v>4578730</v>
      </c>
      <c r="K51" s="410">
        <v>24064</v>
      </c>
      <c r="L51" s="533">
        <v>-460970</v>
      </c>
      <c r="M51" s="534" t="s">
        <v>189</v>
      </c>
      <c r="N51" s="429"/>
    </row>
    <row r="52" spans="1:14" s="399" customFormat="1" ht="18.75" customHeight="1">
      <c r="A52" s="1277"/>
      <c r="B52" s="1270"/>
      <c r="C52" s="416">
        <v>176128426</v>
      </c>
      <c r="D52" s="416">
        <v>757943</v>
      </c>
      <c r="E52" s="416">
        <v>32764000</v>
      </c>
      <c r="F52" s="416">
        <v>50002287</v>
      </c>
      <c r="G52" s="416">
        <v>1465081</v>
      </c>
      <c r="H52" s="416">
        <v>10469111</v>
      </c>
      <c r="I52" s="416">
        <v>33339167</v>
      </c>
      <c r="J52" s="416">
        <v>32052518</v>
      </c>
      <c r="K52" s="416">
        <v>8712564</v>
      </c>
      <c r="L52" s="416">
        <v>6365755</v>
      </c>
      <c r="M52" s="417">
        <v>200000</v>
      </c>
      <c r="N52" s="429"/>
    </row>
    <row r="53" spans="2:14" s="399" customFormat="1" ht="18.75" customHeight="1">
      <c r="B53" s="1274" t="s">
        <v>417</v>
      </c>
      <c r="C53" s="408">
        <v>173472000</v>
      </c>
      <c r="D53" s="408">
        <v>759931</v>
      </c>
      <c r="E53" s="408">
        <v>18686014</v>
      </c>
      <c r="F53" s="408">
        <v>58255036</v>
      </c>
      <c r="G53" s="408">
        <v>2160795</v>
      </c>
      <c r="H53" s="408">
        <v>11448459</v>
      </c>
      <c r="I53" s="408">
        <v>31529170</v>
      </c>
      <c r="J53" s="408">
        <v>34050729</v>
      </c>
      <c r="K53" s="408">
        <v>9463711</v>
      </c>
      <c r="L53" s="408">
        <v>6918155</v>
      </c>
      <c r="M53" s="413">
        <v>200000</v>
      </c>
      <c r="N53" s="429"/>
    </row>
    <row r="54" spans="2:14" s="399" customFormat="1" ht="18.75" customHeight="1">
      <c r="B54" s="1274"/>
      <c r="C54" s="410">
        <v>16078504</v>
      </c>
      <c r="D54" s="410">
        <v>47912</v>
      </c>
      <c r="E54" s="410">
        <v>13020679</v>
      </c>
      <c r="F54" s="533">
        <v>-1020290</v>
      </c>
      <c r="G54" s="410">
        <v>242472</v>
      </c>
      <c r="H54" s="533">
        <v>-689818</v>
      </c>
      <c r="I54" s="410">
        <v>2292054</v>
      </c>
      <c r="J54" s="410">
        <v>1666385</v>
      </c>
      <c r="K54" s="410">
        <v>172168</v>
      </c>
      <c r="L54" s="410">
        <v>346942</v>
      </c>
      <c r="M54" s="534" t="s">
        <v>189</v>
      </c>
      <c r="N54" s="429"/>
    </row>
    <row r="55" spans="1:14" s="399" customFormat="1" ht="18.75" customHeight="1">
      <c r="A55" s="397"/>
      <c r="B55" s="1274"/>
      <c r="C55" s="408">
        <v>189550504</v>
      </c>
      <c r="D55" s="408">
        <v>807843</v>
      </c>
      <c r="E55" s="408">
        <v>31706693</v>
      </c>
      <c r="F55" s="408">
        <v>57234746</v>
      </c>
      <c r="G55" s="408">
        <v>2403267</v>
      </c>
      <c r="H55" s="408">
        <v>10758641</v>
      </c>
      <c r="I55" s="408">
        <v>33821224</v>
      </c>
      <c r="J55" s="408">
        <v>35717114</v>
      </c>
      <c r="K55" s="408">
        <v>9635879</v>
      </c>
      <c r="L55" s="408">
        <v>7265097</v>
      </c>
      <c r="M55" s="413">
        <v>200000</v>
      </c>
      <c r="N55" s="429"/>
    </row>
    <row r="56" spans="2:14" s="399" customFormat="1" ht="18.75" customHeight="1">
      <c r="B56" s="1273" t="s">
        <v>418</v>
      </c>
      <c r="C56" s="407">
        <v>185398000</v>
      </c>
      <c r="D56" s="407">
        <v>849441</v>
      </c>
      <c r="E56" s="407">
        <v>22700545</v>
      </c>
      <c r="F56" s="407">
        <v>58931961</v>
      </c>
      <c r="G56" s="407">
        <v>1850510</v>
      </c>
      <c r="H56" s="407">
        <v>12302319</v>
      </c>
      <c r="I56" s="407">
        <v>35288194</v>
      </c>
      <c r="J56" s="407">
        <v>36735923</v>
      </c>
      <c r="K56" s="407">
        <v>9355918</v>
      </c>
      <c r="L56" s="407">
        <v>7183189</v>
      </c>
      <c r="M56" s="409">
        <v>200000</v>
      </c>
      <c r="N56" s="429"/>
    </row>
    <row r="57" spans="2:14" s="399" customFormat="1" ht="18.75" customHeight="1">
      <c r="B57" s="1274"/>
      <c r="C57" s="410">
        <v>16143984</v>
      </c>
      <c r="D57" s="410">
        <v>8698</v>
      </c>
      <c r="E57" s="410">
        <v>14641930</v>
      </c>
      <c r="F57" s="533">
        <v>-2851405</v>
      </c>
      <c r="G57" s="410">
        <v>1206152</v>
      </c>
      <c r="H57" s="410">
        <v>306762</v>
      </c>
      <c r="I57" s="410">
        <v>472696</v>
      </c>
      <c r="J57" s="410">
        <v>788929</v>
      </c>
      <c r="K57" s="410">
        <v>423389</v>
      </c>
      <c r="L57" s="410">
        <v>1146833</v>
      </c>
      <c r="M57" s="534" t="s">
        <v>189</v>
      </c>
      <c r="N57" s="429"/>
    </row>
    <row r="58" spans="1:14" s="399" customFormat="1" ht="18.75" customHeight="1">
      <c r="A58" s="397"/>
      <c r="B58" s="1275"/>
      <c r="C58" s="416">
        <v>201541984</v>
      </c>
      <c r="D58" s="416">
        <v>858139</v>
      </c>
      <c r="E58" s="416">
        <v>37342475</v>
      </c>
      <c r="F58" s="416">
        <v>56080556</v>
      </c>
      <c r="G58" s="416">
        <v>3056662</v>
      </c>
      <c r="H58" s="416">
        <v>12609081</v>
      </c>
      <c r="I58" s="416">
        <v>35760890</v>
      </c>
      <c r="J58" s="416">
        <v>37524852</v>
      </c>
      <c r="K58" s="416">
        <v>9779307</v>
      </c>
      <c r="L58" s="416">
        <v>8330022</v>
      </c>
      <c r="M58" s="417">
        <v>200000</v>
      </c>
      <c r="N58" s="429"/>
    </row>
    <row r="59" spans="2:14" s="399" customFormat="1" ht="18.75" customHeight="1">
      <c r="B59" s="1274" t="s">
        <v>419</v>
      </c>
      <c r="C59" s="408">
        <v>215848000</v>
      </c>
      <c r="D59" s="408">
        <v>884826</v>
      </c>
      <c r="E59" s="408">
        <v>32568979</v>
      </c>
      <c r="F59" s="408">
        <v>62805582</v>
      </c>
      <c r="G59" s="408">
        <v>3937308</v>
      </c>
      <c r="H59" s="408">
        <v>13517511</v>
      </c>
      <c r="I59" s="408">
        <v>41479390</v>
      </c>
      <c r="J59" s="408">
        <v>43316660</v>
      </c>
      <c r="K59" s="408">
        <v>9339881</v>
      </c>
      <c r="L59" s="408">
        <v>7797863</v>
      </c>
      <c r="M59" s="413">
        <v>200000</v>
      </c>
      <c r="N59" s="429"/>
    </row>
    <row r="60" spans="2:14" s="399" customFormat="1" ht="18.75" customHeight="1">
      <c r="B60" s="1274"/>
      <c r="C60" s="410">
        <v>7655039</v>
      </c>
      <c r="D60" s="410">
        <v>25364</v>
      </c>
      <c r="E60" s="410">
        <v>9490419</v>
      </c>
      <c r="F60" s="533">
        <v>-820163</v>
      </c>
      <c r="G60" s="533">
        <v>-303447</v>
      </c>
      <c r="H60" s="533">
        <v>-570219</v>
      </c>
      <c r="I60" s="533">
        <v>-15523</v>
      </c>
      <c r="J60" s="533">
        <v>-653766</v>
      </c>
      <c r="K60" s="410">
        <v>263487</v>
      </c>
      <c r="L60" s="410">
        <v>238887</v>
      </c>
      <c r="M60" s="534" t="s">
        <v>189</v>
      </c>
      <c r="N60" s="429"/>
    </row>
    <row r="61" spans="1:14" s="399" customFormat="1" ht="18.75" customHeight="1">
      <c r="A61" s="397"/>
      <c r="B61" s="1274"/>
      <c r="C61" s="408">
        <v>223503039</v>
      </c>
      <c r="D61" s="408">
        <v>910190</v>
      </c>
      <c r="E61" s="408">
        <v>42059398</v>
      </c>
      <c r="F61" s="408">
        <v>61985419</v>
      </c>
      <c r="G61" s="408">
        <v>3633861</v>
      </c>
      <c r="H61" s="408">
        <v>12947292</v>
      </c>
      <c r="I61" s="408">
        <v>41463867</v>
      </c>
      <c r="J61" s="408">
        <v>42662894</v>
      </c>
      <c r="K61" s="408">
        <v>9603368</v>
      </c>
      <c r="L61" s="408">
        <v>8036750</v>
      </c>
      <c r="M61" s="413">
        <v>200000</v>
      </c>
      <c r="N61" s="429"/>
    </row>
    <row r="62" spans="2:14" s="399" customFormat="1" ht="18.75" customHeight="1">
      <c r="B62" s="1273" t="s">
        <v>420</v>
      </c>
      <c r="C62" s="407">
        <v>219489000</v>
      </c>
      <c r="D62" s="407">
        <v>943438</v>
      </c>
      <c r="E62" s="407">
        <v>34648385</v>
      </c>
      <c r="F62" s="407">
        <v>63032960</v>
      </c>
      <c r="G62" s="407">
        <v>2589188</v>
      </c>
      <c r="H62" s="407">
        <v>13237598</v>
      </c>
      <c r="I62" s="407">
        <v>43514401</v>
      </c>
      <c r="J62" s="407">
        <v>43818208</v>
      </c>
      <c r="K62" s="407">
        <v>8908226</v>
      </c>
      <c r="L62" s="407">
        <v>8596596</v>
      </c>
      <c r="M62" s="409">
        <v>200000</v>
      </c>
      <c r="N62" s="429"/>
    </row>
    <row r="63" spans="2:14" s="399" customFormat="1" ht="18.75" customHeight="1">
      <c r="B63" s="1274"/>
      <c r="C63" s="410">
        <v>10999367</v>
      </c>
      <c r="D63" s="533">
        <v>-56040</v>
      </c>
      <c r="E63" s="410">
        <v>10300318</v>
      </c>
      <c r="F63" s="410">
        <v>199046</v>
      </c>
      <c r="G63" s="410">
        <v>52551</v>
      </c>
      <c r="H63" s="533">
        <v>-1344070</v>
      </c>
      <c r="I63" s="533">
        <v>-83310</v>
      </c>
      <c r="J63" s="410">
        <v>973861</v>
      </c>
      <c r="K63" s="410">
        <v>662881</v>
      </c>
      <c r="L63" s="410">
        <v>294130</v>
      </c>
      <c r="M63" s="534" t="s">
        <v>189</v>
      </c>
      <c r="N63" s="429"/>
    </row>
    <row r="64" spans="1:14" s="399" customFormat="1" ht="18.75" customHeight="1">
      <c r="A64" s="397"/>
      <c r="B64" s="1275"/>
      <c r="C64" s="416">
        <v>230488367</v>
      </c>
      <c r="D64" s="416">
        <v>887398</v>
      </c>
      <c r="E64" s="416">
        <v>44948703</v>
      </c>
      <c r="F64" s="416">
        <v>63232006</v>
      </c>
      <c r="G64" s="416">
        <v>2641739</v>
      </c>
      <c r="H64" s="416">
        <v>11893528</v>
      </c>
      <c r="I64" s="416">
        <v>43431091</v>
      </c>
      <c r="J64" s="416">
        <v>44792069</v>
      </c>
      <c r="K64" s="416">
        <v>9571107</v>
      </c>
      <c r="L64" s="416">
        <v>8890726</v>
      </c>
      <c r="M64" s="417">
        <v>200000</v>
      </c>
      <c r="N64" s="429"/>
    </row>
    <row r="65" spans="2:14" s="399" customFormat="1" ht="18.75" customHeight="1">
      <c r="B65" s="1274" t="s">
        <v>421</v>
      </c>
      <c r="C65" s="408">
        <v>218935000</v>
      </c>
      <c r="D65" s="408">
        <v>883121</v>
      </c>
      <c r="E65" s="408">
        <v>42589857</v>
      </c>
      <c r="F65" s="408">
        <v>66800903</v>
      </c>
      <c r="G65" s="408">
        <v>3163403</v>
      </c>
      <c r="H65" s="408">
        <v>13273027</v>
      </c>
      <c r="I65" s="408">
        <v>40671850</v>
      </c>
      <c r="J65" s="408">
        <v>32727693</v>
      </c>
      <c r="K65" s="408">
        <v>9225370</v>
      </c>
      <c r="L65" s="408">
        <v>9399776</v>
      </c>
      <c r="M65" s="413">
        <v>200000</v>
      </c>
      <c r="N65" s="429"/>
    </row>
    <row r="66" spans="2:14" s="399" customFormat="1" ht="18.75" customHeight="1">
      <c r="B66" s="1274"/>
      <c r="C66" s="410">
        <v>7299042</v>
      </c>
      <c r="D66" s="533">
        <v>-20710</v>
      </c>
      <c r="E66" s="410">
        <v>6211185</v>
      </c>
      <c r="F66" s="410">
        <v>1800224</v>
      </c>
      <c r="G66" s="533">
        <v>-212814</v>
      </c>
      <c r="H66" s="533">
        <v>-648196</v>
      </c>
      <c r="I66" s="533">
        <v>-1589853</v>
      </c>
      <c r="J66" s="533">
        <v>-205833</v>
      </c>
      <c r="K66" s="410">
        <v>689996</v>
      </c>
      <c r="L66" s="410">
        <v>1275043</v>
      </c>
      <c r="M66" s="534" t="s">
        <v>189</v>
      </c>
      <c r="N66" s="429"/>
    </row>
    <row r="67" spans="1:14" s="399" customFormat="1" ht="18.75" customHeight="1">
      <c r="A67" s="397"/>
      <c r="B67" s="1274"/>
      <c r="C67" s="408">
        <v>226234042</v>
      </c>
      <c r="D67" s="408">
        <v>862411</v>
      </c>
      <c r="E67" s="408">
        <v>48801042</v>
      </c>
      <c r="F67" s="408">
        <v>68601127</v>
      </c>
      <c r="G67" s="408">
        <v>2950589</v>
      </c>
      <c r="H67" s="408">
        <v>12624831</v>
      </c>
      <c r="I67" s="408">
        <v>39081997</v>
      </c>
      <c r="J67" s="408">
        <v>32521860</v>
      </c>
      <c r="K67" s="408">
        <v>9915366</v>
      </c>
      <c r="L67" s="408">
        <v>10674819</v>
      </c>
      <c r="M67" s="413">
        <v>200000</v>
      </c>
      <c r="N67" s="429"/>
    </row>
    <row r="68" spans="2:14" s="399" customFormat="1" ht="18.75" customHeight="1">
      <c r="B68" s="1273" t="s">
        <v>422</v>
      </c>
      <c r="C68" s="407">
        <v>210500000</v>
      </c>
      <c r="D68" s="407">
        <v>923567</v>
      </c>
      <c r="E68" s="407">
        <v>47961490</v>
      </c>
      <c r="F68" s="407">
        <v>68515075</v>
      </c>
      <c r="G68" s="407">
        <v>2653477</v>
      </c>
      <c r="H68" s="407">
        <v>12085613</v>
      </c>
      <c r="I68" s="407">
        <v>29426874</v>
      </c>
      <c r="J68" s="407">
        <v>28616009</v>
      </c>
      <c r="K68" s="407">
        <v>9483698</v>
      </c>
      <c r="L68" s="407">
        <v>10634197</v>
      </c>
      <c r="M68" s="409">
        <v>200000</v>
      </c>
      <c r="N68" s="429"/>
    </row>
    <row r="69" spans="2:14" s="399" customFormat="1" ht="18.75" customHeight="1">
      <c r="B69" s="1274"/>
      <c r="C69" s="410">
        <v>12079136</v>
      </c>
      <c r="D69" s="533">
        <v>-16936</v>
      </c>
      <c r="E69" s="410">
        <v>1831306</v>
      </c>
      <c r="F69" s="533">
        <v>-155712</v>
      </c>
      <c r="G69" s="533">
        <v>-1591</v>
      </c>
      <c r="H69" s="533">
        <v>-251997</v>
      </c>
      <c r="I69" s="410">
        <v>1408055</v>
      </c>
      <c r="J69" s="410">
        <v>6950241</v>
      </c>
      <c r="K69" s="410">
        <v>708912</v>
      </c>
      <c r="L69" s="410">
        <v>1606858</v>
      </c>
      <c r="M69" s="534" t="s">
        <v>189</v>
      </c>
      <c r="N69" s="429"/>
    </row>
    <row r="70" spans="1:15" s="399" customFormat="1" ht="18.75" customHeight="1">
      <c r="A70" s="397"/>
      <c r="B70" s="1275"/>
      <c r="C70" s="416">
        <v>222579136</v>
      </c>
      <c r="D70" s="416">
        <v>906631</v>
      </c>
      <c r="E70" s="416">
        <v>49792796</v>
      </c>
      <c r="F70" s="416">
        <v>68359363</v>
      </c>
      <c r="G70" s="416">
        <v>2651886</v>
      </c>
      <c r="H70" s="416">
        <v>11833616</v>
      </c>
      <c r="I70" s="416">
        <v>30834929</v>
      </c>
      <c r="J70" s="416">
        <v>35566250</v>
      </c>
      <c r="K70" s="416">
        <v>10192610</v>
      </c>
      <c r="L70" s="416">
        <v>12241055</v>
      </c>
      <c r="M70" s="417">
        <v>200000</v>
      </c>
      <c r="N70" s="429"/>
      <c r="O70" s="432"/>
    </row>
    <row r="71" spans="2:17" s="399" customFormat="1" ht="18.75" customHeight="1">
      <c r="B71" s="1274" t="s">
        <v>423</v>
      </c>
      <c r="C71" s="408">
        <v>195700000</v>
      </c>
      <c r="D71" s="408">
        <v>922679</v>
      </c>
      <c r="E71" s="408">
        <v>38608420</v>
      </c>
      <c r="F71" s="408">
        <v>68993769</v>
      </c>
      <c r="G71" s="408">
        <v>2444539</v>
      </c>
      <c r="H71" s="408">
        <v>10911969</v>
      </c>
      <c r="I71" s="408">
        <v>26306669</v>
      </c>
      <c r="J71" s="408">
        <v>24134198</v>
      </c>
      <c r="K71" s="408">
        <v>11533623</v>
      </c>
      <c r="L71" s="408">
        <v>11644134</v>
      </c>
      <c r="M71" s="413">
        <v>200000</v>
      </c>
      <c r="N71" s="429"/>
      <c r="Q71" s="432"/>
    </row>
    <row r="72" spans="2:17" s="399" customFormat="1" ht="18.75" customHeight="1">
      <c r="B72" s="1274"/>
      <c r="C72" s="410">
        <v>6755562</v>
      </c>
      <c r="D72" s="533">
        <v>-3077</v>
      </c>
      <c r="E72" s="410">
        <v>3883778</v>
      </c>
      <c r="F72" s="410">
        <v>934983</v>
      </c>
      <c r="G72" s="410">
        <v>8018</v>
      </c>
      <c r="H72" s="533">
        <v>-129088</v>
      </c>
      <c r="I72" s="410">
        <v>29040</v>
      </c>
      <c r="J72" s="410">
        <v>446163</v>
      </c>
      <c r="K72" s="410">
        <v>785041</v>
      </c>
      <c r="L72" s="410">
        <v>800704</v>
      </c>
      <c r="M72" s="534" t="s">
        <v>189</v>
      </c>
      <c r="N72" s="429"/>
      <c r="Q72" s="432"/>
    </row>
    <row r="73" spans="1:14" s="399" customFormat="1" ht="18.75" customHeight="1">
      <c r="A73" s="397"/>
      <c r="B73" s="1274"/>
      <c r="C73" s="408">
        <v>202455562</v>
      </c>
      <c r="D73" s="408">
        <v>919602</v>
      </c>
      <c r="E73" s="408">
        <v>42492198</v>
      </c>
      <c r="F73" s="408">
        <v>69928752</v>
      </c>
      <c r="G73" s="408">
        <v>2452557</v>
      </c>
      <c r="H73" s="408">
        <v>10782881</v>
      </c>
      <c r="I73" s="408">
        <v>26335709</v>
      </c>
      <c r="J73" s="408">
        <v>24580361</v>
      </c>
      <c r="K73" s="408">
        <v>12318664</v>
      </c>
      <c r="L73" s="408">
        <v>12444838</v>
      </c>
      <c r="M73" s="413">
        <v>200000</v>
      </c>
      <c r="N73" s="429"/>
    </row>
    <row r="74" spans="2:14" s="399" customFormat="1" ht="18.75" customHeight="1">
      <c r="B74" s="1273" t="s">
        <v>424</v>
      </c>
      <c r="C74" s="407">
        <v>192100000</v>
      </c>
      <c r="D74" s="407">
        <v>947065</v>
      </c>
      <c r="E74" s="407">
        <v>25894582</v>
      </c>
      <c r="F74" s="407">
        <v>72983244</v>
      </c>
      <c r="G74" s="407">
        <v>2708584</v>
      </c>
      <c r="H74" s="407">
        <v>12487486</v>
      </c>
      <c r="I74" s="407">
        <v>26509280</v>
      </c>
      <c r="J74" s="407">
        <v>24616983</v>
      </c>
      <c r="K74" s="407">
        <v>12435941</v>
      </c>
      <c r="L74" s="407">
        <v>13316835</v>
      </c>
      <c r="M74" s="409">
        <v>200000</v>
      </c>
      <c r="N74" s="429"/>
    </row>
    <row r="75" spans="2:14" s="399" customFormat="1" ht="18.75" customHeight="1">
      <c r="B75" s="1274"/>
      <c r="C75" s="410">
        <v>10392971</v>
      </c>
      <c r="D75" s="533">
        <v>-9620</v>
      </c>
      <c r="E75" s="410">
        <v>6073217</v>
      </c>
      <c r="F75" s="410">
        <v>3764125</v>
      </c>
      <c r="G75" s="533">
        <v>-31605</v>
      </c>
      <c r="H75" s="410">
        <v>100803</v>
      </c>
      <c r="I75" s="410">
        <v>439565</v>
      </c>
      <c r="J75" s="410">
        <v>245323</v>
      </c>
      <c r="K75" s="410">
        <v>72573</v>
      </c>
      <c r="L75" s="533">
        <v>-261410</v>
      </c>
      <c r="M75" s="534" t="s">
        <v>189</v>
      </c>
      <c r="N75" s="429"/>
    </row>
    <row r="76" spans="1:14" s="399" customFormat="1" ht="18.75" customHeight="1">
      <c r="A76" s="397"/>
      <c r="B76" s="1275"/>
      <c r="C76" s="416">
        <v>202492971</v>
      </c>
      <c r="D76" s="416">
        <v>937445</v>
      </c>
      <c r="E76" s="416">
        <v>31967799</v>
      </c>
      <c r="F76" s="416">
        <v>76747369</v>
      </c>
      <c r="G76" s="416">
        <v>2676979</v>
      </c>
      <c r="H76" s="416">
        <v>12588289</v>
      </c>
      <c r="I76" s="416">
        <v>26948845</v>
      </c>
      <c r="J76" s="416">
        <v>24862306</v>
      </c>
      <c r="K76" s="416">
        <v>12508514</v>
      </c>
      <c r="L76" s="416">
        <v>13055425</v>
      </c>
      <c r="M76" s="417">
        <v>200000</v>
      </c>
      <c r="N76" s="429"/>
    </row>
    <row r="77" spans="2:14" s="399" customFormat="1" ht="18.75" customHeight="1">
      <c r="B77" s="1269">
        <v>10</v>
      </c>
      <c r="C77" s="408">
        <v>198000000</v>
      </c>
      <c r="D77" s="408">
        <v>969281</v>
      </c>
      <c r="E77" s="408">
        <v>27432252</v>
      </c>
      <c r="F77" s="408">
        <v>79880791</v>
      </c>
      <c r="G77" s="408">
        <v>2668378</v>
      </c>
      <c r="H77" s="408">
        <v>12630126</v>
      </c>
      <c r="I77" s="408">
        <v>23638640</v>
      </c>
      <c r="J77" s="408">
        <v>24002714</v>
      </c>
      <c r="K77" s="408">
        <v>13793377</v>
      </c>
      <c r="L77" s="408">
        <v>12784441</v>
      </c>
      <c r="M77" s="413">
        <v>200000</v>
      </c>
      <c r="N77" s="429"/>
    </row>
    <row r="78" spans="2:14" s="399" customFormat="1" ht="18.75" customHeight="1">
      <c r="B78" s="1269"/>
      <c r="C78" s="410">
        <v>11370833</v>
      </c>
      <c r="D78" s="533">
        <v>-3261</v>
      </c>
      <c r="E78" s="410">
        <v>3239156</v>
      </c>
      <c r="F78" s="410">
        <v>439591</v>
      </c>
      <c r="G78" s="410">
        <v>3920053</v>
      </c>
      <c r="H78" s="410">
        <v>4267</v>
      </c>
      <c r="I78" s="410">
        <v>842853</v>
      </c>
      <c r="J78" s="410">
        <v>55960</v>
      </c>
      <c r="K78" s="410">
        <v>213993</v>
      </c>
      <c r="L78" s="410">
        <v>2658221</v>
      </c>
      <c r="M78" s="534" t="s">
        <v>189</v>
      </c>
      <c r="N78" s="429"/>
    </row>
    <row r="79" spans="1:14" s="399" customFormat="1" ht="18.75" customHeight="1">
      <c r="A79" s="397"/>
      <c r="B79" s="1269"/>
      <c r="C79" s="408">
        <v>209370833</v>
      </c>
      <c r="D79" s="408">
        <v>966020</v>
      </c>
      <c r="E79" s="408">
        <v>30671408</v>
      </c>
      <c r="F79" s="408">
        <v>80320382</v>
      </c>
      <c r="G79" s="408">
        <v>6588431</v>
      </c>
      <c r="H79" s="408">
        <v>12634393</v>
      </c>
      <c r="I79" s="408">
        <v>24481493</v>
      </c>
      <c r="J79" s="408">
        <v>24058674</v>
      </c>
      <c r="K79" s="408">
        <v>14007370</v>
      </c>
      <c r="L79" s="408">
        <v>15442662</v>
      </c>
      <c r="M79" s="413">
        <v>200000</v>
      </c>
      <c r="N79" s="429"/>
    </row>
    <row r="80" spans="2:14" s="399" customFormat="1" ht="18.75" customHeight="1">
      <c r="B80" s="1268">
        <v>11</v>
      </c>
      <c r="C80" s="407">
        <v>202700000</v>
      </c>
      <c r="D80" s="407">
        <v>954937</v>
      </c>
      <c r="E80" s="407">
        <v>27056712</v>
      </c>
      <c r="F80" s="407">
        <v>81584849</v>
      </c>
      <c r="G80" s="407">
        <v>2723703</v>
      </c>
      <c r="H80" s="407">
        <v>12524380</v>
      </c>
      <c r="I80" s="407">
        <v>19865606</v>
      </c>
      <c r="J80" s="407">
        <v>30096498</v>
      </c>
      <c r="K80" s="407">
        <v>14550104</v>
      </c>
      <c r="L80" s="407">
        <v>13143211</v>
      </c>
      <c r="M80" s="409">
        <v>200000</v>
      </c>
      <c r="N80" s="429"/>
    </row>
    <row r="81" spans="2:14" s="399" customFormat="1" ht="18.75" customHeight="1">
      <c r="B81" s="1269"/>
      <c r="C81" s="410">
        <v>12031681</v>
      </c>
      <c r="D81" s="533">
        <v>-32868</v>
      </c>
      <c r="E81" s="410">
        <v>1626039</v>
      </c>
      <c r="F81" s="410">
        <v>8268855</v>
      </c>
      <c r="G81" s="533">
        <v>-24479</v>
      </c>
      <c r="H81" s="533">
        <v>-9360</v>
      </c>
      <c r="I81" s="410">
        <v>1085029</v>
      </c>
      <c r="J81" s="533">
        <v>-104004</v>
      </c>
      <c r="K81" s="410">
        <v>158103</v>
      </c>
      <c r="L81" s="410">
        <v>964366</v>
      </c>
      <c r="M81" s="433">
        <v>100000</v>
      </c>
      <c r="N81" s="429"/>
    </row>
    <row r="82" spans="1:14" s="399" customFormat="1" ht="18.75" customHeight="1">
      <c r="A82" s="397"/>
      <c r="B82" s="1270"/>
      <c r="C82" s="416">
        <v>214731681</v>
      </c>
      <c r="D82" s="416">
        <v>922069</v>
      </c>
      <c r="E82" s="416">
        <v>28682751</v>
      </c>
      <c r="F82" s="416">
        <v>89853704</v>
      </c>
      <c r="G82" s="416">
        <v>2699224</v>
      </c>
      <c r="H82" s="416">
        <v>12515020</v>
      </c>
      <c r="I82" s="416">
        <v>20950635</v>
      </c>
      <c r="J82" s="416">
        <v>29992494</v>
      </c>
      <c r="K82" s="416">
        <v>14708207</v>
      </c>
      <c r="L82" s="416">
        <v>14107577</v>
      </c>
      <c r="M82" s="417">
        <v>300000</v>
      </c>
      <c r="N82" s="429"/>
    </row>
    <row r="83" spans="2:14" s="399" customFormat="1" ht="18.75" customHeight="1">
      <c r="B83" s="1269">
        <v>12</v>
      </c>
      <c r="C83" s="408">
        <v>214200000</v>
      </c>
      <c r="D83" s="408">
        <v>936551</v>
      </c>
      <c r="E83" s="408">
        <v>20563201</v>
      </c>
      <c r="F83" s="408">
        <v>82827067</v>
      </c>
      <c r="G83" s="408">
        <v>2729775</v>
      </c>
      <c r="H83" s="408">
        <v>23873312</v>
      </c>
      <c r="I83" s="408">
        <v>22506405</v>
      </c>
      <c r="J83" s="408">
        <v>27982835</v>
      </c>
      <c r="K83" s="408">
        <v>14702981</v>
      </c>
      <c r="L83" s="408">
        <v>17877873</v>
      </c>
      <c r="M83" s="413">
        <v>200000</v>
      </c>
      <c r="N83" s="429"/>
    </row>
    <row r="84" spans="2:14" s="399" customFormat="1" ht="18.75" customHeight="1">
      <c r="B84" s="1269"/>
      <c r="C84" s="410">
        <v>5473278</v>
      </c>
      <c r="D84" s="533">
        <v>-22662</v>
      </c>
      <c r="E84" s="410">
        <v>3260977</v>
      </c>
      <c r="F84" s="533">
        <v>-1922992</v>
      </c>
      <c r="G84" s="410">
        <v>30208</v>
      </c>
      <c r="H84" s="533">
        <v>-1082204</v>
      </c>
      <c r="I84" s="410">
        <v>669522</v>
      </c>
      <c r="J84" s="410">
        <v>1411541</v>
      </c>
      <c r="K84" s="410">
        <v>121458</v>
      </c>
      <c r="L84" s="410">
        <v>3007430</v>
      </c>
      <c r="M84" s="534" t="s">
        <v>189</v>
      </c>
      <c r="N84" s="429"/>
    </row>
    <row r="85" spans="1:14" s="399" customFormat="1" ht="18.75" customHeight="1">
      <c r="A85" s="397"/>
      <c r="B85" s="1269"/>
      <c r="C85" s="408">
        <v>219673278</v>
      </c>
      <c r="D85" s="408">
        <v>913889</v>
      </c>
      <c r="E85" s="408">
        <v>23824178</v>
      </c>
      <c r="F85" s="408">
        <v>80904075</v>
      </c>
      <c r="G85" s="408">
        <v>2759983</v>
      </c>
      <c r="H85" s="408">
        <v>22791108</v>
      </c>
      <c r="I85" s="408">
        <v>23175927</v>
      </c>
      <c r="J85" s="408">
        <v>29394376</v>
      </c>
      <c r="K85" s="408">
        <v>14824439</v>
      </c>
      <c r="L85" s="408">
        <v>20885303</v>
      </c>
      <c r="M85" s="413">
        <v>200000</v>
      </c>
      <c r="N85" s="429"/>
    </row>
    <row r="86" spans="2:14" s="399" customFormat="1" ht="18.75" customHeight="1">
      <c r="B86" s="1268">
        <v>13</v>
      </c>
      <c r="C86" s="407">
        <v>211900000</v>
      </c>
      <c r="D86" s="407">
        <v>1027267</v>
      </c>
      <c r="E86" s="407">
        <v>19255379</v>
      </c>
      <c r="F86" s="407">
        <v>81191480</v>
      </c>
      <c r="G86" s="407">
        <v>2663937</v>
      </c>
      <c r="H86" s="407">
        <v>22498289</v>
      </c>
      <c r="I86" s="407">
        <v>23408367</v>
      </c>
      <c r="J86" s="407">
        <v>27990061</v>
      </c>
      <c r="K86" s="407">
        <v>14853792</v>
      </c>
      <c r="L86" s="407">
        <v>18811428</v>
      </c>
      <c r="M86" s="409">
        <v>200000</v>
      </c>
      <c r="N86" s="429"/>
    </row>
    <row r="87" spans="2:14" s="399" customFormat="1" ht="18.75" customHeight="1">
      <c r="B87" s="1269"/>
      <c r="C87" s="410">
        <v>14367484</v>
      </c>
      <c r="D87" s="533">
        <v>-27052</v>
      </c>
      <c r="E87" s="410">
        <v>2638438</v>
      </c>
      <c r="F87" s="410">
        <v>1672204</v>
      </c>
      <c r="G87" s="533">
        <v>-64239</v>
      </c>
      <c r="H87" s="410">
        <v>1916501</v>
      </c>
      <c r="I87" s="410">
        <v>8055883</v>
      </c>
      <c r="J87" s="410">
        <v>3981504</v>
      </c>
      <c r="K87" s="410">
        <v>93207</v>
      </c>
      <c r="L87" s="533">
        <v>-3898962</v>
      </c>
      <c r="M87" s="534" t="s">
        <v>189</v>
      </c>
      <c r="N87" s="429"/>
    </row>
    <row r="88" spans="1:14" s="399" customFormat="1" ht="18.75" customHeight="1">
      <c r="A88" s="397"/>
      <c r="B88" s="1270"/>
      <c r="C88" s="416">
        <v>226267484</v>
      </c>
      <c r="D88" s="416">
        <v>1000215</v>
      </c>
      <c r="E88" s="416">
        <v>21893817</v>
      </c>
      <c r="F88" s="416">
        <v>82863684</v>
      </c>
      <c r="G88" s="416">
        <v>2599698</v>
      </c>
      <c r="H88" s="416">
        <v>24414790</v>
      </c>
      <c r="I88" s="416">
        <v>31464250</v>
      </c>
      <c r="J88" s="416">
        <v>31971565</v>
      </c>
      <c r="K88" s="416">
        <v>14946999</v>
      </c>
      <c r="L88" s="416">
        <v>14912466</v>
      </c>
      <c r="M88" s="417">
        <v>200000</v>
      </c>
      <c r="N88" s="429"/>
    </row>
    <row r="89" spans="2:14" s="399" customFormat="1" ht="18.75" customHeight="1">
      <c r="B89" s="1269">
        <v>14</v>
      </c>
      <c r="C89" s="408">
        <v>195600000</v>
      </c>
      <c r="D89" s="408">
        <v>1004743</v>
      </c>
      <c r="E89" s="408">
        <v>19477590</v>
      </c>
      <c r="F89" s="408">
        <v>74197346</v>
      </c>
      <c r="G89" s="408">
        <v>3696068</v>
      </c>
      <c r="H89" s="408">
        <v>19508401</v>
      </c>
      <c r="I89" s="408">
        <v>18368854</v>
      </c>
      <c r="J89" s="408">
        <v>25753215</v>
      </c>
      <c r="K89" s="408">
        <v>15103815</v>
      </c>
      <c r="L89" s="408">
        <v>18189968</v>
      </c>
      <c r="M89" s="413">
        <v>300000</v>
      </c>
      <c r="N89" s="429"/>
    </row>
    <row r="90" spans="2:14" s="399" customFormat="1" ht="18.75" customHeight="1">
      <c r="B90" s="1269"/>
      <c r="C90" s="410">
        <v>6924409</v>
      </c>
      <c r="D90" s="533">
        <v>-12552</v>
      </c>
      <c r="E90" s="533">
        <v>-28455</v>
      </c>
      <c r="F90" s="533">
        <v>-981523</v>
      </c>
      <c r="G90" s="410">
        <v>1020888</v>
      </c>
      <c r="H90" s="533">
        <v>-406776</v>
      </c>
      <c r="I90" s="410">
        <v>5768838</v>
      </c>
      <c r="J90" s="533">
        <v>-43304</v>
      </c>
      <c r="K90" s="410">
        <v>94063</v>
      </c>
      <c r="L90" s="410">
        <v>1513230</v>
      </c>
      <c r="M90" s="534" t="s">
        <v>189</v>
      </c>
      <c r="N90" s="429"/>
    </row>
    <row r="91" spans="1:14" s="399" customFormat="1" ht="18.75" customHeight="1">
      <c r="A91" s="397"/>
      <c r="B91" s="1270"/>
      <c r="C91" s="408">
        <v>202524409</v>
      </c>
      <c r="D91" s="408">
        <v>992191</v>
      </c>
      <c r="E91" s="408">
        <v>19449135</v>
      </c>
      <c r="F91" s="408">
        <v>73215823</v>
      </c>
      <c r="G91" s="408">
        <v>4716956</v>
      </c>
      <c r="H91" s="408">
        <v>19101625</v>
      </c>
      <c r="I91" s="408">
        <v>24137692</v>
      </c>
      <c r="J91" s="408">
        <v>25709911</v>
      </c>
      <c r="K91" s="408">
        <v>15197878</v>
      </c>
      <c r="L91" s="408">
        <v>19703198</v>
      </c>
      <c r="M91" s="413">
        <v>300000</v>
      </c>
      <c r="N91" s="429"/>
    </row>
    <row r="92" spans="2:14" s="399" customFormat="1" ht="18.75" customHeight="1">
      <c r="B92" s="1269">
        <v>15</v>
      </c>
      <c r="C92" s="407">
        <v>211000000</v>
      </c>
      <c r="D92" s="407">
        <v>944577</v>
      </c>
      <c r="E92" s="407">
        <v>19529851</v>
      </c>
      <c r="F92" s="407">
        <v>76277185</v>
      </c>
      <c r="G92" s="407">
        <v>4040069</v>
      </c>
      <c r="H92" s="407">
        <v>19262420</v>
      </c>
      <c r="I92" s="407">
        <v>25893053</v>
      </c>
      <c r="J92" s="407">
        <v>31635473</v>
      </c>
      <c r="K92" s="407">
        <v>14512745</v>
      </c>
      <c r="L92" s="407">
        <v>18604627</v>
      </c>
      <c r="M92" s="409">
        <v>300000</v>
      </c>
      <c r="N92" s="429"/>
    </row>
    <row r="93" spans="2:14" s="399" customFormat="1" ht="18.75" customHeight="1">
      <c r="B93" s="1269"/>
      <c r="C93" s="410">
        <v>8386200</v>
      </c>
      <c r="D93" s="410">
        <v>-49739</v>
      </c>
      <c r="E93" s="410">
        <v>10004940</v>
      </c>
      <c r="F93" s="410">
        <v>-800175</v>
      </c>
      <c r="G93" s="410">
        <v>75652</v>
      </c>
      <c r="H93" s="410">
        <v>-1116488</v>
      </c>
      <c r="I93" s="410">
        <v>548824</v>
      </c>
      <c r="J93" s="410">
        <v>-944074</v>
      </c>
      <c r="K93" s="410">
        <v>-166000</v>
      </c>
      <c r="L93" s="410">
        <v>833260</v>
      </c>
      <c r="M93" s="534" t="s">
        <v>262</v>
      </c>
      <c r="N93" s="429"/>
    </row>
    <row r="94" spans="1:14" s="399" customFormat="1" ht="18.75" customHeight="1">
      <c r="A94" s="397"/>
      <c r="B94" s="1269"/>
      <c r="C94" s="416">
        <v>219386200</v>
      </c>
      <c r="D94" s="416">
        <v>894838</v>
      </c>
      <c r="E94" s="416">
        <v>29534791</v>
      </c>
      <c r="F94" s="416">
        <v>75477010</v>
      </c>
      <c r="G94" s="416">
        <v>4115721</v>
      </c>
      <c r="H94" s="416">
        <v>18145932</v>
      </c>
      <c r="I94" s="416">
        <v>26441877</v>
      </c>
      <c r="J94" s="416">
        <v>30691399</v>
      </c>
      <c r="K94" s="416">
        <v>14346745</v>
      </c>
      <c r="L94" s="416">
        <v>19437887</v>
      </c>
      <c r="M94" s="417">
        <v>300000</v>
      </c>
      <c r="N94" s="429"/>
    </row>
    <row r="95" spans="2:14" s="399" customFormat="1" ht="18.75" customHeight="1">
      <c r="B95" s="1268">
        <v>16</v>
      </c>
      <c r="C95" s="408">
        <v>212100000</v>
      </c>
      <c r="D95" s="408">
        <v>935897</v>
      </c>
      <c r="E95" s="408">
        <v>19214944</v>
      </c>
      <c r="F95" s="408">
        <v>78647299</v>
      </c>
      <c r="G95" s="408">
        <v>3774674</v>
      </c>
      <c r="H95" s="408">
        <v>20437783</v>
      </c>
      <c r="I95" s="408">
        <v>17125832</v>
      </c>
      <c r="J95" s="408">
        <v>26357328</v>
      </c>
      <c r="K95" s="408">
        <v>26550078</v>
      </c>
      <c r="L95" s="408">
        <v>18756165</v>
      </c>
      <c r="M95" s="413">
        <v>300000</v>
      </c>
      <c r="N95" s="429"/>
    </row>
    <row r="96" spans="2:14" s="399" customFormat="1" ht="18.75" customHeight="1">
      <c r="B96" s="1269"/>
      <c r="C96" s="410">
        <v>10919926</v>
      </c>
      <c r="D96" s="410">
        <v>-12971</v>
      </c>
      <c r="E96" s="410">
        <v>3195910</v>
      </c>
      <c r="F96" s="410">
        <v>3690481</v>
      </c>
      <c r="G96" s="410">
        <v>15969</v>
      </c>
      <c r="H96" s="410">
        <v>-721755</v>
      </c>
      <c r="I96" s="410">
        <v>322392</v>
      </c>
      <c r="J96" s="410">
        <v>3451605</v>
      </c>
      <c r="K96" s="410">
        <v>-157780</v>
      </c>
      <c r="L96" s="410">
        <v>1136075</v>
      </c>
      <c r="M96" s="534" t="s">
        <v>262</v>
      </c>
      <c r="N96" s="429"/>
    </row>
    <row r="97" spans="1:14" s="399" customFormat="1" ht="18.75" customHeight="1">
      <c r="A97" s="397"/>
      <c r="B97" s="1270"/>
      <c r="C97" s="408">
        <v>223019926</v>
      </c>
      <c r="D97" s="408">
        <v>922926</v>
      </c>
      <c r="E97" s="408">
        <v>22410854</v>
      </c>
      <c r="F97" s="408">
        <v>82337780</v>
      </c>
      <c r="G97" s="408">
        <v>3790643</v>
      </c>
      <c r="H97" s="408">
        <v>19716028</v>
      </c>
      <c r="I97" s="408">
        <v>17448224</v>
      </c>
      <c r="J97" s="408">
        <v>29808933</v>
      </c>
      <c r="K97" s="408">
        <v>26392298</v>
      </c>
      <c r="L97" s="408">
        <v>19892240</v>
      </c>
      <c r="M97" s="413">
        <v>300000</v>
      </c>
      <c r="N97" s="429"/>
    </row>
    <row r="98" spans="2:14" s="399" customFormat="1" ht="18.75" customHeight="1">
      <c r="B98" s="1269">
        <v>17</v>
      </c>
      <c r="C98" s="407">
        <v>213200000</v>
      </c>
      <c r="D98" s="407">
        <v>934549</v>
      </c>
      <c r="E98" s="407">
        <v>21344616</v>
      </c>
      <c r="F98" s="407">
        <v>83271753</v>
      </c>
      <c r="G98" s="407">
        <v>2861214</v>
      </c>
      <c r="H98" s="407">
        <v>17908880</v>
      </c>
      <c r="I98" s="407">
        <v>19760807</v>
      </c>
      <c r="J98" s="407">
        <v>27411692</v>
      </c>
      <c r="K98" s="407">
        <v>17491291</v>
      </c>
      <c r="L98" s="407">
        <v>21915198</v>
      </c>
      <c r="M98" s="409">
        <v>300000</v>
      </c>
      <c r="N98" s="429"/>
    </row>
    <row r="99" spans="2:14" s="399" customFormat="1" ht="18.75" customHeight="1">
      <c r="B99" s="1269"/>
      <c r="C99" s="410">
        <v>14080884</v>
      </c>
      <c r="D99" s="410">
        <v>-28427</v>
      </c>
      <c r="E99" s="410">
        <v>9152327</v>
      </c>
      <c r="F99" s="410">
        <v>-1689162</v>
      </c>
      <c r="G99" s="410">
        <v>-55187</v>
      </c>
      <c r="H99" s="410">
        <v>-827794</v>
      </c>
      <c r="I99" s="410">
        <v>3512204</v>
      </c>
      <c r="J99" s="410">
        <v>5675048</v>
      </c>
      <c r="K99" s="410">
        <v>-85167</v>
      </c>
      <c r="L99" s="410">
        <v>-1572958</v>
      </c>
      <c r="M99" s="534" t="s">
        <v>262</v>
      </c>
      <c r="N99" s="429"/>
    </row>
    <row r="100" spans="1:14" s="399" customFormat="1" ht="18.75" customHeight="1">
      <c r="A100" s="397"/>
      <c r="B100" s="1269"/>
      <c r="C100" s="416">
        <v>227280884</v>
      </c>
      <c r="D100" s="416">
        <v>906122</v>
      </c>
      <c r="E100" s="416">
        <v>30496943</v>
      </c>
      <c r="F100" s="416">
        <v>81582591</v>
      </c>
      <c r="G100" s="416">
        <v>2806027</v>
      </c>
      <c r="H100" s="416">
        <v>17081086</v>
      </c>
      <c r="I100" s="416">
        <v>23273011</v>
      </c>
      <c r="J100" s="416">
        <v>33086740</v>
      </c>
      <c r="K100" s="416">
        <v>17406124</v>
      </c>
      <c r="L100" s="416">
        <v>20342240</v>
      </c>
      <c r="M100" s="417">
        <v>300000</v>
      </c>
      <c r="N100" s="429"/>
    </row>
    <row r="101" spans="2:14" s="399" customFormat="1" ht="18.75" customHeight="1">
      <c r="B101" s="1268">
        <v>18</v>
      </c>
      <c r="C101" s="408">
        <v>214400000</v>
      </c>
      <c r="D101" s="408">
        <v>938636</v>
      </c>
      <c r="E101" s="408">
        <v>21731927</v>
      </c>
      <c r="F101" s="408">
        <v>83255059</v>
      </c>
      <c r="G101" s="408">
        <v>2436815</v>
      </c>
      <c r="H101" s="408">
        <v>16597972</v>
      </c>
      <c r="I101" s="408">
        <v>23357277</v>
      </c>
      <c r="J101" s="408">
        <v>24083950</v>
      </c>
      <c r="K101" s="408">
        <v>18909516</v>
      </c>
      <c r="L101" s="408">
        <v>22788848</v>
      </c>
      <c r="M101" s="413">
        <v>300000</v>
      </c>
      <c r="N101" s="429"/>
    </row>
    <row r="102" spans="2:14" s="399" customFormat="1" ht="18.75" customHeight="1">
      <c r="B102" s="1269"/>
      <c r="C102" s="410">
        <v>19798038</v>
      </c>
      <c r="D102" s="410">
        <v>-16406</v>
      </c>
      <c r="E102" s="410">
        <v>12481564</v>
      </c>
      <c r="F102" s="410">
        <v>74318</v>
      </c>
      <c r="G102" s="410">
        <v>-233934</v>
      </c>
      <c r="H102" s="410">
        <v>-157027</v>
      </c>
      <c r="I102" s="410">
        <v>111446</v>
      </c>
      <c r="J102" s="410">
        <v>11204120</v>
      </c>
      <c r="K102" s="410">
        <v>-117000</v>
      </c>
      <c r="L102" s="410">
        <v>-3549043</v>
      </c>
      <c r="M102" s="534" t="s">
        <v>262</v>
      </c>
      <c r="N102" s="429"/>
    </row>
    <row r="103" spans="1:14" s="399" customFormat="1" ht="18.75" customHeight="1">
      <c r="A103" s="397"/>
      <c r="B103" s="1270"/>
      <c r="C103" s="408">
        <v>234198038</v>
      </c>
      <c r="D103" s="408">
        <v>922230</v>
      </c>
      <c r="E103" s="408">
        <v>34213491</v>
      </c>
      <c r="F103" s="408">
        <v>83329377</v>
      </c>
      <c r="G103" s="408">
        <v>2202881</v>
      </c>
      <c r="H103" s="408">
        <v>16440945</v>
      </c>
      <c r="I103" s="408">
        <v>23468723</v>
      </c>
      <c r="J103" s="408">
        <v>35288070</v>
      </c>
      <c r="K103" s="408">
        <v>18792516</v>
      </c>
      <c r="L103" s="408">
        <v>19239805</v>
      </c>
      <c r="M103" s="413">
        <v>300000</v>
      </c>
      <c r="N103" s="429"/>
    </row>
    <row r="104" spans="2:14" s="399" customFormat="1" ht="18.75" customHeight="1">
      <c r="B104" s="1269">
        <v>19</v>
      </c>
      <c r="C104" s="407">
        <v>220300000</v>
      </c>
      <c r="D104" s="407">
        <v>961831</v>
      </c>
      <c r="E104" s="407">
        <v>23456490</v>
      </c>
      <c r="F104" s="407">
        <v>85770157</v>
      </c>
      <c r="G104" s="407">
        <v>2467278</v>
      </c>
      <c r="H104" s="407">
        <v>16986538</v>
      </c>
      <c r="I104" s="407">
        <v>29801073</v>
      </c>
      <c r="J104" s="407">
        <v>22963057</v>
      </c>
      <c r="K104" s="407">
        <v>14344066</v>
      </c>
      <c r="L104" s="407">
        <v>23249510</v>
      </c>
      <c r="M104" s="409">
        <v>300000</v>
      </c>
      <c r="N104" s="429"/>
    </row>
    <row r="105" spans="2:14" s="399" customFormat="1" ht="18.75" customHeight="1">
      <c r="B105" s="1269"/>
      <c r="C105" s="410">
        <v>13256743</v>
      </c>
      <c r="D105" s="410">
        <v>-1840</v>
      </c>
      <c r="E105" s="410">
        <v>7650690</v>
      </c>
      <c r="F105" s="410">
        <v>2110139</v>
      </c>
      <c r="G105" s="410">
        <v>-157035</v>
      </c>
      <c r="H105" s="410">
        <v>-158941</v>
      </c>
      <c r="I105" s="410">
        <v>-1723804</v>
      </c>
      <c r="J105" s="410">
        <v>7692712</v>
      </c>
      <c r="K105" s="410">
        <v>-200398</v>
      </c>
      <c r="L105" s="410">
        <v>-1954780</v>
      </c>
      <c r="M105" s="534" t="s">
        <v>262</v>
      </c>
      <c r="N105" s="429"/>
    </row>
    <row r="106" spans="1:14" s="399" customFormat="1" ht="18.75" customHeight="1">
      <c r="A106" s="397"/>
      <c r="B106" s="1269"/>
      <c r="C106" s="416">
        <v>233556743</v>
      </c>
      <c r="D106" s="416">
        <v>959991</v>
      </c>
      <c r="E106" s="416">
        <v>31107180</v>
      </c>
      <c r="F106" s="416">
        <v>87880296</v>
      </c>
      <c r="G106" s="416">
        <v>2310243</v>
      </c>
      <c r="H106" s="416">
        <v>16827597</v>
      </c>
      <c r="I106" s="416">
        <v>28077269</v>
      </c>
      <c r="J106" s="416">
        <v>30655769</v>
      </c>
      <c r="K106" s="416">
        <v>14143668</v>
      </c>
      <c r="L106" s="416">
        <v>21294730</v>
      </c>
      <c r="M106" s="417">
        <v>300000</v>
      </c>
      <c r="N106" s="429"/>
    </row>
    <row r="107" spans="2:14" s="399" customFormat="1" ht="18.75" customHeight="1">
      <c r="B107" s="1268">
        <v>20</v>
      </c>
      <c r="C107" s="408">
        <v>218014000</v>
      </c>
      <c r="D107" s="408">
        <v>960803</v>
      </c>
      <c r="E107" s="408">
        <v>22577375</v>
      </c>
      <c r="F107" s="408">
        <v>86459854</v>
      </c>
      <c r="G107" s="408">
        <v>2509838</v>
      </c>
      <c r="H107" s="408">
        <v>17506464</v>
      </c>
      <c r="I107" s="408">
        <v>20622524</v>
      </c>
      <c r="J107" s="408">
        <v>26432006</v>
      </c>
      <c r="K107" s="408">
        <v>13405802</v>
      </c>
      <c r="L107" s="408">
        <v>27239334</v>
      </c>
      <c r="M107" s="413">
        <v>300000</v>
      </c>
      <c r="N107" s="429"/>
    </row>
    <row r="108" spans="2:14" s="399" customFormat="1" ht="18.75" customHeight="1">
      <c r="B108" s="1269"/>
      <c r="C108" s="410">
        <v>20637582</v>
      </c>
      <c r="D108" s="410">
        <v>-22500</v>
      </c>
      <c r="E108" s="410">
        <v>12832961</v>
      </c>
      <c r="F108" s="410">
        <v>3747013</v>
      </c>
      <c r="G108" s="410">
        <v>84826</v>
      </c>
      <c r="H108" s="410">
        <v>-536049</v>
      </c>
      <c r="I108" s="410">
        <v>4541498</v>
      </c>
      <c r="J108" s="410">
        <v>3447090</v>
      </c>
      <c r="K108" s="410">
        <v>-133300</v>
      </c>
      <c r="L108" s="410">
        <v>-3323957</v>
      </c>
      <c r="M108" s="534" t="s">
        <v>262</v>
      </c>
      <c r="N108" s="429"/>
    </row>
    <row r="109" spans="1:14" s="399" customFormat="1" ht="18.75" customHeight="1">
      <c r="A109" s="397"/>
      <c r="B109" s="1270"/>
      <c r="C109" s="408">
        <v>238651582</v>
      </c>
      <c r="D109" s="408">
        <v>938303</v>
      </c>
      <c r="E109" s="408">
        <v>35410336</v>
      </c>
      <c r="F109" s="408">
        <v>90206867</v>
      </c>
      <c r="G109" s="408">
        <v>2594664</v>
      </c>
      <c r="H109" s="408">
        <v>16970415</v>
      </c>
      <c r="I109" s="408">
        <v>25164022</v>
      </c>
      <c r="J109" s="408">
        <v>29879096</v>
      </c>
      <c r="K109" s="408">
        <v>13272502</v>
      </c>
      <c r="L109" s="408">
        <v>23915377</v>
      </c>
      <c r="M109" s="413">
        <v>300000</v>
      </c>
      <c r="N109" s="429"/>
    </row>
    <row r="110" spans="2:14" s="399" customFormat="1" ht="18.75" customHeight="1">
      <c r="B110" s="1268">
        <v>21</v>
      </c>
      <c r="C110" s="407">
        <v>233300000</v>
      </c>
      <c r="D110" s="407">
        <v>955846</v>
      </c>
      <c r="E110" s="407">
        <v>22568331</v>
      </c>
      <c r="F110" s="407">
        <v>88938074</v>
      </c>
      <c r="G110" s="407">
        <v>3223679</v>
      </c>
      <c r="H110" s="407">
        <v>18010992</v>
      </c>
      <c r="I110" s="407">
        <v>23152244</v>
      </c>
      <c r="J110" s="407">
        <v>33741018</v>
      </c>
      <c r="K110" s="407">
        <v>17551382</v>
      </c>
      <c r="L110" s="407">
        <v>24858434</v>
      </c>
      <c r="M110" s="409">
        <v>300000</v>
      </c>
      <c r="N110" s="429"/>
    </row>
    <row r="111" spans="2:14" s="399" customFormat="1" ht="18.75" customHeight="1">
      <c r="B111" s="1269"/>
      <c r="C111" s="410">
        <v>5998394</v>
      </c>
      <c r="D111" s="410">
        <v>-48112</v>
      </c>
      <c r="E111" s="410">
        <v>4404466</v>
      </c>
      <c r="F111" s="410">
        <v>4331147</v>
      </c>
      <c r="G111" s="410">
        <v>213807</v>
      </c>
      <c r="H111" s="410">
        <v>369563</v>
      </c>
      <c r="I111" s="410">
        <v>-1433235</v>
      </c>
      <c r="J111" s="410">
        <v>-592679</v>
      </c>
      <c r="K111" s="410">
        <v>-39000</v>
      </c>
      <c r="L111" s="410">
        <v>-1207563</v>
      </c>
      <c r="M111" s="534" t="s">
        <v>262</v>
      </c>
      <c r="N111" s="429"/>
    </row>
    <row r="112" spans="1:14" s="399" customFormat="1" ht="18.75" customHeight="1">
      <c r="A112" s="397"/>
      <c r="B112" s="1270"/>
      <c r="C112" s="416">
        <v>239298394</v>
      </c>
      <c r="D112" s="416">
        <v>907734</v>
      </c>
      <c r="E112" s="416">
        <v>26972797</v>
      </c>
      <c r="F112" s="416">
        <v>93269221</v>
      </c>
      <c r="G112" s="416">
        <v>3437486</v>
      </c>
      <c r="H112" s="416">
        <v>18380555</v>
      </c>
      <c r="I112" s="416">
        <v>21719009</v>
      </c>
      <c r="J112" s="416">
        <v>33148339</v>
      </c>
      <c r="K112" s="416">
        <v>17512382</v>
      </c>
      <c r="L112" s="416">
        <v>23650871</v>
      </c>
      <c r="M112" s="417">
        <v>300000</v>
      </c>
      <c r="N112" s="429"/>
    </row>
    <row r="113" spans="2:14" s="399" customFormat="1" ht="18.75" customHeight="1">
      <c r="B113" s="1269">
        <v>22</v>
      </c>
      <c r="C113" s="407">
        <v>241100000</v>
      </c>
      <c r="D113" s="407">
        <v>938529</v>
      </c>
      <c r="E113" s="407">
        <v>22332794</v>
      </c>
      <c r="F113" s="407">
        <v>106113837</v>
      </c>
      <c r="G113" s="407">
        <v>4012344</v>
      </c>
      <c r="H113" s="407">
        <v>17158298</v>
      </c>
      <c r="I113" s="407">
        <v>19077237</v>
      </c>
      <c r="J113" s="407">
        <v>31532810</v>
      </c>
      <c r="K113" s="407">
        <v>13133391</v>
      </c>
      <c r="L113" s="407">
        <v>26500760</v>
      </c>
      <c r="M113" s="409">
        <v>300000</v>
      </c>
      <c r="N113" s="429"/>
    </row>
    <row r="114" spans="2:14" s="399" customFormat="1" ht="18.75" customHeight="1">
      <c r="B114" s="1269"/>
      <c r="C114" s="410">
        <v>8650805</v>
      </c>
      <c r="D114" s="410">
        <v>-28405</v>
      </c>
      <c r="E114" s="410">
        <v>6432593</v>
      </c>
      <c r="F114" s="410">
        <v>3866723</v>
      </c>
      <c r="G114" s="410">
        <v>-632192</v>
      </c>
      <c r="H114" s="410">
        <v>803863</v>
      </c>
      <c r="I114" s="410">
        <v>-1727244</v>
      </c>
      <c r="J114" s="410">
        <v>1886531</v>
      </c>
      <c r="K114" s="410">
        <v>-179092</v>
      </c>
      <c r="L114" s="410">
        <v>-1771972</v>
      </c>
      <c r="M114" s="534" t="s">
        <v>189</v>
      </c>
      <c r="N114" s="429"/>
    </row>
    <row r="115" spans="1:14" s="399" customFormat="1" ht="18.75" customHeight="1">
      <c r="A115" s="397"/>
      <c r="B115" s="1270"/>
      <c r="C115" s="416">
        <v>249750805</v>
      </c>
      <c r="D115" s="416">
        <v>910124</v>
      </c>
      <c r="E115" s="416">
        <v>28765387</v>
      </c>
      <c r="F115" s="416">
        <v>109980560</v>
      </c>
      <c r="G115" s="416">
        <v>3380152</v>
      </c>
      <c r="H115" s="416">
        <v>17962161</v>
      </c>
      <c r="I115" s="416">
        <v>17349993</v>
      </c>
      <c r="J115" s="416">
        <v>33419341</v>
      </c>
      <c r="K115" s="416">
        <v>12954299</v>
      </c>
      <c r="L115" s="416">
        <v>24728788</v>
      </c>
      <c r="M115" s="417">
        <v>300000</v>
      </c>
      <c r="N115" s="429"/>
    </row>
    <row r="116" spans="2:14" s="399" customFormat="1" ht="18.75" customHeight="1">
      <c r="B116" s="1269">
        <v>23</v>
      </c>
      <c r="C116" s="407">
        <v>253800000</v>
      </c>
      <c r="D116" s="407">
        <v>1292401</v>
      </c>
      <c r="E116" s="407">
        <v>22597676</v>
      </c>
      <c r="F116" s="407">
        <v>118606892</v>
      </c>
      <c r="G116" s="407">
        <v>4122916</v>
      </c>
      <c r="H116" s="407">
        <v>18490599</v>
      </c>
      <c r="I116" s="407">
        <v>19624035</v>
      </c>
      <c r="J116" s="407">
        <v>28159366</v>
      </c>
      <c r="K116" s="407">
        <v>16212320</v>
      </c>
      <c r="L116" s="407">
        <v>24393795</v>
      </c>
      <c r="M116" s="409">
        <v>300000</v>
      </c>
      <c r="N116" s="429"/>
    </row>
    <row r="117" spans="2:14" s="399" customFormat="1" ht="18.75" customHeight="1">
      <c r="B117" s="1269"/>
      <c r="C117" s="410">
        <v>-5153683</v>
      </c>
      <c r="D117" s="410">
        <v>-11875</v>
      </c>
      <c r="E117" s="410">
        <v>3339549</v>
      </c>
      <c r="F117" s="410">
        <v>-4965996</v>
      </c>
      <c r="G117" s="410">
        <v>-594805</v>
      </c>
      <c r="H117" s="410">
        <v>-606099</v>
      </c>
      <c r="I117" s="410">
        <v>-1755283</v>
      </c>
      <c r="J117" s="410">
        <v>-3133829</v>
      </c>
      <c r="K117" s="410">
        <v>1159072</v>
      </c>
      <c r="L117" s="410">
        <v>1415583</v>
      </c>
      <c r="M117" s="534" t="s">
        <v>187</v>
      </c>
      <c r="N117" s="429"/>
    </row>
    <row r="118" spans="1:14" s="399" customFormat="1" ht="18.75" customHeight="1">
      <c r="A118" s="397"/>
      <c r="B118" s="1270"/>
      <c r="C118" s="416">
        <v>248646317</v>
      </c>
      <c r="D118" s="416">
        <v>1280526</v>
      </c>
      <c r="E118" s="416">
        <v>25937225</v>
      </c>
      <c r="F118" s="416">
        <v>113640896</v>
      </c>
      <c r="G118" s="416">
        <v>3528111</v>
      </c>
      <c r="H118" s="416">
        <v>17884500</v>
      </c>
      <c r="I118" s="416">
        <v>17868752</v>
      </c>
      <c r="J118" s="416">
        <v>25025537</v>
      </c>
      <c r="K118" s="416">
        <v>17371392</v>
      </c>
      <c r="L118" s="416">
        <v>25809378</v>
      </c>
      <c r="M118" s="417">
        <v>300000</v>
      </c>
      <c r="N118" s="429"/>
    </row>
    <row r="119" spans="2:14" s="399" customFormat="1" ht="18.75" customHeight="1">
      <c r="B119" s="1269">
        <v>24</v>
      </c>
      <c r="C119" s="407">
        <v>243600000</v>
      </c>
      <c r="D119" s="407">
        <v>1003146</v>
      </c>
      <c r="E119" s="407">
        <v>22343405</v>
      </c>
      <c r="F119" s="407">
        <v>115999333</v>
      </c>
      <c r="G119" s="407">
        <v>3258443</v>
      </c>
      <c r="H119" s="407">
        <v>17876078</v>
      </c>
      <c r="I119" s="407">
        <v>18453614</v>
      </c>
      <c r="J119" s="407">
        <v>29631565</v>
      </c>
      <c r="K119" s="407">
        <v>9851931</v>
      </c>
      <c r="L119" s="407">
        <v>24882485</v>
      </c>
      <c r="M119" s="409">
        <v>300000</v>
      </c>
      <c r="N119" s="828"/>
    </row>
    <row r="120" spans="2:14" s="399" customFormat="1" ht="18.75" customHeight="1">
      <c r="B120" s="1269"/>
      <c r="C120" s="410">
        <v>7411080</v>
      </c>
      <c r="D120" s="410">
        <v>-23676</v>
      </c>
      <c r="E120" s="410">
        <v>9748861</v>
      </c>
      <c r="F120" s="410">
        <v>-299495</v>
      </c>
      <c r="G120" s="410">
        <v>-130771</v>
      </c>
      <c r="H120" s="410">
        <v>-131806</v>
      </c>
      <c r="I120" s="410">
        <v>-460406</v>
      </c>
      <c r="J120" s="410">
        <v>-480009</v>
      </c>
      <c r="K120" s="410">
        <v>501528</v>
      </c>
      <c r="L120" s="410">
        <v>-1313146</v>
      </c>
      <c r="M120" s="534" t="s">
        <v>187</v>
      </c>
      <c r="N120" s="827"/>
    </row>
    <row r="121" spans="1:14" s="399" customFormat="1" ht="18.75" customHeight="1">
      <c r="A121" s="397"/>
      <c r="B121" s="1270"/>
      <c r="C121" s="416">
        <v>251011080</v>
      </c>
      <c r="D121" s="416">
        <v>979470</v>
      </c>
      <c r="E121" s="416">
        <v>32092266</v>
      </c>
      <c r="F121" s="416">
        <v>115699838</v>
      </c>
      <c r="G121" s="416">
        <v>3127672</v>
      </c>
      <c r="H121" s="416">
        <v>17744272</v>
      </c>
      <c r="I121" s="416">
        <v>17993208</v>
      </c>
      <c r="J121" s="416">
        <v>29151556</v>
      </c>
      <c r="K121" s="416">
        <v>10353459</v>
      </c>
      <c r="L121" s="416">
        <v>23569339</v>
      </c>
      <c r="M121" s="417">
        <v>300000</v>
      </c>
      <c r="N121" s="828"/>
    </row>
    <row r="122" spans="2:15" s="399" customFormat="1" ht="18.75" customHeight="1">
      <c r="B122" s="1269">
        <v>25</v>
      </c>
      <c r="C122" s="407">
        <v>259083717</v>
      </c>
      <c r="D122" s="407">
        <v>966982</v>
      </c>
      <c r="E122" s="407">
        <v>21260630</v>
      </c>
      <c r="F122" s="407">
        <v>119203076</v>
      </c>
      <c r="G122" s="407">
        <v>3200055</v>
      </c>
      <c r="H122" s="407">
        <v>18219887</v>
      </c>
      <c r="I122" s="407">
        <v>27084041</v>
      </c>
      <c r="J122" s="407">
        <v>33431527</v>
      </c>
      <c r="K122" s="407">
        <v>9625178</v>
      </c>
      <c r="L122" s="407">
        <v>25792341</v>
      </c>
      <c r="M122" s="409">
        <v>300000</v>
      </c>
      <c r="N122" s="828"/>
      <c r="O122" s="432"/>
    </row>
    <row r="123" spans="2:15" s="399" customFormat="1" ht="18.75" customHeight="1">
      <c r="B123" s="1269"/>
      <c r="C123" s="410">
        <v>4076078</v>
      </c>
      <c r="D123" s="410">
        <v>-19219</v>
      </c>
      <c r="E123" s="410">
        <v>7995614</v>
      </c>
      <c r="F123" s="410">
        <v>-676568</v>
      </c>
      <c r="G123" s="410">
        <v>-339110</v>
      </c>
      <c r="H123" s="410">
        <v>-459224</v>
      </c>
      <c r="I123" s="410">
        <v>-4612000</v>
      </c>
      <c r="J123" s="410">
        <v>4425704</v>
      </c>
      <c r="K123" s="410">
        <v>-213329</v>
      </c>
      <c r="L123" s="410">
        <v>-2025790</v>
      </c>
      <c r="M123" s="534" t="s">
        <v>189</v>
      </c>
      <c r="N123" s="827"/>
      <c r="O123" s="432"/>
    </row>
    <row r="124" spans="1:15" s="399" customFormat="1" ht="18.75" customHeight="1">
      <c r="A124" s="429"/>
      <c r="B124" s="1270"/>
      <c r="C124" s="416">
        <v>263159795</v>
      </c>
      <c r="D124" s="416">
        <v>947763</v>
      </c>
      <c r="E124" s="416">
        <v>29256244</v>
      </c>
      <c r="F124" s="416">
        <v>118526508</v>
      </c>
      <c r="G124" s="416">
        <v>2860945</v>
      </c>
      <c r="H124" s="416">
        <v>17760663</v>
      </c>
      <c r="I124" s="416">
        <v>22472041</v>
      </c>
      <c r="J124" s="416">
        <v>37857231</v>
      </c>
      <c r="K124" s="416">
        <v>9411849</v>
      </c>
      <c r="L124" s="416">
        <v>23766551</v>
      </c>
      <c r="M124" s="417">
        <v>300000</v>
      </c>
      <c r="N124" s="828"/>
      <c r="O124" s="432"/>
    </row>
    <row r="125" spans="1:15" s="399" customFormat="1" ht="18.75" customHeight="1">
      <c r="A125" s="428"/>
      <c r="B125" s="1269">
        <v>26</v>
      </c>
      <c r="C125" s="407">
        <v>259445705</v>
      </c>
      <c r="D125" s="407">
        <v>955114</v>
      </c>
      <c r="E125" s="407">
        <v>22994426</v>
      </c>
      <c r="F125" s="407">
        <v>123323508</v>
      </c>
      <c r="G125" s="407">
        <v>2712625</v>
      </c>
      <c r="H125" s="407">
        <v>16136622</v>
      </c>
      <c r="I125" s="407">
        <v>29296496</v>
      </c>
      <c r="J125" s="407">
        <v>29066972</v>
      </c>
      <c r="K125" s="407">
        <v>8027320</v>
      </c>
      <c r="L125" s="407">
        <v>26632622</v>
      </c>
      <c r="M125" s="409">
        <v>300000</v>
      </c>
      <c r="N125" s="828"/>
      <c r="O125" s="432"/>
    </row>
    <row r="126" spans="2:15" s="399" customFormat="1" ht="18.75" customHeight="1">
      <c r="B126" s="1269"/>
      <c r="C126" s="410">
        <v>12734559</v>
      </c>
      <c r="D126" s="410">
        <v>-5086</v>
      </c>
      <c r="E126" s="410">
        <v>10797588</v>
      </c>
      <c r="F126" s="410">
        <v>56325</v>
      </c>
      <c r="G126" s="410">
        <v>105536</v>
      </c>
      <c r="H126" s="410">
        <v>61078</v>
      </c>
      <c r="I126" s="410">
        <v>-4365357</v>
      </c>
      <c r="J126" s="410">
        <v>9231996</v>
      </c>
      <c r="K126" s="410">
        <v>-91282</v>
      </c>
      <c r="L126" s="410">
        <v>-3056239</v>
      </c>
      <c r="M126" s="534" t="s">
        <v>189</v>
      </c>
      <c r="N126" s="827"/>
      <c r="O126" s="432"/>
    </row>
    <row r="127" spans="1:15" s="399" customFormat="1" ht="18.75" customHeight="1">
      <c r="A127" s="429"/>
      <c r="B127" s="1270"/>
      <c r="C127" s="416">
        <v>272180264</v>
      </c>
      <c r="D127" s="416">
        <v>950028</v>
      </c>
      <c r="E127" s="416">
        <v>33792014</v>
      </c>
      <c r="F127" s="416">
        <v>123379833</v>
      </c>
      <c r="G127" s="416">
        <v>2818161</v>
      </c>
      <c r="H127" s="416">
        <v>16197700</v>
      </c>
      <c r="I127" s="416">
        <v>24931139</v>
      </c>
      <c r="J127" s="416">
        <v>38298968</v>
      </c>
      <c r="K127" s="416">
        <v>7936038</v>
      </c>
      <c r="L127" s="416">
        <v>23576383</v>
      </c>
      <c r="M127" s="417">
        <v>300000</v>
      </c>
      <c r="N127" s="828"/>
      <c r="O127" s="432"/>
    </row>
    <row r="128" spans="1:15" s="399" customFormat="1" ht="18.75" customHeight="1">
      <c r="A128" s="428"/>
      <c r="B128" s="1269">
        <v>27</v>
      </c>
      <c r="C128" s="407">
        <v>268989070</v>
      </c>
      <c r="D128" s="407">
        <v>1046995</v>
      </c>
      <c r="E128" s="407">
        <v>24846693</v>
      </c>
      <c r="F128" s="407">
        <v>127543844</v>
      </c>
      <c r="G128" s="407">
        <v>2302158</v>
      </c>
      <c r="H128" s="407">
        <v>16282987</v>
      </c>
      <c r="I128" s="407">
        <v>30317832</v>
      </c>
      <c r="J128" s="407">
        <v>30367394</v>
      </c>
      <c r="K128" s="407">
        <v>9965068</v>
      </c>
      <c r="L128" s="407">
        <v>26016099</v>
      </c>
      <c r="M128" s="409">
        <v>300000</v>
      </c>
      <c r="N128" s="828"/>
      <c r="O128" s="432"/>
    </row>
    <row r="129" spans="2:15" s="399" customFormat="1" ht="18.75" customHeight="1">
      <c r="B129" s="1269"/>
      <c r="C129" s="410">
        <v>13460904</v>
      </c>
      <c r="D129" s="410">
        <v>-17741</v>
      </c>
      <c r="E129" s="410">
        <v>5137847</v>
      </c>
      <c r="F129" s="410">
        <v>-463306</v>
      </c>
      <c r="G129" s="410">
        <v>-85642</v>
      </c>
      <c r="H129" s="410">
        <v>5792423</v>
      </c>
      <c r="I129" s="410">
        <v>-482379</v>
      </c>
      <c r="J129" s="410">
        <v>6360562</v>
      </c>
      <c r="K129" s="410">
        <v>-61999</v>
      </c>
      <c r="L129" s="410">
        <v>-2718861</v>
      </c>
      <c r="M129" s="534" t="s">
        <v>189</v>
      </c>
      <c r="N129" s="827"/>
      <c r="O129" s="432"/>
    </row>
    <row r="130" spans="1:15" s="399" customFormat="1" ht="18.75" customHeight="1">
      <c r="A130" s="429"/>
      <c r="B130" s="1269"/>
      <c r="C130" s="408">
        <v>282449974</v>
      </c>
      <c r="D130" s="408">
        <v>1029254</v>
      </c>
      <c r="E130" s="408">
        <v>29984540</v>
      </c>
      <c r="F130" s="408">
        <v>127080538</v>
      </c>
      <c r="G130" s="408">
        <v>2216516</v>
      </c>
      <c r="H130" s="408">
        <v>22075410</v>
      </c>
      <c r="I130" s="408">
        <v>29835453</v>
      </c>
      <c r="J130" s="408">
        <v>36727956</v>
      </c>
      <c r="K130" s="408">
        <v>9903069</v>
      </c>
      <c r="L130" s="408">
        <v>23297238</v>
      </c>
      <c r="M130" s="413">
        <v>300000</v>
      </c>
      <c r="N130" s="828"/>
      <c r="O130" s="432"/>
    </row>
    <row r="131" spans="1:15" s="399" customFormat="1" ht="24.75" customHeight="1">
      <c r="A131" s="428"/>
      <c r="B131" s="884"/>
      <c r="C131" s="407">
        <v>276292268</v>
      </c>
      <c r="D131" s="407">
        <v>949267</v>
      </c>
      <c r="E131" s="407">
        <v>26883847</v>
      </c>
      <c r="F131" s="896">
        <v>133532447</v>
      </c>
      <c r="G131" s="407">
        <v>2362405</v>
      </c>
      <c r="H131" s="407">
        <v>16179831</v>
      </c>
      <c r="I131" s="896">
        <v>28501536</v>
      </c>
      <c r="J131" s="407">
        <v>35892417</v>
      </c>
      <c r="K131" s="407">
        <v>6634981</v>
      </c>
      <c r="L131" s="407">
        <v>25055537</v>
      </c>
      <c r="M131" s="409">
        <v>300000</v>
      </c>
      <c r="N131" s="828"/>
      <c r="O131" s="432"/>
    </row>
    <row r="132" spans="1:15" s="399" customFormat="1" ht="18.75" customHeight="1">
      <c r="A132" s="429"/>
      <c r="B132" s="885">
        <v>28</v>
      </c>
      <c r="C132" s="408">
        <v>12947056</v>
      </c>
      <c r="D132" s="410">
        <v>-14206</v>
      </c>
      <c r="E132" s="408">
        <v>3564647</v>
      </c>
      <c r="F132" s="897">
        <v>1095553</v>
      </c>
      <c r="G132" s="410">
        <v>-270261</v>
      </c>
      <c r="H132" s="897">
        <v>4820909</v>
      </c>
      <c r="I132" s="410">
        <v>-1711411</v>
      </c>
      <c r="J132" s="897">
        <v>6280384</v>
      </c>
      <c r="K132" s="410">
        <v>-155813</v>
      </c>
      <c r="L132" s="410">
        <v>-662746</v>
      </c>
      <c r="M132" s="378" t="s">
        <v>559</v>
      </c>
      <c r="N132" s="828"/>
      <c r="O132" s="432"/>
    </row>
    <row r="133" spans="1:15" s="399" customFormat="1" ht="18.75" customHeight="1">
      <c r="A133" s="397"/>
      <c r="B133" s="886"/>
      <c r="C133" s="416">
        <v>289239324</v>
      </c>
      <c r="D133" s="416">
        <v>935061</v>
      </c>
      <c r="E133" s="416">
        <v>30448494</v>
      </c>
      <c r="F133" s="416">
        <v>134628000</v>
      </c>
      <c r="G133" s="416">
        <v>2092144</v>
      </c>
      <c r="H133" s="899">
        <v>21000740</v>
      </c>
      <c r="I133" s="416">
        <v>26790125</v>
      </c>
      <c r="J133" s="416">
        <v>42172801</v>
      </c>
      <c r="K133" s="416">
        <v>6479168</v>
      </c>
      <c r="L133" s="416">
        <v>24392791</v>
      </c>
      <c r="M133" s="417">
        <v>300000</v>
      </c>
      <c r="N133" s="828"/>
      <c r="O133" s="432"/>
    </row>
    <row r="134" spans="1:15" s="399" customFormat="1" ht="18.75" customHeight="1">
      <c r="A134" s="429"/>
      <c r="B134" s="724"/>
      <c r="C134" s="407">
        <v>274317235</v>
      </c>
      <c r="D134" s="931">
        <v>937735</v>
      </c>
      <c r="E134" s="887">
        <v>27184348</v>
      </c>
      <c r="F134" s="407">
        <v>138130513</v>
      </c>
      <c r="G134" s="407">
        <v>2287196</v>
      </c>
      <c r="H134" s="926">
        <v>16362903</v>
      </c>
      <c r="I134" s="407">
        <v>20621725</v>
      </c>
      <c r="J134" s="407">
        <v>36222732</v>
      </c>
      <c r="K134" s="407">
        <v>6631182</v>
      </c>
      <c r="L134" s="407">
        <v>25638901</v>
      </c>
      <c r="M134" s="430">
        <v>300000</v>
      </c>
      <c r="N134" s="828"/>
      <c r="O134" s="432"/>
    </row>
    <row r="135" spans="1:15" s="399" customFormat="1" ht="18.75" customHeight="1">
      <c r="A135" s="429"/>
      <c r="B135" s="724">
        <v>29</v>
      </c>
      <c r="C135" s="410">
        <v>5468375</v>
      </c>
      <c r="D135" s="410">
        <v>-20885</v>
      </c>
      <c r="E135" s="929">
        <v>2231081</v>
      </c>
      <c r="F135" s="410">
        <v>-1444481</v>
      </c>
      <c r="G135" s="410">
        <v>-203131</v>
      </c>
      <c r="H135" s="930">
        <v>661905</v>
      </c>
      <c r="I135" s="410">
        <v>-2475235</v>
      </c>
      <c r="J135" s="410">
        <v>10322985</v>
      </c>
      <c r="K135" s="410">
        <v>-36013</v>
      </c>
      <c r="L135" s="410">
        <v>-3567851</v>
      </c>
      <c r="M135" s="378" t="s">
        <v>187</v>
      </c>
      <c r="N135" s="828"/>
      <c r="O135" s="432"/>
    </row>
    <row r="136" spans="1:15" s="399" customFormat="1" ht="18.75" customHeight="1">
      <c r="A136" s="397"/>
      <c r="B136" s="925"/>
      <c r="C136" s="416">
        <f>SUM(C134:C135)</f>
        <v>279785610</v>
      </c>
      <c r="D136" s="932">
        <v>916850</v>
      </c>
      <c r="E136" s="933">
        <v>29415429</v>
      </c>
      <c r="F136" s="933">
        <v>136686032</v>
      </c>
      <c r="G136" s="933">
        <v>2084065</v>
      </c>
      <c r="H136" s="934">
        <v>17024808</v>
      </c>
      <c r="I136" s="933">
        <v>18146490</v>
      </c>
      <c r="J136" s="933">
        <v>46545717</v>
      </c>
      <c r="K136" s="933">
        <v>6595169</v>
      </c>
      <c r="L136" s="933">
        <v>22071050</v>
      </c>
      <c r="M136" s="933">
        <v>300000</v>
      </c>
      <c r="N136" s="828"/>
      <c r="O136" s="432"/>
    </row>
    <row r="137" spans="1:15" s="399" customFormat="1" ht="18.75" customHeight="1">
      <c r="A137" s="429" t="s">
        <v>680</v>
      </c>
      <c r="B137" s="724"/>
      <c r="C137" s="407">
        <v>276899462</v>
      </c>
      <c r="D137" s="931">
        <v>906160</v>
      </c>
      <c r="E137" s="887">
        <v>26534734</v>
      </c>
      <c r="F137" s="407">
        <v>140651989</v>
      </c>
      <c r="G137" s="407">
        <v>2287211</v>
      </c>
      <c r="H137" s="926">
        <v>23544905</v>
      </c>
      <c r="I137" s="407">
        <v>21856345</v>
      </c>
      <c r="J137" s="407">
        <v>33926531</v>
      </c>
      <c r="K137" s="407">
        <v>5685735</v>
      </c>
      <c r="L137" s="407">
        <v>21205852</v>
      </c>
      <c r="M137" s="430">
        <v>300000</v>
      </c>
      <c r="N137" s="828"/>
      <c r="O137" s="432"/>
    </row>
    <row r="138" spans="1:15" s="399" customFormat="1" ht="18.75" customHeight="1">
      <c r="A138" s="429" t="s">
        <v>681</v>
      </c>
      <c r="B138" s="724">
        <v>30</v>
      </c>
      <c r="C138" s="410">
        <v>19282093</v>
      </c>
      <c r="D138" s="410">
        <v>-27321</v>
      </c>
      <c r="E138" s="929">
        <v>5632775</v>
      </c>
      <c r="F138" s="410">
        <v>-4012663</v>
      </c>
      <c r="G138" s="410">
        <v>-203162</v>
      </c>
      <c r="H138" s="930">
        <v>-2051159</v>
      </c>
      <c r="I138" s="410">
        <v>6458508</v>
      </c>
      <c r="J138" s="410">
        <v>12914846</v>
      </c>
      <c r="K138" s="410">
        <v>-21314</v>
      </c>
      <c r="L138" s="410">
        <v>591583</v>
      </c>
      <c r="M138" s="378" t="s">
        <v>187</v>
      </c>
      <c r="N138" s="828"/>
      <c r="O138" s="432"/>
    </row>
    <row r="139" spans="1:15" s="399" customFormat="1" ht="18.75" customHeight="1">
      <c r="A139" s="397"/>
      <c r="B139" s="925"/>
      <c r="C139" s="416">
        <v>296181555</v>
      </c>
      <c r="D139" s="932">
        <v>878839</v>
      </c>
      <c r="E139" s="933">
        <v>32167509</v>
      </c>
      <c r="F139" s="933">
        <v>136639326</v>
      </c>
      <c r="G139" s="933">
        <v>2084049</v>
      </c>
      <c r="H139" s="934">
        <v>21493746</v>
      </c>
      <c r="I139" s="933">
        <v>28314853</v>
      </c>
      <c r="J139" s="933">
        <v>46841377</v>
      </c>
      <c r="K139" s="933">
        <v>5664421</v>
      </c>
      <c r="L139" s="933">
        <v>21797435</v>
      </c>
      <c r="M139" s="933">
        <v>300000</v>
      </c>
      <c r="N139" s="828"/>
      <c r="O139" s="432"/>
    </row>
    <row r="140" spans="1:15" s="399" customFormat="1" ht="18.75" customHeight="1">
      <c r="A140" s="429" t="s">
        <v>680</v>
      </c>
      <c r="B140" s="724"/>
      <c r="C140" s="407">
        <v>287650984</v>
      </c>
      <c r="D140" s="931">
        <v>926934</v>
      </c>
      <c r="E140" s="887">
        <v>31367102</v>
      </c>
      <c r="F140" s="407">
        <v>143017477</v>
      </c>
      <c r="G140" s="407">
        <v>3333421</v>
      </c>
      <c r="H140" s="926">
        <v>19682301</v>
      </c>
      <c r="I140" s="407">
        <v>24940148</v>
      </c>
      <c r="J140" s="407">
        <v>36198929</v>
      </c>
      <c r="K140" s="407">
        <v>4991362</v>
      </c>
      <c r="L140" s="407">
        <v>22893310</v>
      </c>
      <c r="M140" s="430">
        <v>300000</v>
      </c>
      <c r="N140" s="828"/>
      <c r="O140" s="432"/>
    </row>
    <row r="141" spans="1:15" s="399" customFormat="1" ht="18.75" customHeight="1">
      <c r="A141" s="429" t="s">
        <v>682</v>
      </c>
      <c r="B141" s="724" t="s">
        <v>683</v>
      </c>
      <c r="C141" s="410">
        <v>8680891</v>
      </c>
      <c r="D141" s="410">
        <v>2376</v>
      </c>
      <c r="E141" s="929">
        <v>10132490</v>
      </c>
      <c r="F141" s="410">
        <v>-2960506</v>
      </c>
      <c r="G141" s="410">
        <v>-217081</v>
      </c>
      <c r="H141" s="930">
        <v>-243382</v>
      </c>
      <c r="I141" s="410">
        <v>-179802</v>
      </c>
      <c r="J141" s="410">
        <v>2248931</v>
      </c>
      <c r="K141" s="410">
        <v>-18527</v>
      </c>
      <c r="L141" s="410">
        <v>-83608</v>
      </c>
      <c r="M141" s="378" t="s">
        <v>187</v>
      </c>
      <c r="N141" s="828"/>
      <c r="O141" s="432"/>
    </row>
    <row r="142" spans="1:15" s="399" customFormat="1" ht="18.75" customHeight="1">
      <c r="A142" s="397"/>
      <c r="B142" s="925"/>
      <c r="C142" s="416">
        <v>296331875</v>
      </c>
      <c r="D142" s="932">
        <v>929310</v>
      </c>
      <c r="E142" s="933">
        <v>41499592</v>
      </c>
      <c r="F142" s="933">
        <v>140056971</v>
      </c>
      <c r="G142" s="933">
        <v>3116340</v>
      </c>
      <c r="H142" s="934">
        <v>19438919</v>
      </c>
      <c r="I142" s="933">
        <v>24760346</v>
      </c>
      <c r="J142" s="933">
        <v>38447860</v>
      </c>
      <c r="K142" s="933">
        <v>4972835</v>
      </c>
      <c r="L142" s="933">
        <v>22809702</v>
      </c>
      <c r="M142" s="933">
        <v>300000</v>
      </c>
      <c r="N142" s="828"/>
      <c r="O142" s="432"/>
    </row>
    <row r="143" spans="1:15" s="399" customFormat="1" ht="18.75" customHeight="1">
      <c r="A143" s="429" t="s">
        <v>680</v>
      </c>
      <c r="B143" s="724"/>
      <c r="C143" s="407">
        <v>298333276</v>
      </c>
      <c r="D143" s="931">
        <v>951753</v>
      </c>
      <c r="E143" s="887">
        <v>36116040</v>
      </c>
      <c r="F143" s="407">
        <v>143810582</v>
      </c>
      <c r="G143" s="407">
        <v>2325498</v>
      </c>
      <c r="H143" s="926">
        <v>19072287</v>
      </c>
      <c r="I143" s="407">
        <v>26111435</v>
      </c>
      <c r="J143" s="407">
        <v>40482115</v>
      </c>
      <c r="K143" s="407">
        <v>5261144</v>
      </c>
      <c r="L143" s="407">
        <v>23902422</v>
      </c>
      <c r="M143" s="430">
        <v>300000</v>
      </c>
      <c r="N143" s="828"/>
      <c r="O143" s="432"/>
    </row>
    <row r="144" spans="1:15" s="399" customFormat="1" ht="18.75" customHeight="1">
      <c r="A144" s="429"/>
      <c r="B144" s="724">
        <v>2</v>
      </c>
      <c r="C144" s="410">
        <f>C145-C143</f>
        <v>76785054</v>
      </c>
      <c r="D144" s="410">
        <f aca="true" t="shared" si="0" ref="D144:M144">D145-D143</f>
        <v>-13266</v>
      </c>
      <c r="E144" s="929">
        <f t="shared" si="0"/>
        <v>11239267</v>
      </c>
      <c r="F144" s="410">
        <f t="shared" si="0"/>
        <v>72017227</v>
      </c>
      <c r="G144" s="410">
        <f t="shared" si="0"/>
        <v>1718409</v>
      </c>
      <c r="H144" s="930">
        <f t="shared" si="0"/>
        <v>-144504</v>
      </c>
      <c r="I144" s="410">
        <f t="shared" si="0"/>
        <v>-2340602</v>
      </c>
      <c r="J144" s="410">
        <f t="shared" si="0"/>
        <v>-3520045</v>
      </c>
      <c r="K144" s="410">
        <f t="shared" si="0"/>
        <v>-8080</v>
      </c>
      <c r="L144" s="410">
        <f t="shared" si="0"/>
        <v>-2283352</v>
      </c>
      <c r="M144" s="378">
        <f t="shared" si="0"/>
        <v>120000</v>
      </c>
      <c r="N144" s="828"/>
      <c r="O144" s="432"/>
    </row>
    <row r="145" spans="1:15" s="399" customFormat="1" ht="18.75" customHeight="1">
      <c r="A145" s="397"/>
      <c r="B145" s="925"/>
      <c r="C145" s="416">
        <v>375118330</v>
      </c>
      <c r="D145" s="932">
        <v>938487</v>
      </c>
      <c r="E145" s="933">
        <v>47355307</v>
      </c>
      <c r="F145" s="933">
        <v>215827809</v>
      </c>
      <c r="G145" s="933">
        <v>4043907</v>
      </c>
      <c r="H145" s="934">
        <v>18927783</v>
      </c>
      <c r="I145" s="933">
        <v>23770833</v>
      </c>
      <c r="J145" s="933">
        <v>36962070</v>
      </c>
      <c r="K145" s="933">
        <v>5253064</v>
      </c>
      <c r="L145" s="933">
        <v>21619070</v>
      </c>
      <c r="M145" s="933">
        <v>420000</v>
      </c>
      <c r="N145" s="828"/>
      <c r="O145" s="432"/>
    </row>
    <row r="146" spans="1:15" s="399" customFormat="1" ht="18.75" customHeight="1">
      <c r="A146" s="429" t="s">
        <v>680</v>
      </c>
      <c r="B146" s="724"/>
      <c r="C146" s="407">
        <v>312012408</v>
      </c>
      <c r="D146" s="931">
        <v>942875</v>
      </c>
      <c r="E146" s="887">
        <v>33812625</v>
      </c>
      <c r="F146" s="407">
        <v>146873073</v>
      </c>
      <c r="G146" s="407">
        <v>3235660</v>
      </c>
      <c r="H146" s="926">
        <v>24094418</v>
      </c>
      <c r="I146" s="407">
        <v>25732480</v>
      </c>
      <c r="J146" s="407">
        <v>46293746</v>
      </c>
      <c r="K146" s="407">
        <v>5773535</v>
      </c>
      <c r="L146" s="407">
        <v>24853996</v>
      </c>
      <c r="M146" s="430">
        <v>400000</v>
      </c>
      <c r="N146" s="828"/>
      <c r="O146" s="432"/>
    </row>
    <row r="147" spans="1:15" s="399" customFormat="1" ht="18.75" customHeight="1">
      <c r="A147" s="429"/>
      <c r="B147" s="724">
        <v>3</v>
      </c>
      <c r="C147" s="410">
        <v>47998336</v>
      </c>
      <c r="D147" s="410">
        <v>-17727</v>
      </c>
      <c r="E147" s="929">
        <v>9566448</v>
      </c>
      <c r="F147" s="410">
        <v>21726107</v>
      </c>
      <c r="G147" s="410">
        <v>132621</v>
      </c>
      <c r="H147" s="930">
        <v>7544585</v>
      </c>
      <c r="I147" s="410">
        <v>-844253</v>
      </c>
      <c r="J147" s="410">
        <v>12029619</v>
      </c>
      <c r="K147" s="410">
        <v>-26518</v>
      </c>
      <c r="L147" s="410">
        <v>-2312546</v>
      </c>
      <c r="M147" s="378">
        <v>200000</v>
      </c>
      <c r="N147" s="828"/>
      <c r="O147" s="432"/>
    </row>
    <row r="148" spans="1:15" s="399" customFormat="1" ht="18.75" customHeight="1">
      <c r="A148" s="397"/>
      <c r="B148" s="925"/>
      <c r="C148" s="416">
        <v>360010744</v>
      </c>
      <c r="D148" s="932">
        <v>925148</v>
      </c>
      <c r="E148" s="933">
        <v>43379073</v>
      </c>
      <c r="F148" s="933">
        <v>168599180</v>
      </c>
      <c r="G148" s="933">
        <v>3368281</v>
      </c>
      <c r="H148" s="934">
        <v>31639003</v>
      </c>
      <c r="I148" s="933">
        <v>24888227</v>
      </c>
      <c r="J148" s="933">
        <v>58323365</v>
      </c>
      <c r="K148" s="933">
        <v>5747017</v>
      </c>
      <c r="L148" s="933">
        <v>22541450</v>
      </c>
      <c r="M148" s="933">
        <v>600000</v>
      </c>
      <c r="N148" s="828"/>
      <c r="O148" s="432"/>
    </row>
    <row r="149" spans="1:15" s="399" customFormat="1" ht="18.75" customHeight="1">
      <c r="A149" s="429"/>
      <c r="B149" s="724"/>
      <c r="C149" s="419">
        <v>316192496</v>
      </c>
      <c r="D149" s="1197">
        <v>933761</v>
      </c>
      <c r="E149" s="727">
        <v>35237611</v>
      </c>
      <c r="F149" s="730">
        <v>152286082</v>
      </c>
      <c r="G149" s="727">
        <v>3840144</v>
      </c>
      <c r="H149" s="1199">
        <v>27939970</v>
      </c>
      <c r="I149" s="727">
        <v>28843748</v>
      </c>
      <c r="J149" s="730">
        <v>37547106</v>
      </c>
      <c r="K149" s="727">
        <v>3443772</v>
      </c>
      <c r="L149" s="730">
        <v>25720302</v>
      </c>
      <c r="M149" s="727">
        <v>400000</v>
      </c>
      <c r="N149" s="828"/>
      <c r="O149" s="432"/>
    </row>
    <row r="150" spans="1:15" s="399" customFormat="1" ht="18.75" customHeight="1">
      <c r="A150" s="429"/>
      <c r="B150" s="724">
        <v>4</v>
      </c>
      <c r="C150" s="414">
        <v>23253659</v>
      </c>
      <c r="D150" s="939">
        <v>-3934</v>
      </c>
      <c r="E150" s="727">
        <v>6811081</v>
      </c>
      <c r="F150" s="887">
        <v>9182093</v>
      </c>
      <c r="G150" s="727">
        <v>2375951</v>
      </c>
      <c r="H150" s="1200">
        <v>1602581</v>
      </c>
      <c r="I150" s="1166">
        <v>-2234010</v>
      </c>
      <c r="J150" s="887">
        <v>7178820</v>
      </c>
      <c r="K150" s="1166">
        <v>-18738</v>
      </c>
      <c r="L150" s="939">
        <v>-1640185</v>
      </c>
      <c r="M150" s="727" t="s">
        <v>187</v>
      </c>
      <c r="N150" s="828"/>
      <c r="O150" s="432"/>
    </row>
    <row r="151" spans="1:15" s="399" customFormat="1" ht="18.75" customHeight="1">
      <c r="A151" s="397"/>
      <c r="B151" s="925"/>
      <c r="C151" s="418">
        <v>339446155</v>
      </c>
      <c r="D151" s="1198">
        <v>929827</v>
      </c>
      <c r="E151" s="725">
        <v>42048692</v>
      </c>
      <c r="F151" s="731">
        <v>161468175</v>
      </c>
      <c r="G151" s="725">
        <v>6216095</v>
      </c>
      <c r="H151" s="1201">
        <v>29542551</v>
      </c>
      <c r="I151" s="725">
        <v>26609738</v>
      </c>
      <c r="J151" s="731">
        <v>44725926</v>
      </c>
      <c r="K151" s="725">
        <v>3425034</v>
      </c>
      <c r="L151" s="731">
        <v>24080117</v>
      </c>
      <c r="M151" s="727">
        <v>400000</v>
      </c>
      <c r="N151" s="828"/>
      <c r="O151" s="432"/>
    </row>
    <row r="152" spans="1:14" s="399" customFormat="1" ht="13.5" customHeight="1">
      <c r="A152" s="429"/>
      <c r="B152" s="421" t="s">
        <v>643</v>
      </c>
      <c r="C152" s="430"/>
      <c r="D152" s="430"/>
      <c r="E152" s="430"/>
      <c r="F152" s="430"/>
      <c r="G152" s="430"/>
      <c r="H152" s="430"/>
      <c r="J152" s="430"/>
      <c r="K152" s="430"/>
      <c r="L152" s="430"/>
      <c r="M152" s="422" t="s">
        <v>243</v>
      </c>
      <c r="N152" s="429"/>
    </row>
    <row r="153" spans="3:14" s="399" customFormat="1" ht="13.5" customHeight="1">
      <c r="C153" s="400"/>
      <c r="D153" s="400"/>
      <c r="E153" s="400"/>
      <c r="F153" s="400"/>
      <c r="G153" s="400"/>
      <c r="J153" s="425"/>
      <c r="K153" s="425"/>
      <c r="L153" s="425"/>
      <c r="M153" s="434" t="s">
        <v>263</v>
      </c>
      <c r="N153" s="434"/>
    </row>
    <row r="154" spans="1:14" s="276" customFormat="1" ht="12.75">
      <c r="A154" s="423"/>
      <c r="B154" s="424"/>
      <c r="C154" s="244"/>
      <c r="D154" s="244"/>
      <c r="E154" s="244"/>
      <c r="F154" s="244"/>
      <c r="G154" s="900"/>
      <c r="H154" s="281"/>
      <c r="I154" s="898"/>
      <c r="J154" s="244"/>
      <c r="K154" s="244"/>
      <c r="L154" s="244"/>
      <c r="N154" s="277"/>
    </row>
    <row r="155" spans="1:14" s="276" customFormat="1" ht="12.75">
      <c r="A155" s="399"/>
      <c r="B155" s="421"/>
      <c r="C155" s="244"/>
      <c r="D155" s="244"/>
      <c r="E155" s="244"/>
      <c r="F155" s="244"/>
      <c r="G155" s="244"/>
      <c r="H155" s="244"/>
      <c r="I155" s="244"/>
      <c r="J155" s="244"/>
      <c r="K155" s="244"/>
      <c r="L155" s="244"/>
      <c r="M155" s="244"/>
      <c r="N155" s="277"/>
    </row>
    <row r="156" spans="1:14" s="276" customFormat="1" ht="12.75">
      <c r="A156" s="423"/>
      <c r="B156" s="424"/>
      <c r="C156" s="244"/>
      <c r="D156" s="244"/>
      <c r="E156" s="244"/>
      <c r="F156" s="244"/>
      <c r="G156" s="244"/>
      <c r="H156" s="244"/>
      <c r="I156" s="244"/>
      <c r="J156" s="244"/>
      <c r="K156" s="244"/>
      <c r="L156" s="244"/>
      <c r="M156" s="244"/>
      <c r="N156" s="277"/>
    </row>
    <row r="157" spans="1:14" s="276" customFormat="1" ht="12.75">
      <c r="A157" s="278"/>
      <c r="B157" s="309"/>
      <c r="C157" s="244"/>
      <c r="D157" s="244"/>
      <c r="E157" s="244"/>
      <c r="F157" s="244"/>
      <c r="G157" s="244"/>
      <c r="H157" s="244"/>
      <c r="I157" s="244"/>
      <c r="J157" s="244"/>
      <c r="K157" s="244"/>
      <c r="L157" s="244"/>
      <c r="M157" s="244"/>
      <c r="N157" s="277"/>
    </row>
    <row r="158" spans="1:14" s="276" customFormat="1" ht="12.75">
      <c r="A158" s="278"/>
      <c r="B158" s="309"/>
      <c r="C158" s="244"/>
      <c r="D158" s="244"/>
      <c r="E158" s="244"/>
      <c r="F158" s="244"/>
      <c r="G158" s="244"/>
      <c r="H158" s="244"/>
      <c r="I158" s="244"/>
      <c r="J158" s="244"/>
      <c r="K158" s="244"/>
      <c r="L158" s="244"/>
      <c r="M158" s="244"/>
      <c r="N158" s="277"/>
    </row>
    <row r="159" spans="1:14" s="276" customFormat="1" ht="12.75">
      <c r="A159" s="278"/>
      <c r="B159" s="309"/>
      <c r="C159" s="244"/>
      <c r="D159" s="244"/>
      <c r="E159" s="244"/>
      <c r="F159" s="244"/>
      <c r="G159" s="244"/>
      <c r="H159" s="244"/>
      <c r="I159" s="244"/>
      <c r="J159" s="244"/>
      <c r="K159" s="244"/>
      <c r="L159" s="244"/>
      <c r="M159" s="244"/>
      <c r="N159" s="277"/>
    </row>
    <row r="160" spans="1:14" s="276" customFormat="1" ht="12.75">
      <c r="A160" s="278"/>
      <c r="B160" s="309"/>
      <c r="C160" s="244"/>
      <c r="D160" s="244"/>
      <c r="E160" s="244"/>
      <c r="F160" s="244"/>
      <c r="G160" s="244"/>
      <c r="H160" s="244"/>
      <c r="I160" s="244"/>
      <c r="J160" s="244"/>
      <c r="K160" s="244"/>
      <c r="L160" s="244"/>
      <c r="M160" s="244"/>
      <c r="N160" s="277"/>
    </row>
    <row r="161" spans="1:14" s="276" customFormat="1" ht="12.75">
      <c r="A161" s="278"/>
      <c r="B161" s="309"/>
      <c r="C161" s="244"/>
      <c r="D161" s="244"/>
      <c r="E161" s="244"/>
      <c r="F161" s="244"/>
      <c r="G161" s="244"/>
      <c r="H161" s="244"/>
      <c r="I161" s="244"/>
      <c r="J161" s="244"/>
      <c r="K161" s="244"/>
      <c r="L161" s="244"/>
      <c r="M161" s="244"/>
      <c r="N161" s="277"/>
    </row>
    <row r="162" spans="1:14" s="276" customFormat="1" ht="12.75">
      <c r="A162" s="278"/>
      <c r="B162" s="309"/>
      <c r="C162" s="244"/>
      <c r="D162" s="244"/>
      <c r="E162" s="244"/>
      <c r="F162" s="244"/>
      <c r="G162" s="244"/>
      <c r="H162" s="244"/>
      <c r="I162" s="244"/>
      <c r="J162" s="244"/>
      <c r="K162" s="244"/>
      <c r="L162" s="244"/>
      <c r="M162" s="244"/>
      <c r="N162" s="277"/>
    </row>
    <row r="163" spans="1:14" s="276" customFormat="1" ht="12.75">
      <c r="A163" s="278"/>
      <c r="B163" s="309"/>
      <c r="C163" s="244"/>
      <c r="D163" s="244"/>
      <c r="E163" s="244"/>
      <c r="F163" s="244"/>
      <c r="G163" s="244"/>
      <c r="H163" s="244"/>
      <c r="I163" s="244"/>
      <c r="J163" s="244"/>
      <c r="K163" s="244"/>
      <c r="L163" s="244"/>
      <c r="M163" s="244"/>
      <c r="N163" s="277"/>
    </row>
    <row r="164" spans="1:14" s="276" customFormat="1" ht="12.75">
      <c r="A164" s="278"/>
      <c r="B164" s="309"/>
      <c r="C164" s="280"/>
      <c r="D164" s="280"/>
      <c r="E164" s="280"/>
      <c r="F164" s="280"/>
      <c r="G164" s="280"/>
      <c r="H164" s="280"/>
      <c r="I164" s="280"/>
      <c r="J164" s="280"/>
      <c r="K164" s="280"/>
      <c r="L164" s="280"/>
      <c r="N164" s="277"/>
    </row>
    <row r="165" spans="1:14" s="276" customFormat="1" ht="12.75">
      <c r="A165" s="278"/>
      <c r="B165" s="309"/>
      <c r="C165" s="280"/>
      <c r="D165" s="280"/>
      <c r="E165" s="280"/>
      <c r="F165" s="280"/>
      <c r="G165" s="280"/>
      <c r="H165" s="280"/>
      <c r="I165" s="280"/>
      <c r="J165" s="280"/>
      <c r="K165" s="280"/>
      <c r="L165" s="280"/>
      <c r="N165" s="277"/>
    </row>
    <row r="166" spans="1:14" s="276" customFormat="1" ht="12.75">
      <c r="A166" s="278"/>
      <c r="B166" s="309"/>
      <c r="C166" s="280"/>
      <c r="D166" s="280"/>
      <c r="E166" s="280"/>
      <c r="F166" s="280"/>
      <c r="G166" s="280"/>
      <c r="H166" s="280"/>
      <c r="I166" s="280"/>
      <c r="J166" s="280"/>
      <c r="K166" s="280"/>
      <c r="L166" s="280"/>
      <c r="N166" s="277"/>
    </row>
    <row r="167" spans="1:14" s="276" customFormat="1" ht="12.75">
      <c r="A167" s="278"/>
      <c r="B167" s="309"/>
      <c r="C167" s="280"/>
      <c r="D167" s="280"/>
      <c r="E167" s="280"/>
      <c r="F167" s="280"/>
      <c r="G167" s="280"/>
      <c r="H167" s="280"/>
      <c r="I167" s="280"/>
      <c r="J167" s="280"/>
      <c r="K167" s="280"/>
      <c r="L167" s="280"/>
      <c r="N167" s="277"/>
    </row>
    <row r="168" spans="1:14" s="276" customFormat="1" ht="12.75">
      <c r="A168" s="278"/>
      <c r="B168" s="309"/>
      <c r="C168" s="280"/>
      <c r="D168" s="280"/>
      <c r="E168" s="280"/>
      <c r="F168" s="280"/>
      <c r="G168" s="280"/>
      <c r="H168" s="280"/>
      <c r="I168" s="280"/>
      <c r="J168" s="280"/>
      <c r="K168" s="280"/>
      <c r="L168" s="280"/>
      <c r="N168" s="277"/>
    </row>
    <row r="169" spans="1:14" s="276" customFormat="1" ht="12.75">
      <c r="A169" s="278"/>
      <c r="B169" s="309"/>
      <c r="C169" s="280"/>
      <c r="D169" s="280"/>
      <c r="E169" s="280"/>
      <c r="F169" s="280"/>
      <c r="G169" s="280"/>
      <c r="H169" s="280"/>
      <c r="I169" s="280"/>
      <c r="J169" s="280"/>
      <c r="K169" s="280"/>
      <c r="L169" s="280"/>
      <c r="N169" s="277"/>
    </row>
    <row r="170" spans="1:14" s="276" customFormat="1" ht="12.75">
      <c r="A170" s="278"/>
      <c r="B170" s="309"/>
      <c r="C170" s="280"/>
      <c r="D170" s="280"/>
      <c r="E170" s="280"/>
      <c r="F170" s="280"/>
      <c r="G170" s="280"/>
      <c r="H170" s="280"/>
      <c r="I170" s="280"/>
      <c r="J170" s="280"/>
      <c r="K170" s="280"/>
      <c r="L170" s="280"/>
      <c r="N170" s="277"/>
    </row>
    <row r="171" spans="1:14" s="276" customFormat="1" ht="12.75">
      <c r="A171" s="278"/>
      <c r="B171" s="309"/>
      <c r="C171" s="280"/>
      <c r="D171" s="280"/>
      <c r="E171" s="280"/>
      <c r="F171" s="280"/>
      <c r="G171" s="280"/>
      <c r="H171" s="280"/>
      <c r="I171" s="280"/>
      <c r="J171" s="280"/>
      <c r="K171" s="280"/>
      <c r="L171" s="280"/>
      <c r="N171" s="277"/>
    </row>
    <row r="172" spans="1:14" s="276" customFormat="1" ht="12.75">
      <c r="A172" s="278"/>
      <c r="B172" s="309"/>
      <c r="C172" s="280"/>
      <c r="D172" s="280"/>
      <c r="E172" s="280"/>
      <c r="F172" s="280"/>
      <c r="G172" s="280"/>
      <c r="H172" s="280"/>
      <c r="I172" s="280"/>
      <c r="J172" s="280"/>
      <c r="K172" s="280"/>
      <c r="L172" s="280"/>
      <c r="N172" s="277"/>
    </row>
    <row r="173" spans="1:14" s="276" customFormat="1" ht="12.75">
      <c r="A173" s="278"/>
      <c r="B173" s="309"/>
      <c r="C173" s="280"/>
      <c r="D173" s="280"/>
      <c r="E173" s="280"/>
      <c r="F173" s="280"/>
      <c r="G173" s="280"/>
      <c r="H173" s="280"/>
      <c r="I173" s="280"/>
      <c r="J173" s="280"/>
      <c r="K173" s="280"/>
      <c r="L173" s="280"/>
      <c r="N173" s="277"/>
    </row>
    <row r="174" spans="1:14" s="276" customFormat="1" ht="12.75">
      <c r="A174" s="278"/>
      <c r="B174" s="309"/>
      <c r="C174" s="280"/>
      <c r="D174" s="280"/>
      <c r="E174" s="280"/>
      <c r="F174" s="280"/>
      <c r="G174" s="280"/>
      <c r="H174" s="280"/>
      <c r="I174" s="280"/>
      <c r="J174" s="280"/>
      <c r="K174" s="280"/>
      <c r="L174" s="280"/>
      <c r="N174" s="277"/>
    </row>
    <row r="175" spans="1:14" s="276" customFormat="1" ht="12.75">
      <c r="A175" s="278"/>
      <c r="B175" s="309"/>
      <c r="C175" s="280"/>
      <c r="D175" s="280"/>
      <c r="E175" s="280"/>
      <c r="F175" s="280"/>
      <c r="G175" s="280"/>
      <c r="H175" s="280"/>
      <c r="I175" s="280"/>
      <c r="J175" s="280"/>
      <c r="K175" s="280"/>
      <c r="L175" s="280"/>
      <c r="N175" s="277"/>
    </row>
    <row r="176" spans="1:14" s="276" customFormat="1" ht="12.75">
      <c r="A176" s="278"/>
      <c r="B176" s="309"/>
      <c r="C176" s="280"/>
      <c r="D176" s="280"/>
      <c r="E176" s="280"/>
      <c r="F176" s="280"/>
      <c r="G176" s="280"/>
      <c r="H176" s="280"/>
      <c r="I176" s="280"/>
      <c r="J176" s="280"/>
      <c r="K176" s="280"/>
      <c r="L176" s="280"/>
      <c r="N176" s="277"/>
    </row>
    <row r="177" spans="1:14" s="276" customFormat="1" ht="12.75">
      <c r="A177" s="278"/>
      <c r="B177" s="309"/>
      <c r="C177" s="280"/>
      <c r="D177" s="280"/>
      <c r="E177" s="280"/>
      <c r="F177" s="280"/>
      <c r="G177" s="280"/>
      <c r="H177" s="280"/>
      <c r="I177" s="280"/>
      <c r="J177" s="280"/>
      <c r="K177" s="280"/>
      <c r="L177" s="280"/>
      <c r="N177" s="277"/>
    </row>
    <row r="178" spans="1:14" s="276" customFormat="1" ht="12.75">
      <c r="A178" s="278"/>
      <c r="B178" s="309"/>
      <c r="C178" s="280"/>
      <c r="D178" s="280"/>
      <c r="E178" s="280"/>
      <c r="F178" s="280"/>
      <c r="G178" s="280"/>
      <c r="H178" s="280"/>
      <c r="I178" s="280"/>
      <c r="J178" s="280"/>
      <c r="K178" s="280"/>
      <c r="L178" s="280"/>
      <c r="N178" s="277"/>
    </row>
    <row r="179" spans="1:14" s="276" customFormat="1" ht="12.75">
      <c r="A179" s="278"/>
      <c r="B179" s="309"/>
      <c r="C179" s="280"/>
      <c r="D179" s="280"/>
      <c r="E179" s="280"/>
      <c r="F179" s="280"/>
      <c r="G179" s="280"/>
      <c r="H179" s="280"/>
      <c r="I179" s="280"/>
      <c r="J179" s="280"/>
      <c r="K179" s="280"/>
      <c r="L179" s="280"/>
      <c r="N179" s="277"/>
    </row>
    <row r="180" spans="1:14" s="276" customFormat="1" ht="12.75">
      <c r="A180" s="278"/>
      <c r="B180" s="309"/>
      <c r="C180" s="280"/>
      <c r="D180" s="280"/>
      <c r="E180" s="280"/>
      <c r="F180" s="280"/>
      <c r="G180" s="280"/>
      <c r="H180" s="280"/>
      <c r="I180" s="280"/>
      <c r="J180" s="280"/>
      <c r="K180" s="280"/>
      <c r="L180" s="280"/>
      <c r="N180" s="277"/>
    </row>
    <row r="181" spans="1:14" s="276" customFormat="1" ht="12.75">
      <c r="A181" s="278"/>
      <c r="B181" s="309"/>
      <c r="C181" s="280"/>
      <c r="D181" s="280"/>
      <c r="E181" s="280"/>
      <c r="F181" s="280"/>
      <c r="G181" s="280"/>
      <c r="H181" s="280"/>
      <c r="I181" s="280"/>
      <c r="J181" s="280"/>
      <c r="K181" s="280"/>
      <c r="L181" s="280"/>
      <c r="N181" s="277"/>
    </row>
    <row r="182" spans="1:14" s="276" customFormat="1" ht="12.75">
      <c r="A182" s="278"/>
      <c r="B182" s="309"/>
      <c r="C182" s="280"/>
      <c r="D182" s="280"/>
      <c r="E182" s="280"/>
      <c r="F182" s="280"/>
      <c r="G182" s="280"/>
      <c r="H182" s="280"/>
      <c r="I182" s="280"/>
      <c r="J182" s="280"/>
      <c r="K182" s="280"/>
      <c r="L182" s="280"/>
      <c r="N182" s="277"/>
    </row>
    <row r="183" spans="1:14" s="276" customFormat="1" ht="12.75">
      <c r="A183" s="278"/>
      <c r="B183" s="309"/>
      <c r="C183" s="280"/>
      <c r="D183" s="280"/>
      <c r="E183" s="280"/>
      <c r="F183" s="280"/>
      <c r="G183" s="280"/>
      <c r="H183" s="280"/>
      <c r="I183" s="280"/>
      <c r="J183" s="280"/>
      <c r="K183" s="280"/>
      <c r="L183" s="280"/>
      <c r="N183" s="277"/>
    </row>
    <row r="184" spans="1:14" s="276" customFormat="1" ht="12.75">
      <c r="A184" s="278"/>
      <c r="B184" s="309"/>
      <c r="C184" s="280"/>
      <c r="D184" s="280"/>
      <c r="E184" s="280"/>
      <c r="F184" s="280"/>
      <c r="G184" s="280"/>
      <c r="H184" s="280"/>
      <c r="I184" s="280"/>
      <c r="J184" s="280"/>
      <c r="K184" s="280"/>
      <c r="L184" s="280"/>
      <c r="N184" s="277"/>
    </row>
    <row r="185" spans="1:14" s="276" customFormat="1" ht="12.75">
      <c r="A185" s="278"/>
      <c r="B185" s="309"/>
      <c r="C185" s="280"/>
      <c r="D185" s="280"/>
      <c r="E185" s="280"/>
      <c r="F185" s="280"/>
      <c r="G185" s="280"/>
      <c r="H185" s="280"/>
      <c r="I185" s="280"/>
      <c r="J185" s="280"/>
      <c r="K185" s="280"/>
      <c r="L185" s="280"/>
      <c r="N185" s="277"/>
    </row>
    <row r="186" spans="1:14" s="276" customFormat="1" ht="12.75">
      <c r="A186" s="278"/>
      <c r="B186" s="309"/>
      <c r="C186" s="280"/>
      <c r="D186" s="280"/>
      <c r="E186" s="280"/>
      <c r="F186" s="280"/>
      <c r="G186" s="280"/>
      <c r="H186" s="280"/>
      <c r="I186" s="280"/>
      <c r="J186" s="280"/>
      <c r="K186" s="280"/>
      <c r="L186" s="280"/>
      <c r="N186" s="277"/>
    </row>
    <row r="187" spans="1:14" s="276" customFormat="1" ht="12.75">
      <c r="A187" s="278"/>
      <c r="B187" s="309"/>
      <c r="C187" s="280"/>
      <c r="D187" s="280"/>
      <c r="E187" s="280"/>
      <c r="F187" s="280"/>
      <c r="G187" s="280"/>
      <c r="H187" s="280"/>
      <c r="I187" s="280"/>
      <c r="J187" s="280"/>
      <c r="K187" s="280"/>
      <c r="L187" s="280"/>
      <c r="N187" s="277"/>
    </row>
    <row r="188" spans="1:14" s="276" customFormat="1" ht="12.75">
      <c r="A188" s="278"/>
      <c r="B188" s="309"/>
      <c r="C188" s="280"/>
      <c r="D188" s="280"/>
      <c r="E188" s="280"/>
      <c r="F188" s="280"/>
      <c r="G188" s="280"/>
      <c r="H188" s="280"/>
      <c r="I188" s="280"/>
      <c r="J188" s="280"/>
      <c r="K188" s="280"/>
      <c r="L188" s="280"/>
      <c r="N188" s="277"/>
    </row>
    <row r="189" spans="1:14" s="276" customFormat="1" ht="12.75">
      <c r="A189" s="278"/>
      <c r="B189" s="309"/>
      <c r="C189" s="280"/>
      <c r="D189" s="280"/>
      <c r="E189" s="280"/>
      <c r="F189" s="280"/>
      <c r="G189" s="280"/>
      <c r="H189" s="280"/>
      <c r="I189" s="280"/>
      <c r="J189" s="280"/>
      <c r="K189" s="280"/>
      <c r="L189" s="280"/>
      <c r="N189" s="277"/>
    </row>
    <row r="190" spans="1:14" s="276" customFormat="1" ht="12.75">
      <c r="A190" s="278"/>
      <c r="B190" s="309"/>
      <c r="C190" s="280"/>
      <c r="D190" s="280"/>
      <c r="E190" s="280"/>
      <c r="F190" s="280"/>
      <c r="G190" s="280"/>
      <c r="H190" s="280"/>
      <c r="I190" s="280"/>
      <c r="J190" s="280"/>
      <c r="K190" s="280"/>
      <c r="L190" s="280"/>
      <c r="N190" s="277"/>
    </row>
    <row r="191" spans="1:14" s="276" customFormat="1" ht="12.75">
      <c r="A191" s="278"/>
      <c r="B191" s="309"/>
      <c r="C191" s="280"/>
      <c r="D191" s="280"/>
      <c r="E191" s="280"/>
      <c r="F191" s="280"/>
      <c r="G191" s="280"/>
      <c r="H191" s="280"/>
      <c r="I191" s="280"/>
      <c r="J191" s="280"/>
      <c r="K191" s="280"/>
      <c r="L191" s="280"/>
      <c r="N191" s="277"/>
    </row>
    <row r="192" spans="1:14" s="276" customFormat="1" ht="12.75">
      <c r="A192" s="278"/>
      <c r="B192" s="309"/>
      <c r="N192" s="277"/>
    </row>
    <row r="193" spans="1:14" s="276" customFormat="1" ht="12.75">
      <c r="A193" s="278"/>
      <c r="B193" s="309"/>
      <c r="N193" s="277"/>
    </row>
    <row r="194" spans="1:14" s="276" customFormat="1" ht="12.75">
      <c r="A194" s="278"/>
      <c r="B194" s="309"/>
      <c r="N194" s="277"/>
    </row>
    <row r="195" spans="1:14" s="276" customFormat="1" ht="12.75">
      <c r="A195" s="278"/>
      <c r="B195" s="309"/>
      <c r="N195" s="277"/>
    </row>
    <row r="196" spans="1:14" s="276" customFormat="1" ht="12.75">
      <c r="A196" s="278"/>
      <c r="B196" s="309"/>
      <c r="N196" s="277"/>
    </row>
    <row r="197" spans="1:14" s="276" customFormat="1" ht="12.75">
      <c r="A197" s="278"/>
      <c r="B197" s="309"/>
      <c r="N197" s="277"/>
    </row>
    <row r="198" spans="1:14" s="276" customFormat="1" ht="12.75">
      <c r="A198" s="278"/>
      <c r="B198" s="309"/>
      <c r="N198" s="277"/>
    </row>
    <row r="199" spans="1:14" s="276" customFormat="1" ht="12.75">
      <c r="A199" s="278"/>
      <c r="B199" s="309"/>
      <c r="N199" s="277"/>
    </row>
    <row r="200" spans="1:14" s="276" customFormat="1" ht="12.75">
      <c r="A200" s="278"/>
      <c r="B200" s="309"/>
      <c r="N200" s="277"/>
    </row>
    <row r="201" spans="1:14" s="276" customFormat="1" ht="12.75">
      <c r="A201" s="278"/>
      <c r="B201" s="309"/>
      <c r="N201" s="277"/>
    </row>
    <row r="202" spans="1:14" s="276" customFormat="1" ht="12.75">
      <c r="A202" s="278"/>
      <c r="B202" s="309"/>
      <c r="N202" s="277"/>
    </row>
    <row r="203" spans="1:14" s="276" customFormat="1" ht="12.75">
      <c r="A203" s="278"/>
      <c r="B203" s="309"/>
      <c r="N203" s="277"/>
    </row>
    <row r="204" spans="1:14" s="276" customFormat="1" ht="12.75">
      <c r="A204" s="278"/>
      <c r="B204" s="309"/>
      <c r="N204" s="277"/>
    </row>
    <row r="205" spans="1:14" s="276" customFormat="1" ht="12.75">
      <c r="A205" s="278"/>
      <c r="B205" s="309"/>
      <c r="N205" s="277"/>
    </row>
    <row r="206" spans="1:14" s="276" customFormat="1" ht="12.75">
      <c r="A206" s="278"/>
      <c r="B206" s="309"/>
      <c r="N206" s="277"/>
    </row>
    <row r="207" spans="1:14" s="276" customFormat="1" ht="12.75">
      <c r="A207" s="278"/>
      <c r="B207" s="309"/>
      <c r="N207" s="277"/>
    </row>
    <row r="208" spans="1:14" s="276" customFormat="1" ht="12.75">
      <c r="A208" s="278"/>
      <c r="B208" s="309"/>
      <c r="N208" s="277"/>
    </row>
    <row r="209" spans="1:14" s="276" customFormat="1" ht="12.75">
      <c r="A209" s="278"/>
      <c r="B209" s="309"/>
      <c r="N209" s="277"/>
    </row>
    <row r="210" spans="1:14" s="276" customFormat="1" ht="12.75">
      <c r="A210" s="278"/>
      <c r="B210" s="309"/>
      <c r="N210" s="277"/>
    </row>
    <row r="211" spans="1:14" s="276" customFormat="1" ht="12.75">
      <c r="A211" s="278"/>
      <c r="B211" s="309"/>
      <c r="N211" s="277"/>
    </row>
    <row r="212" spans="1:14" s="276" customFormat="1" ht="12.75">
      <c r="A212" s="278"/>
      <c r="B212" s="309"/>
      <c r="N212" s="277"/>
    </row>
    <row r="213" spans="1:14" s="276" customFormat="1" ht="12.75">
      <c r="A213" s="278"/>
      <c r="B213" s="309"/>
      <c r="N213" s="277"/>
    </row>
    <row r="214" spans="1:14" s="276" customFormat="1" ht="12.75">
      <c r="A214" s="278"/>
      <c r="B214" s="309"/>
      <c r="N214" s="277"/>
    </row>
    <row r="215" spans="1:14" s="276" customFormat="1" ht="12.75">
      <c r="A215" s="278"/>
      <c r="B215" s="309"/>
      <c r="N215" s="277"/>
    </row>
    <row r="216" spans="1:14" s="276" customFormat="1" ht="12.75">
      <c r="A216" s="278"/>
      <c r="B216" s="309"/>
      <c r="N216" s="277"/>
    </row>
    <row r="217" spans="1:14" s="276" customFormat="1" ht="12.75">
      <c r="A217" s="278"/>
      <c r="B217" s="309"/>
      <c r="N217" s="277"/>
    </row>
    <row r="218" spans="1:14" s="276" customFormat="1" ht="12.75">
      <c r="A218" s="278"/>
      <c r="B218" s="309"/>
      <c r="N218" s="277"/>
    </row>
    <row r="219" spans="1:14" s="276" customFormat="1" ht="12.75">
      <c r="A219" s="278"/>
      <c r="B219" s="309"/>
      <c r="N219" s="277"/>
    </row>
    <row r="220" spans="1:14" s="276" customFormat="1" ht="12.75">
      <c r="A220" s="278"/>
      <c r="B220" s="309"/>
      <c r="N220" s="277"/>
    </row>
    <row r="221" spans="1:14" s="276" customFormat="1" ht="12.75">
      <c r="A221" s="278"/>
      <c r="B221" s="309"/>
      <c r="N221" s="277"/>
    </row>
    <row r="222" spans="1:14" s="276" customFormat="1" ht="12.75">
      <c r="A222" s="278"/>
      <c r="B222" s="309"/>
      <c r="N222" s="277"/>
    </row>
    <row r="223" spans="1:14" s="276" customFormat="1" ht="12.75">
      <c r="A223" s="278"/>
      <c r="B223" s="309"/>
      <c r="N223" s="277"/>
    </row>
    <row r="224" spans="1:14" s="276" customFormat="1" ht="12.75">
      <c r="A224" s="278"/>
      <c r="B224" s="309"/>
      <c r="N224" s="277"/>
    </row>
    <row r="225" spans="1:14" s="276" customFormat="1" ht="12.75">
      <c r="A225" s="278"/>
      <c r="B225" s="309"/>
      <c r="N225" s="277"/>
    </row>
    <row r="226" spans="1:14" s="276" customFormat="1" ht="12.75">
      <c r="A226" s="278"/>
      <c r="B226" s="309"/>
      <c r="N226" s="277"/>
    </row>
    <row r="227" spans="1:14" s="276" customFormat="1" ht="12.75">
      <c r="A227" s="278"/>
      <c r="B227" s="309"/>
      <c r="N227" s="277"/>
    </row>
    <row r="228" spans="1:14" s="276" customFormat="1" ht="12.75">
      <c r="A228" s="278"/>
      <c r="B228" s="309"/>
      <c r="N228" s="277"/>
    </row>
    <row r="229" spans="1:14" s="276" customFormat="1" ht="12.75">
      <c r="A229" s="278"/>
      <c r="B229" s="309"/>
      <c r="N229" s="277"/>
    </row>
    <row r="230" spans="1:14" s="276" customFormat="1" ht="12.75">
      <c r="A230" s="278"/>
      <c r="B230" s="309"/>
      <c r="N230" s="277"/>
    </row>
    <row r="231" spans="1:14" s="276" customFormat="1" ht="12.75">
      <c r="A231" s="278"/>
      <c r="B231" s="309"/>
      <c r="N231" s="277"/>
    </row>
    <row r="232" spans="1:14" s="276" customFormat="1" ht="12.75">
      <c r="A232" s="278"/>
      <c r="B232" s="309"/>
      <c r="N232" s="277"/>
    </row>
    <row r="233" spans="1:14" s="276" customFormat="1" ht="12.75">
      <c r="A233" s="278"/>
      <c r="B233" s="309"/>
      <c r="N233" s="277"/>
    </row>
    <row r="234" spans="1:14" s="276" customFormat="1" ht="12.75">
      <c r="A234" s="278"/>
      <c r="B234" s="309"/>
      <c r="N234" s="277"/>
    </row>
    <row r="235" spans="1:14" s="276" customFormat="1" ht="12.75">
      <c r="A235" s="278"/>
      <c r="B235" s="309"/>
      <c r="N235" s="277"/>
    </row>
    <row r="236" spans="1:14" s="276" customFormat="1" ht="12.75">
      <c r="A236" s="278"/>
      <c r="B236" s="309"/>
      <c r="N236" s="277"/>
    </row>
    <row r="237" spans="1:14" s="276" customFormat="1" ht="12.75">
      <c r="A237" s="278"/>
      <c r="B237" s="309"/>
      <c r="N237" s="277"/>
    </row>
    <row r="238" spans="1:14" s="276" customFormat="1" ht="12.75">
      <c r="A238" s="278"/>
      <c r="B238" s="309"/>
      <c r="N238" s="277"/>
    </row>
    <row r="239" spans="1:14" s="276" customFormat="1" ht="12.75">
      <c r="A239" s="278"/>
      <c r="B239" s="309"/>
      <c r="N239" s="277"/>
    </row>
    <row r="240" spans="1:14" s="276" customFormat="1" ht="12.75">
      <c r="A240" s="278"/>
      <c r="B240" s="309"/>
      <c r="N240" s="277"/>
    </row>
    <row r="241" spans="1:14" s="276" customFormat="1" ht="12.75">
      <c r="A241" s="278"/>
      <c r="B241" s="309"/>
      <c r="N241" s="277"/>
    </row>
    <row r="242" spans="1:14" s="276" customFormat="1" ht="12.75">
      <c r="A242" s="278"/>
      <c r="B242" s="309"/>
      <c r="N242" s="277"/>
    </row>
    <row r="243" spans="1:14" s="276" customFormat="1" ht="12.75">
      <c r="A243" s="278"/>
      <c r="B243" s="309"/>
      <c r="N243" s="277"/>
    </row>
    <row r="244" spans="1:14" s="276" customFormat="1" ht="12.75">
      <c r="A244" s="278"/>
      <c r="B244" s="309"/>
      <c r="N244" s="277"/>
    </row>
    <row r="245" spans="1:14" s="276" customFormat="1" ht="12.75">
      <c r="A245" s="278"/>
      <c r="B245" s="309"/>
      <c r="N245" s="277"/>
    </row>
    <row r="246" spans="1:14" s="276" customFormat="1" ht="12.75">
      <c r="A246" s="278"/>
      <c r="B246" s="309"/>
      <c r="N246" s="277"/>
    </row>
    <row r="247" spans="1:14" s="276" customFormat="1" ht="12.75">
      <c r="A247" s="278"/>
      <c r="B247" s="309"/>
      <c r="N247" s="277"/>
    </row>
    <row r="248" spans="1:14" s="276" customFormat="1" ht="12.75">
      <c r="A248" s="278"/>
      <c r="B248" s="309"/>
      <c r="N248" s="277"/>
    </row>
    <row r="249" spans="1:14" s="276" customFormat="1" ht="12.75">
      <c r="A249" s="278"/>
      <c r="B249" s="309"/>
      <c r="N249" s="277"/>
    </row>
    <row r="250" spans="1:14" s="276" customFormat="1" ht="12.75">
      <c r="A250" s="278"/>
      <c r="B250" s="309"/>
      <c r="N250" s="277"/>
    </row>
    <row r="251" spans="1:14" s="276" customFormat="1" ht="12.75">
      <c r="A251" s="278"/>
      <c r="B251" s="309"/>
      <c r="N251" s="277"/>
    </row>
    <row r="252" spans="1:14" s="276" customFormat="1" ht="12.75">
      <c r="A252" s="278"/>
      <c r="B252" s="309"/>
      <c r="N252" s="277"/>
    </row>
    <row r="253" spans="1:14" s="276" customFormat="1" ht="12.75">
      <c r="A253" s="278"/>
      <c r="B253" s="309"/>
      <c r="N253" s="277"/>
    </row>
    <row r="254" spans="1:14" s="276" customFormat="1" ht="12.75">
      <c r="A254" s="278"/>
      <c r="B254" s="309"/>
      <c r="N254" s="277"/>
    </row>
    <row r="255" spans="1:14" s="276" customFormat="1" ht="12.75">
      <c r="A255" s="278"/>
      <c r="B255" s="309"/>
      <c r="N255" s="277"/>
    </row>
    <row r="256" spans="1:14" s="276" customFormat="1" ht="12.75">
      <c r="A256" s="278"/>
      <c r="B256" s="309"/>
      <c r="N256" s="277"/>
    </row>
    <row r="257" spans="1:14" s="276" customFormat="1" ht="12.75">
      <c r="A257" s="278"/>
      <c r="B257" s="309"/>
      <c r="N257" s="277"/>
    </row>
    <row r="258" spans="1:14" s="276" customFormat="1" ht="12.75">
      <c r="A258" s="278"/>
      <c r="B258" s="309"/>
      <c r="N258" s="277"/>
    </row>
  </sheetData>
  <sheetProtection/>
  <mergeCells count="55">
    <mergeCell ref="B119:B121"/>
    <mergeCell ref="B17:B19"/>
    <mergeCell ref="B59:B61"/>
    <mergeCell ref="B62:B64"/>
    <mergeCell ref="B65:B67"/>
    <mergeCell ref="A50:A52"/>
    <mergeCell ref="B50:B52"/>
    <mergeCell ref="B53:B55"/>
    <mergeCell ref="B56:B58"/>
    <mergeCell ref="B20:B22"/>
    <mergeCell ref="L3:L4"/>
    <mergeCell ref="M3:M4"/>
    <mergeCell ref="I3:I4"/>
    <mergeCell ref="J3:J4"/>
    <mergeCell ref="K3:K4"/>
    <mergeCell ref="B8:B10"/>
    <mergeCell ref="C3:C4"/>
    <mergeCell ref="H3:H4"/>
    <mergeCell ref="D3:D4"/>
    <mergeCell ref="E3:E4"/>
    <mergeCell ref="F3:F4"/>
    <mergeCell ref="G3:G4"/>
    <mergeCell ref="B26:B28"/>
    <mergeCell ref="B29:B31"/>
    <mergeCell ref="B32:B34"/>
    <mergeCell ref="B35:B37"/>
    <mergeCell ref="A5:A7"/>
    <mergeCell ref="B5:B7"/>
    <mergeCell ref="B23:B25"/>
    <mergeCell ref="B11:B13"/>
    <mergeCell ref="B14:B16"/>
    <mergeCell ref="B68:B70"/>
    <mergeCell ref="B71:B73"/>
    <mergeCell ref="B74:B76"/>
    <mergeCell ref="B77:B79"/>
    <mergeCell ref="B38:B40"/>
    <mergeCell ref="B41:B43"/>
    <mergeCell ref="B44:B46"/>
    <mergeCell ref="B47:B49"/>
    <mergeCell ref="B113:B115"/>
    <mergeCell ref="B116:B118"/>
    <mergeCell ref="B80:B82"/>
    <mergeCell ref="B83:B85"/>
    <mergeCell ref="B86:B88"/>
    <mergeCell ref="B89:B91"/>
    <mergeCell ref="B128:B130"/>
    <mergeCell ref="B125:B127"/>
    <mergeCell ref="B122:B124"/>
    <mergeCell ref="B104:B106"/>
    <mergeCell ref="B92:B94"/>
    <mergeCell ref="B95:B97"/>
    <mergeCell ref="B98:B100"/>
    <mergeCell ref="B101:B103"/>
    <mergeCell ref="B107:B109"/>
    <mergeCell ref="B110:B112"/>
  </mergeCells>
  <printOptions/>
  <pageMargins left="0.1968503937007874" right="0.1968503937007874" top="0.7874015748031497" bottom="0.5905511811023623" header="0.5118110236220472" footer="0.5118110236220472"/>
  <pageSetup fitToHeight="0" fitToWidth="1" horizontalDpi="600" verticalDpi="600" orientation="portrait" paperSize="9" scale="98" r:id="rId2"/>
  <headerFooter alignWithMargins="0">
    <oddHeader>&amp;R&amp;6&amp;P / &amp;N ページ</oddHeader>
  </headerFooter>
  <rowBreaks count="3" manualBreakCount="3">
    <brk id="43" max="255" man="1"/>
    <brk id="82" max="255" man="1"/>
    <brk id="121" max="255" man="1"/>
  </rowBreaks>
  <drawing r:id="rId1"/>
</worksheet>
</file>

<file path=xl/worksheets/sheet50.xml><?xml version="1.0" encoding="utf-8"?>
<worksheet xmlns="http://schemas.openxmlformats.org/spreadsheetml/2006/main" xmlns:r="http://schemas.openxmlformats.org/officeDocument/2006/relationships">
  <sheetPr>
    <pageSetUpPr fitToPage="1"/>
  </sheetPr>
  <dimension ref="A1:AE79"/>
  <sheetViews>
    <sheetView zoomScaleSheetLayoutView="55" zoomScalePageLayoutView="0" workbookViewId="0" topLeftCell="A1">
      <selection activeCell="A1" sqref="A1"/>
    </sheetView>
  </sheetViews>
  <sheetFormatPr defaultColWidth="9" defaultRowHeight="14.25"/>
  <cols>
    <col min="1" max="1" width="3.69921875" style="121" customWidth="1"/>
    <col min="2" max="2" width="3" style="122" customWidth="1"/>
    <col min="3" max="3" width="10.09765625" style="30" customWidth="1"/>
    <col min="4" max="4" width="9.8984375" style="123" customWidth="1"/>
    <col min="5" max="5" width="9.3984375" style="123" customWidth="1"/>
    <col min="6" max="6" width="9.19921875" style="123" customWidth="1"/>
    <col min="7" max="7" width="9.296875" style="123" customWidth="1"/>
    <col min="8" max="8" width="2.09765625" style="123" customWidth="1"/>
    <col min="9" max="9" width="6.796875" style="123" customWidth="1"/>
    <col min="10" max="10" width="6.8984375" style="123" customWidth="1"/>
    <col min="11" max="11" width="7.19921875" style="123" customWidth="1"/>
    <col min="12" max="12" width="8.296875" style="123" customWidth="1"/>
    <col min="13" max="13" width="7.69921875" style="123" customWidth="1"/>
    <col min="14" max="16" width="7.19921875" style="123" customWidth="1"/>
    <col min="17" max="17" width="8.69921875" style="123" customWidth="1"/>
    <col min="18" max="18" width="7.19921875" style="123" customWidth="1"/>
    <col min="19" max="19" width="6.09765625" style="123" customWidth="1"/>
    <col min="20" max="20" width="8.69921875" style="123" customWidth="1"/>
    <col min="21" max="21" width="7.19921875" style="123" customWidth="1"/>
    <col min="22" max="22" width="7.69921875" style="123" customWidth="1"/>
    <col min="23" max="23" width="7.19921875" style="123" customWidth="1"/>
    <col min="24" max="24" width="8.8984375" style="123" customWidth="1"/>
    <col min="25" max="25" width="7" style="123" customWidth="1"/>
    <col min="26" max="26" width="9.19921875" style="51" bestFit="1" customWidth="1"/>
    <col min="27" max="30" width="10.296875" style="30" bestFit="1" customWidth="1"/>
    <col min="31" max="16384" width="9" style="30" customWidth="1"/>
  </cols>
  <sheetData>
    <row r="1" spans="2:26" s="583" customFormat="1" ht="12.75">
      <c r="B1" s="591"/>
      <c r="C1" s="583" t="s">
        <v>635</v>
      </c>
      <c r="D1" s="591"/>
      <c r="E1" s="591"/>
      <c r="F1" s="591"/>
      <c r="G1" s="591"/>
      <c r="H1" s="591"/>
      <c r="I1" s="591"/>
      <c r="J1" s="591"/>
      <c r="K1" s="591"/>
      <c r="L1" s="591"/>
      <c r="M1" s="591"/>
      <c r="N1" s="583" t="str">
        <f>C1</f>
        <v>2-26-1　国税徴収決定済額(足立区内税務署分)(昭和50年度～平成15年度)</v>
      </c>
      <c r="P1" s="591"/>
      <c r="Q1" s="592"/>
      <c r="S1" s="591"/>
      <c r="T1" s="591"/>
      <c r="V1" s="592"/>
      <c r="W1" s="591"/>
      <c r="X1" s="591"/>
      <c r="Y1" s="591"/>
      <c r="Z1" s="582"/>
    </row>
    <row r="2" spans="1:26" s="117" customFormat="1" ht="12.75">
      <c r="A2" s="118"/>
      <c r="B2" s="119"/>
      <c r="D2" s="120"/>
      <c r="E2" s="120"/>
      <c r="F2" s="120"/>
      <c r="G2" s="120"/>
      <c r="H2" s="120"/>
      <c r="I2" s="120"/>
      <c r="J2" s="120"/>
      <c r="K2" s="120"/>
      <c r="L2" s="120"/>
      <c r="M2" s="120"/>
      <c r="O2" s="120"/>
      <c r="P2" s="120"/>
      <c r="Q2" s="120"/>
      <c r="R2" s="120"/>
      <c r="S2" s="120"/>
      <c r="T2" s="120"/>
      <c r="U2" s="120"/>
      <c r="V2" s="120"/>
      <c r="W2" s="120"/>
      <c r="X2" s="120"/>
      <c r="Y2" s="120"/>
      <c r="Z2" s="620"/>
    </row>
    <row r="3" spans="1:26" s="519" customFormat="1" ht="13.5" customHeight="1">
      <c r="A3" s="517"/>
      <c r="B3" s="518" t="s">
        <v>32</v>
      </c>
      <c r="C3" s="1652" t="s">
        <v>381</v>
      </c>
      <c r="D3" s="1646" t="s">
        <v>170</v>
      </c>
      <c r="E3" s="1651" t="s">
        <v>171</v>
      </c>
      <c r="F3" s="1651" t="s">
        <v>172</v>
      </c>
      <c r="G3" s="1649" t="s">
        <v>299</v>
      </c>
      <c r="H3" s="1645" t="s">
        <v>386</v>
      </c>
      <c r="I3" s="1646"/>
      <c r="J3" s="1651" t="s">
        <v>174</v>
      </c>
      <c r="K3" s="1649" t="s">
        <v>389</v>
      </c>
      <c r="L3" s="1651" t="s">
        <v>1</v>
      </c>
      <c r="M3" s="1649" t="s">
        <v>390</v>
      </c>
      <c r="N3" s="1649" t="s">
        <v>388</v>
      </c>
      <c r="O3" s="1649" t="s">
        <v>391</v>
      </c>
      <c r="P3" s="1651" t="s">
        <v>2</v>
      </c>
      <c r="Q3" s="1649" t="s">
        <v>384</v>
      </c>
      <c r="R3" s="1649" t="s">
        <v>387</v>
      </c>
      <c r="S3" s="1649" t="s">
        <v>383</v>
      </c>
      <c r="T3" s="1651" t="s">
        <v>173</v>
      </c>
      <c r="U3" s="1649" t="s">
        <v>385</v>
      </c>
      <c r="V3" s="1651" t="s">
        <v>0</v>
      </c>
      <c r="W3" s="1645" t="s">
        <v>392</v>
      </c>
      <c r="X3" s="1649" t="s">
        <v>382</v>
      </c>
      <c r="Y3" s="1643" t="s">
        <v>175</v>
      </c>
      <c r="Z3" s="621"/>
    </row>
    <row r="4" spans="1:26" s="522" customFormat="1" ht="39" customHeight="1" thickBot="1">
      <c r="A4" s="520" t="s">
        <v>37</v>
      </c>
      <c r="B4" s="521"/>
      <c r="C4" s="1653"/>
      <c r="D4" s="1648"/>
      <c r="E4" s="1650"/>
      <c r="F4" s="1650"/>
      <c r="G4" s="1650"/>
      <c r="H4" s="1647"/>
      <c r="I4" s="1648"/>
      <c r="J4" s="1650"/>
      <c r="K4" s="1650"/>
      <c r="L4" s="1650"/>
      <c r="M4" s="1650"/>
      <c r="N4" s="1650"/>
      <c r="O4" s="1650"/>
      <c r="P4" s="1650"/>
      <c r="Q4" s="1650"/>
      <c r="R4" s="1650"/>
      <c r="S4" s="1650"/>
      <c r="T4" s="1650"/>
      <c r="U4" s="1650"/>
      <c r="V4" s="1650"/>
      <c r="W4" s="1647"/>
      <c r="X4" s="1650"/>
      <c r="Y4" s="1644"/>
      <c r="Z4" s="622"/>
    </row>
    <row r="5" spans="1:26" s="152" customFormat="1" ht="19.5" customHeight="1" thickTop="1">
      <c r="A5" s="523" t="s">
        <v>191</v>
      </c>
      <c r="B5" s="696">
        <v>50</v>
      </c>
      <c r="C5" s="699">
        <v>61207635</v>
      </c>
      <c r="D5" s="684">
        <v>15371009</v>
      </c>
      <c r="E5" s="571">
        <v>13469801</v>
      </c>
      <c r="F5" s="571">
        <v>13511417</v>
      </c>
      <c r="G5" s="571">
        <v>4739488</v>
      </c>
      <c r="H5" s="683" t="s">
        <v>408</v>
      </c>
      <c r="I5" s="684">
        <v>28481</v>
      </c>
      <c r="J5" s="571">
        <v>99213</v>
      </c>
      <c r="K5" s="571">
        <v>450</v>
      </c>
      <c r="L5" s="571">
        <v>711899</v>
      </c>
      <c r="M5" s="571">
        <v>24078</v>
      </c>
      <c r="N5" s="571">
        <v>29141</v>
      </c>
      <c r="O5" s="571">
        <v>574894</v>
      </c>
      <c r="P5" s="571">
        <v>798</v>
      </c>
      <c r="Q5" s="685">
        <v>12583242</v>
      </c>
      <c r="R5" s="571">
        <v>63724</v>
      </c>
      <c r="S5" s="571" t="s">
        <v>189</v>
      </c>
      <c r="T5" s="571" t="s">
        <v>189</v>
      </c>
      <c r="U5" s="571" t="s">
        <v>189</v>
      </c>
      <c r="V5" s="571" t="s">
        <v>189</v>
      </c>
      <c r="W5" s="685" t="s">
        <v>189</v>
      </c>
      <c r="X5" s="571" t="s">
        <v>189</v>
      </c>
      <c r="Y5" s="685" t="s">
        <v>189</v>
      </c>
      <c r="Z5" s="164"/>
    </row>
    <row r="6" spans="1:26" s="152" customFormat="1" ht="19.5" customHeight="1">
      <c r="A6" s="523"/>
      <c r="B6" s="696">
        <v>51</v>
      </c>
      <c r="C6" s="699">
        <v>66698578</v>
      </c>
      <c r="D6" s="684">
        <v>18950005</v>
      </c>
      <c r="E6" s="571">
        <v>11967068</v>
      </c>
      <c r="F6" s="571">
        <v>13573707</v>
      </c>
      <c r="G6" s="571">
        <v>4408590</v>
      </c>
      <c r="H6" s="683" t="s">
        <v>408</v>
      </c>
      <c r="I6" s="684">
        <v>8161</v>
      </c>
      <c r="J6" s="571">
        <v>51595</v>
      </c>
      <c r="K6" s="571">
        <v>483</v>
      </c>
      <c r="L6" s="571">
        <v>860661</v>
      </c>
      <c r="M6" s="571">
        <v>51935</v>
      </c>
      <c r="N6" s="571">
        <v>27403</v>
      </c>
      <c r="O6" s="571">
        <v>585224</v>
      </c>
      <c r="P6" s="571" t="s">
        <v>189</v>
      </c>
      <c r="Q6" s="685">
        <v>16172995</v>
      </c>
      <c r="R6" s="571">
        <v>40751</v>
      </c>
      <c r="S6" s="571" t="s">
        <v>189</v>
      </c>
      <c r="T6" s="571" t="s">
        <v>189</v>
      </c>
      <c r="U6" s="571" t="s">
        <v>189</v>
      </c>
      <c r="V6" s="571" t="s">
        <v>189</v>
      </c>
      <c r="W6" s="685" t="s">
        <v>189</v>
      </c>
      <c r="X6" s="571" t="s">
        <v>189</v>
      </c>
      <c r="Y6" s="685" t="s">
        <v>189</v>
      </c>
      <c r="Z6" s="164"/>
    </row>
    <row r="7" spans="1:26" s="152" customFormat="1" ht="19.5" customHeight="1">
      <c r="A7" s="523"/>
      <c r="B7" s="696">
        <v>52</v>
      </c>
      <c r="C7" s="699">
        <v>75985469</v>
      </c>
      <c r="D7" s="684">
        <v>19660635</v>
      </c>
      <c r="E7" s="571">
        <v>14052218</v>
      </c>
      <c r="F7" s="571">
        <v>14323978</v>
      </c>
      <c r="G7" s="571">
        <v>5336484</v>
      </c>
      <c r="H7" s="683" t="s">
        <v>408</v>
      </c>
      <c r="I7" s="684">
        <v>7</v>
      </c>
      <c r="J7" s="571">
        <v>19798</v>
      </c>
      <c r="K7" s="571">
        <v>499</v>
      </c>
      <c r="L7" s="571">
        <v>3710759</v>
      </c>
      <c r="M7" s="571">
        <v>36997</v>
      </c>
      <c r="N7" s="571">
        <v>26119</v>
      </c>
      <c r="O7" s="571">
        <v>554089</v>
      </c>
      <c r="P7" s="571">
        <v>2035</v>
      </c>
      <c r="Q7" s="685">
        <v>18205412</v>
      </c>
      <c r="R7" s="571">
        <v>56439</v>
      </c>
      <c r="S7" s="571" t="s">
        <v>189</v>
      </c>
      <c r="T7" s="571" t="s">
        <v>189</v>
      </c>
      <c r="U7" s="571" t="s">
        <v>189</v>
      </c>
      <c r="V7" s="571" t="s">
        <v>189</v>
      </c>
      <c r="W7" s="685" t="s">
        <v>189</v>
      </c>
      <c r="X7" s="571" t="s">
        <v>189</v>
      </c>
      <c r="Y7" s="685" t="s">
        <v>189</v>
      </c>
      <c r="Z7" s="164"/>
    </row>
    <row r="8" spans="1:26" s="152" customFormat="1" ht="19.5" customHeight="1">
      <c r="A8" s="523"/>
      <c r="B8" s="696">
        <v>53</v>
      </c>
      <c r="C8" s="699">
        <v>90037528</v>
      </c>
      <c r="D8" s="684">
        <v>23138807</v>
      </c>
      <c r="E8" s="571">
        <v>16695985</v>
      </c>
      <c r="F8" s="571">
        <v>19966196</v>
      </c>
      <c r="G8" s="571">
        <v>5321224</v>
      </c>
      <c r="H8" s="683"/>
      <c r="I8" s="684" t="s">
        <v>189</v>
      </c>
      <c r="J8" s="571">
        <v>96636</v>
      </c>
      <c r="K8" s="571">
        <v>518</v>
      </c>
      <c r="L8" s="571">
        <v>5746354</v>
      </c>
      <c r="M8" s="571">
        <v>23260</v>
      </c>
      <c r="N8" s="571">
        <v>58948</v>
      </c>
      <c r="O8" s="571">
        <v>559530</v>
      </c>
      <c r="P8" s="571">
        <v>200</v>
      </c>
      <c r="Q8" s="685">
        <v>18307116</v>
      </c>
      <c r="R8" s="571">
        <v>122754</v>
      </c>
      <c r="S8" s="571" t="s">
        <v>189</v>
      </c>
      <c r="T8" s="571" t="s">
        <v>189</v>
      </c>
      <c r="U8" s="571" t="s">
        <v>189</v>
      </c>
      <c r="V8" s="571" t="s">
        <v>189</v>
      </c>
      <c r="W8" s="685" t="s">
        <v>189</v>
      </c>
      <c r="X8" s="571" t="s">
        <v>189</v>
      </c>
      <c r="Y8" s="685" t="s">
        <v>189</v>
      </c>
      <c r="Z8" s="164"/>
    </row>
    <row r="9" spans="1:26" s="152" customFormat="1" ht="19.5" customHeight="1">
      <c r="A9" s="523"/>
      <c r="B9" s="696">
        <v>54</v>
      </c>
      <c r="C9" s="699">
        <v>101797269</v>
      </c>
      <c r="D9" s="684">
        <v>27544520</v>
      </c>
      <c r="E9" s="571">
        <v>18758076</v>
      </c>
      <c r="F9" s="571">
        <v>21206326</v>
      </c>
      <c r="G9" s="571">
        <v>5739861</v>
      </c>
      <c r="H9" s="683"/>
      <c r="I9" s="684" t="s">
        <v>189</v>
      </c>
      <c r="J9" s="571">
        <v>22155</v>
      </c>
      <c r="K9" s="571">
        <v>547</v>
      </c>
      <c r="L9" s="571">
        <v>6822979</v>
      </c>
      <c r="M9" s="571">
        <v>28460</v>
      </c>
      <c r="N9" s="571">
        <v>59001</v>
      </c>
      <c r="O9" s="571">
        <v>530922</v>
      </c>
      <c r="P9" s="571" t="s">
        <v>189</v>
      </c>
      <c r="Q9" s="685">
        <v>20964080</v>
      </c>
      <c r="R9" s="571">
        <v>120342</v>
      </c>
      <c r="S9" s="571" t="s">
        <v>189</v>
      </c>
      <c r="T9" s="571" t="s">
        <v>189</v>
      </c>
      <c r="U9" s="571" t="s">
        <v>189</v>
      </c>
      <c r="V9" s="571" t="s">
        <v>189</v>
      </c>
      <c r="W9" s="685" t="s">
        <v>189</v>
      </c>
      <c r="X9" s="571" t="s">
        <v>189</v>
      </c>
      <c r="Y9" s="685" t="s">
        <v>189</v>
      </c>
      <c r="Z9" s="164"/>
    </row>
    <row r="10" spans="1:26" s="152" customFormat="1" ht="19.5" customHeight="1">
      <c r="A10" s="523"/>
      <c r="B10" s="696">
        <v>55</v>
      </c>
      <c r="C10" s="699">
        <v>115823918</v>
      </c>
      <c r="D10" s="684">
        <v>33028608</v>
      </c>
      <c r="E10" s="571">
        <v>19284511</v>
      </c>
      <c r="F10" s="571">
        <v>23974037</v>
      </c>
      <c r="G10" s="571">
        <v>6653549</v>
      </c>
      <c r="H10" s="683"/>
      <c r="I10" s="684" t="s">
        <v>189</v>
      </c>
      <c r="J10" s="571">
        <v>20710</v>
      </c>
      <c r="K10" s="571">
        <v>503</v>
      </c>
      <c r="L10" s="571">
        <v>7792538</v>
      </c>
      <c r="M10" s="571">
        <v>23742</v>
      </c>
      <c r="N10" s="571">
        <v>48087</v>
      </c>
      <c r="O10" s="571">
        <v>515772</v>
      </c>
      <c r="P10" s="571" t="s">
        <v>189</v>
      </c>
      <c r="Q10" s="685">
        <v>24341719</v>
      </c>
      <c r="R10" s="571">
        <v>140142</v>
      </c>
      <c r="S10" s="571" t="s">
        <v>189</v>
      </c>
      <c r="T10" s="571" t="s">
        <v>189</v>
      </c>
      <c r="U10" s="571" t="s">
        <v>189</v>
      </c>
      <c r="V10" s="571" t="s">
        <v>189</v>
      </c>
      <c r="W10" s="685" t="s">
        <v>189</v>
      </c>
      <c r="X10" s="571" t="s">
        <v>189</v>
      </c>
      <c r="Y10" s="685" t="s">
        <v>189</v>
      </c>
      <c r="Z10" s="164"/>
    </row>
    <row r="11" spans="1:26" s="150" customFormat="1" ht="19.5" customHeight="1">
      <c r="A11" s="523"/>
      <c r="B11" s="696">
        <v>56</v>
      </c>
      <c r="C11" s="700">
        <v>125644490</v>
      </c>
      <c r="D11" s="687">
        <v>37742098</v>
      </c>
      <c r="E11" s="251">
        <v>21069238</v>
      </c>
      <c r="F11" s="251">
        <v>22225996</v>
      </c>
      <c r="G11" s="251">
        <v>8789610</v>
      </c>
      <c r="H11" s="683"/>
      <c r="I11" s="684" t="s">
        <v>189</v>
      </c>
      <c r="J11" s="251">
        <v>159795</v>
      </c>
      <c r="K11" s="251">
        <v>279</v>
      </c>
      <c r="L11" s="251">
        <v>7947864</v>
      </c>
      <c r="M11" s="251">
        <v>21976</v>
      </c>
      <c r="N11" s="251">
        <v>76674</v>
      </c>
      <c r="O11" s="251">
        <v>497050</v>
      </c>
      <c r="P11" s="571" t="s">
        <v>189</v>
      </c>
      <c r="Q11" s="686">
        <v>26952270</v>
      </c>
      <c r="R11" s="251">
        <v>161640</v>
      </c>
      <c r="S11" s="571" t="s">
        <v>189</v>
      </c>
      <c r="T11" s="571" t="s">
        <v>189</v>
      </c>
      <c r="U11" s="571" t="s">
        <v>189</v>
      </c>
      <c r="V11" s="571" t="s">
        <v>189</v>
      </c>
      <c r="W11" s="685" t="s">
        <v>189</v>
      </c>
      <c r="X11" s="571" t="s">
        <v>189</v>
      </c>
      <c r="Y11" s="685" t="s">
        <v>189</v>
      </c>
      <c r="Z11" s="153"/>
    </row>
    <row r="12" spans="1:26" s="150" customFormat="1" ht="19.5" customHeight="1">
      <c r="A12" s="523"/>
      <c r="B12" s="696">
        <v>57</v>
      </c>
      <c r="C12" s="700">
        <v>132229989</v>
      </c>
      <c r="D12" s="687">
        <v>39837151</v>
      </c>
      <c r="E12" s="251">
        <v>21147646</v>
      </c>
      <c r="F12" s="251">
        <v>22345986</v>
      </c>
      <c r="G12" s="251">
        <v>13360032</v>
      </c>
      <c r="H12" s="683"/>
      <c r="I12" s="684" t="s">
        <v>189</v>
      </c>
      <c r="J12" s="251">
        <v>20551</v>
      </c>
      <c r="K12" s="571" t="s">
        <v>189</v>
      </c>
      <c r="L12" s="251">
        <v>7223558</v>
      </c>
      <c r="M12" s="251">
        <v>27772</v>
      </c>
      <c r="N12" s="251">
        <v>8798</v>
      </c>
      <c r="O12" s="251">
        <v>541164</v>
      </c>
      <c r="P12" s="251">
        <v>349</v>
      </c>
      <c r="Q12" s="686">
        <v>27532401</v>
      </c>
      <c r="R12" s="251">
        <v>184581</v>
      </c>
      <c r="S12" s="571" t="s">
        <v>189</v>
      </c>
      <c r="T12" s="571" t="s">
        <v>189</v>
      </c>
      <c r="U12" s="571" t="s">
        <v>189</v>
      </c>
      <c r="V12" s="571" t="s">
        <v>189</v>
      </c>
      <c r="W12" s="685" t="s">
        <v>189</v>
      </c>
      <c r="X12" s="571" t="s">
        <v>189</v>
      </c>
      <c r="Y12" s="685" t="s">
        <v>189</v>
      </c>
      <c r="Z12" s="153"/>
    </row>
    <row r="13" spans="1:26" s="150" customFormat="1" ht="19.5" customHeight="1">
      <c r="A13" s="523"/>
      <c r="B13" s="696">
        <v>58</v>
      </c>
      <c r="C13" s="700">
        <v>118490051</v>
      </c>
      <c r="D13" s="687">
        <v>42093397</v>
      </c>
      <c r="E13" s="251">
        <v>22949611</v>
      </c>
      <c r="F13" s="251">
        <v>22334787</v>
      </c>
      <c r="G13" s="251">
        <v>19381030</v>
      </c>
      <c r="H13" s="683"/>
      <c r="I13" s="684" t="s">
        <v>189</v>
      </c>
      <c r="J13" s="251">
        <v>19587</v>
      </c>
      <c r="K13" s="571" t="s">
        <v>189</v>
      </c>
      <c r="L13" s="251">
        <v>6407817</v>
      </c>
      <c r="M13" s="251">
        <v>28849</v>
      </c>
      <c r="N13" s="251">
        <v>15825</v>
      </c>
      <c r="O13" s="251">
        <v>557029</v>
      </c>
      <c r="P13" s="251">
        <v>112</v>
      </c>
      <c r="Q13" s="686">
        <v>4537322</v>
      </c>
      <c r="R13" s="251">
        <v>164685</v>
      </c>
      <c r="S13" s="571" t="s">
        <v>189</v>
      </c>
      <c r="T13" s="571" t="s">
        <v>189</v>
      </c>
      <c r="U13" s="571" t="s">
        <v>189</v>
      </c>
      <c r="V13" s="571" t="s">
        <v>189</v>
      </c>
      <c r="W13" s="685" t="s">
        <v>189</v>
      </c>
      <c r="X13" s="571" t="s">
        <v>189</v>
      </c>
      <c r="Y13" s="685" t="s">
        <v>189</v>
      </c>
      <c r="Z13" s="153"/>
    </row>
    <row r="14" spans="1:26" s="150" customFormat="1" ht="19.5" customHeight="1">
      <c r="A14" s="523"/>
      <c r="B14" s="696">
        <v>59</v>
      </c>
      <c r="C14" s="700">
        <v>124988353</v>
      </c>
      <c r="D14" s="687">
        <v>42449708</v>
      </c>
      <c r="E14" s="251">
        <v>24377431</v>
      </c>
      <c r="F14" s="251">
        <v>25249359</v>
      </c>
      <c r="G14" s="251">
        <v>24804216</v>
      </c>
      <c r="H14" s="683"/>
      <c r="I14" s="684" t="s">
        <v>189</v>
      </c>
      <c r="J14" s="251">
        <v>233443</v>
      </c>
      <c r="K14" s="571">
        <v>2304</v>
      </c>
      <c r="L14" s="251">
        <v>7086716</v>
      </c>
      <c r="M14" s="251">
        <v>30134</v>
      </c>
      <c r="N14" s="251">
        <v>12068</v>
      </c>
      <c r="O14" s="251">
        <v>547611</v>
      </c>
      <c r="P14" s="251">
        <v>157</v>
      </c>
      <c r="Q14" s="686">
        <v>158</v>
      </c>
      <c r="R14" s="251">
        <v>195048</v>
      </c>
      <c r="S14" s="571" t="s">
        <v>189</v>
      </c>
      <c r="T14" s="571" t="s">
        <v>189</v>
      </c>
      <c r="U14" s="571" t="s">
        <v>189</v>
      </c>
      <c r="V14" s="571" t="s">
        <v>189</v>
      </c>
      <c r="W14" s="685" t="s">
        <v>189</v>
      </c>
      <c r="X14" s="571" t="s">
        <v>189</v>
      </c>
      <c r="Y14" s="685" t="s">
        <v>189</v>
      </c>
      <c r="Z14" s="153"/>
    </row>
    <row r="15" spans="1:26" s="151" customFormat="1" ht="19.5" customHeight="1">
      <c r="A15" s="523"/>
      <c r="B15" s="696">
        <v>60</v>
      </c>
      <c r="C15" s="701">
        <v>131460618</v>
      </c>
      <c r="D15" s="687">
        <v>46153468</v>
      </c>
      <c r="E15" s="251">
        <v>25531097</v>
      </c>
      <c r="F15" s="251">
        <v>25676213</v>
      </c>
      <c r="G15" s="251">
        <v>25356401</v>
      </c>
      <c r="H15" s="683"/>
      <c r="I15" s="684" t="s">
        <v>189</v>
      </c>
      <c r="J15" s="251">
        <v>18095</v>
      </c>
      <c r="K15" s="571" t="s">
        <v>189</v>
      </c>
      <c r="L15" s="251">
        <v>7773532</v>
      </c>
      <c r="M15" s="251">
        <v>31590</v>
      </c>
      <c r="N15" s="251">
        <v>30822</v>
      </c>
      <c r="O15" s="251">
        <v>548515</v>
      </c>
      <c r="P15" s="571" t="s">
        <v>189</v>
      </c>
      <c r="Q15" s="686">
        <v>158</v>
      </c>
      <c r="R15" s="251">
        <v>228439</v>
      </c>
      <c r="S15" s="251">
        <v>112289</v>
      </c>
      <c r="T15" s="571" t="s">
        <v>189</v>
      </c>
      <c r="U15" s="571" t="s">
        <v>189</v>
      </c>
      <c r="V15" s="571" t="s">
        <v>189</v>
      </c>
      <c r="W15" s="685" t="s">
        <v>189</v>
      </c>
      <c r="X15" s="571" t="s">
        <v>189</v>
      </c>
      <c r="Y15" s="685" t="s">
        <v>189</v>
      </c>
      <c r="Z15" s="279"/>
    </row>
    <row r="16" spans="1:26" s="151" customFormat="1" ht="19.5" customHeight="1">
      <c r="A16" s="523"/>
      <c r="B16" s="696">
        <v>61</v>
      </c>
      <c r="C16" s="701">
        <v>147437095</v>
      </c>
      <c r="D16" s="687">
        <v>49191269</v>
      </c>
      <c r="E16" s="251">
        <v>31456127</v>
      </c>
      <c r="F16" s="251">
        <v>28025436</v>
      </c>
      <c r="G16" s="251">
        <v>27726001</v>
      </c>
      <c r="H16" s="683"/>
      <c r="I16" s="684" t="s">
        <v>189</v>
      </c>
      <c r="J16" s="251">
        <v>22823</v>
      </c>
      <c r="K16" s="571" t="s">
        <v>189</v>
      </c>
      <c r="L16" s="251">
        <v>10031939</v>
      </c>
      <c r="M16" s="251">
        <v>7017</v>
      </c>
      <c r="N16" s="251">
        <v>59274</v>
      </c>
      <c r="O16" s="251">
        <v>556309</v>
      </c>
      <c r="P16" s="571" t="s">
        <v>189</v>
      </c>
      <c r="Q16" s="686">
        <v>158</v>
      </c>
      <c r="R16" s="251">
        <v>333082</v>
      </c>
      <c r="S16" s="251">
        <v>27661</v>
      </c>
      <c r="T16" s="571" t="s">
        <v>189</v>
      </c>
      <c r="U16" s="571" t="s">
        <v>189</v>
      </c>
      <c r="V16" s="571" t="s">
        <v>189</v>
      </c>
      <c r="W16" s="685" t="s">
        <v>189</v>
      </c>
      <c r="X16" s="571" t="s">
        <v>189</v>
      </c>
      <c r="Y16" s="685" t="s">
        <v>189</v>
      </c>
      <c r="Z16" s="279"/>
    </row>
    <row r="17" spans="1:26" s="150" customFormat="1" ht="19.5" customHeight="1">
      <c r="A17" s="523"/>
      <c r="B17" s="696">
        <v>62</v>
      </c>
      <c r="C17" s="700">
        <v>164897026</v>
      </c>
      <c r="D17" s="687">
        <v>50394504</v>
      </c>
      <c r="E17" s="251">
        <v>38172250</v>
      </c>
      <c r="F17" s="251">
        <v>36391172</v>
      </c>
      <c r="G17" s="251">
        <v>26674348</v>
      </c>
      <c r="H17" s="683"/>
      <c r="I17" s="684" t="s">
        <v>189</v>
      </c>
      <c r="J17" s="251">
        <v>23297</v>
      </c>
      <c r="K17" s="571" t="s">
        <v>189</v>
      </c>
      <c r="L17" s="251">
        <v>12190351</v>
      </c>
      <c r="M17" s="251">
        <v>6719</v>
      </c>
      <c r="N17" s="251">
        <v>87829</v>
      </c>
      <c r="O17" s="251">
        <v>549239</v>
      </c>
      <c r="P17" s="251">
        <v>2276</v>
      </c>
      <c r="Q17" s="686">
        <v>157</v>
      </c>
      <c r="R17" s="251">
        <v>404846</v>
      </c>
      <c r="S17" s="251">
        <v>38</v>
      </c>
      <c r="T17" s="571" t="s">
        <v>189</v>
      </c>
      <c r="U17" s="571" t="s">
        <v>189</v>
      </c>
      <c r="V17" s="571" t="s">
        <v>189</v>
      </c>
      <c r="W17" s="685" t="s">
        <v>189</v>
      </c>
      <c r="X17" s="571" t="s">
        <v>189</v>
      </c>
      <c r="Y17" s="685" t="s">
        <v>189</v>
      </c>
      <c r="Z17" s="153"/>
    </row>
    <row r="18" spans="1:26" s="150" customFormat="1" ht="19.5" customHeight="1">
      <c r="A18" s="523"/>
      <c r="B18" s="696">
        <v>63</v>
      </c>
      <c r="C18" s="700">
        <v>180748848</v>
      </c>
      <c r="D18" s="687">
        <v>51050789</v>
      </c>
      <c r="E18" s="251">
        <v>41016487</v>
      </c>
      <c r="F18" s="251">
        <v>45354641</v>
      </c>
      <c r="G18" s="251">
        <v>33023600</v>
      </c>
      <c r="H18" s="683"/>
      <c r="I18" s="684" t="s">
        <v>189</v>
      </c>
      <c r="J18" s="251">
        <v>20986</v>
      </c>
      <c r="K18" s="571" t="s">
        <v>189</v>
      </c>
      <c r="L18" s="251">
        <v>9005874</v>
      </c>
      <c r="M18" s="251">
        <v>6133</v>
      </c>
      <c r="N18" s="251">
        <v>147022</v>
      </c>
      <c r="O18" s="251">
        <v>561692</v>
      </c>
      <c r="P18" s="571" t="s">
        <v>189</v>
      </c>
      <c r="Q18" s="685" t="s">
        <v>189</v>
      </c>
      <c r="R18" s="251">
        <v>561624</v>
      </c>
      <c r="S18" s="571" t="s">
        <v>189</v>
      </c>
      <c r="T18" s="571" t="s">
        <v>189</v>
      </c>
      <c r="U18" s="571" t="s">
        <v>189</v>
      </c>
      <c r="V18" s="571" t="s">
        <v>189</v>
      </c>
      <c r="W18" s="685" t="s">
        <v>189</v>
      </c>
      <c r="X18" s="571" t="s">
        <v>189</v>
      </c>
      <c r="Y18" s="685" t="s">
        <v>189</v>
      </c>
      <c r="Z18" s="153"/>
    </row>
    <row r="19" spans="1:26" s="150" customFormat="1" ht="19.5" customHeight="1">
      <c r="A19" s="523" t="s">
        <v>192</v>
      </c>
      <c r="B19" s="696" t="s">
        <v>3</v>
      </c>
      <c r="C19" s="700">
        <f>SUM(D19:Y19,U19:Y19)</f>
        <v>207848700</v>
      </c>
      <c r="D19" s="684">
        <v>57610628</v>
      </c>
      <c r="E19" s="571">
        <v>45383069</v>
      </c>
      <c r="F19" s="571">
        <v>49391758</v>
      </c>
      <c r="G19" s="251">
        <v>41354668</v>
      </c>
      <c r="H19" s="683"/>
      <c r="I19" s="684" t="s">
        <v>189</v>
      </c>
      <c r="J19" s="251">
        <v>14402</v>
      </c>
      <c r="K19" s="571" t="s">
        <v>189</v>
      </c>
      <c r="L19" s="251">
        <v>581328</v>
      </c>
      <c r="M19" s="571" t="s">
        <v>189</v>
      </c>
      <c r="N19" s="251">
        <v>33481</v>
      </c>
      <c r="O19" s="251">
        <v>579213</v>
      </c>
      <c r="P19" s="571" t="s">
        <v>189</v>
      </c>
      <c r="Q19" s="685" t="s">
        <v>189</v>
      </c>
      <c r="R19" s="251">
        <v>437846</v>
      </c>
      <c r="S19" s="571" t="s">
        <v>189</v>
      </c>
      <c r="T19" s="251">
        <v>12462307</v>
      </c>
      <c r="U19" s="571" t="s">
        <v>189</v>
      </c>
      <c r="V19" s="571" t="s">
        <v>189</v>
      </c>
      <c r="W19" s="685" t="s">
        <v>189</v>
      </c>
      <c r="X19" s="571" t="s">
        <v>189</v>
      </c>
      <c r="Y19" s="685" t="s">
        <v>189</v>
      </c>
      <c r="Z19" s="153"/>
    </row>
    <row r="20" spans="1:26" s="150" customFormat="1" ht="19.5" customHeight="1">
      <c r="A20" s="523"/>
      <c r="B20" s="713" t="s">
        <v>417</v>
      </c>
      <c r="C20" s="700">
        <v>242710934</v>
      </c>
      <c r="D20" s="687">
        <v>70448340</v>
      </c>
      <c r="E20" s="251">
        <v>51156998</v>
      </c>
      <c r="F20" s="251">
        <v>53929681</v>
      </c>
      <c r="G20" s="251">
        <v>42150676</v>
      </c>
      <c r="H20" s="683"/>
      <c r="I20" s="684" t="s">
        <v>189</v>
      </c>
      <c r="J20" s="251">
        <v>14113</v>
      </c>
      <c r="K20" s="571" t="s">
        <v>189</v>
      </c>
      <c r="L20" s="251">
        <v>58612</v>
      </c>
      <c r="M20" s="571" t="s">
        <v>189</v>
      </c>
      <c r="N20" s="251">
        <v>42965</v>
      </c>
      <c r="O20" s="251">
        <v>568143</v>
      </c>
      <c r="P20" s="571" t="s">
        <v>189</v>
      </c>
      <c r="Q20" s="685" t="s">
        <v>189</v>
      </c>
      <c r="R20" s="251">
        <v>529958</v>
      </c>
      <c r="S20" s="571" t="s">
        <v>189</v>
      </c>
      <c r="T20" s="251">
        <v>23811448</v>
      </c>
      <c r="U20" s="571" t="s">
        <v>189</v>
      </c>
      <c r="V20" s="571" t="s">
        <v>189</v>
      </c>
      <c r="W20" s="685" t="s">
        <v>189</v>
      </c>
      <c r="X20" s="571" t="s">
        <v>189</v>
      </c>
      <c r="Y20" s="685" t="s">
        <v>189</v>
      </c>
      <c r="Z20" s="153"/>
    </row>
    <row r="21" spans="1:26" s="150" customFormat="1" ht="19.5" customHeight="1">
      <c r="A21" s="523"/>
      <c r="B21" s="713" t="s">
        <v>418</v>
      </c>
      <c r="C21" s="700">
        <v>267334118</v>
      </c>
      <c r="D21" s="687">
        <v>79138060</v>
      </c>
      <c r="E21" s="251">
        <v>52620417</v>
      </c>
      <c r="F21" s="251">
        <v>51657891</v>
      </c>
      <c r="G21" s="251">
        <v>56820878</v>
      </c>
      <c r="H21" s="683"/>
      <c r="I21" s="687">
        <v>946260</v>
      </c>
      <c r="J21" s="251">
        <v>12540</v>
      </c>
      <c r="K21" s="571" t="s">
        <v>189</v>
      </c>
      <c r="L21" s="251">
        <v>33015</v>
      </c>
      <c r="M21" s="571" t="s">
        <v>189</v>
      </c>
      <c r="N21" s="251">
        <v>10109</v>
      </c>
      <c r="O21" s="251">
        <v>582943</v>
      </c>
      <c r="P21" s="571" t="s">
        <v>189</v>
      </c>
      <c r="Q21" s="685" t="s">
        <v>189</v>
      </c>
      <c r="R21" s="251">
        <v>409022</v>
      </c>
      <c r="S21" s="571" t="s">
        <v>189</v>
      </c>
      <c r="T21" s="251">
        <v>25102983</v>
      </c>
      <c r="U21" s="571" t="s">
        <v>189</v>
      </c>
      <c r="V21" s="571" t="s">
        <v>189</v>
      </c>
      <c r="W21" s="685" t="s">
        <v>189</v>
      </c>
      <c r="X21" s="571" t="s">
        <v>189</v>
      </c>
      <c r="Y21" s="685" t="s">
        <v>189</v>
      </c>
      <c r="Z21" s="153"/>
    </row>
    <row r="22" spans="1:26" s="150" customFormat="1" ht="19.5" customHeight="1">
      <c r="A22" s="523"/>
      <c r="B22" s="713" t="s">
        <v>411</v>
      </c>
      <c r="C22" s="700">
        <v>266472498</v>
      </c>
      <c r="D22" s="687">
        <v>78264943</v>
      </c>
      <c r="E22" s="251">
        <v>40160587</v>
      </c>
      <c r="F22" s="251">
        <v>45339676</v>
      </c>
      <c r="G22" s="251">
        <v>69745400</v>
      </c>
      <c r="H22" s="686"/>
      <c r="I22" s="687">
        <v>29608</v>
      </c>
      <c r="J22" s="251">
        <v>13980</v>
      </c>
      <c r="K22" s="571" t="s">
        <v>189</v>
      </c>
      <c r="L22" s="251">
        <v>37468</v>
      </c>
      <c r="M22" s="571" t="s">
        <v>189</v>
      </c>
      <c r="N22" s="251">
        <v>15079</v>
      </c>
      <c r="O22" s="251">
        <v>565824</v>
      </c>
      <c r="P22" s="571" t="s">
        <v>189</v>
      </c>
      <c r="Q22" s="685" t="s">
        <v>189</v>
      </c>
      <c r="R22" s="251">
        <v>422645</v>
      </c>
      <c r="S22" s="571" t="s">
        <v>189</v>
      </c>
      <c r="T22" s="251">
        <v>29802816</v>
      </c>
      <c r="U22" s="251">
        <v>795524</v>
      </c>
      <c r="V22" s="251">
        <v>1278928</v>
      </c>
      <c r="W22" s="686">
        <v>20</v>
      </c>
      <c r="X22" s="571" t="s">
        <v>189</v>
      </c>
      <c r="Y22" s="685" t="s">
        <v>189</v>
      </c>
      <c r="Z22" s="153"/>
    </row>
    <row r="23" spans="1:26" s="150" customFormat="1" ht="19.5" customHeight="1">
      <c r="A23" s="523"/>
      <c r="B23" s="713" t="s">
        <v>412</v>
      </c>
      <c r="C23" s="700">
        <v>239504693</v>
      </c>
      <c r="D23" s="687">
        <v>78007998</v>
      </c>
      <c r="E23" s="251">
        <v>41359060</v>
      </c>
      <c r="F23" s="251">
        <v>36344152</v>
      </c>
      <c r="G23" s="251">
        <v>49232942</v>
      </c>
      <c r="H23" s="686"/>
      <c r="I23" s="687">
        <v>13650</v>
      </c>
      <c r="J23" s="251">
        <v>98986</v>
      </c>
      <c r="K23" s="571" t="s">
        <v>189</v>
      </c>
      <c r="L23" s="251">
        <v>38230</v>
      </c>
      <c r="M23" s="571" t="s">
        <v>189</v>
      </c>
      <c r="N23" s="251">
        <v>65640</v>
      </c>
      <c r="O23" s="251">
        <v>558766</v>
      </c>
      <c r="P23" s="571" t="s">
        <v>189</v>
      </c>
      <c r="Q23" s="685" t="s">
        <v>189</v>
      </c>
      <c r="R23" s="251">
        <v>424324</v>
      </c>
      <c r="S23" s="571" t="s">
        <v>189</v>
      </c>
      <c r="T23" s="251">
        <v>31415854</v>
      </c>
      <c r="U23" s="251">
        <v>693513</v>
      </c>
      <c r="V23" s="251">
        <v>1340596</v>
      </c>
      <c r="W23" s="686">
        <v>82</v>
      </c>
      <c r="X23" s="571" t="s">
        <v>189</v>
      </c>
      <c r="Y23" s="685" t="s">
        <v>189</v>
      </c>
      <c r="Z23" s="153"/>
    </row>
    <row r="24" spans="1:26" s="150" customFormat="1" ht="19.5" customHeight="1">
      <c r="A24" s="523"/>
      <c r="B24" s="713" t="s">
        <v>413</v>
      </c>
      <c r="C24" s="700">
        <v>215804381</v>
      </c>
      <c r="D24" s="687">
        <v>67332276</v>
      </c>
      <c r="E24" s="251">
        <v>34755424</v>
      </c>
      <c r="F24" s="251">
        <v>34185711</v>
      </c>
      <c r="G24" s="251">
        <v>46503686</v>
      </c>
      <c r="H24" s="686"/>
      <c r="I24" s="687">
        <v>7426</v>
      </c>
      <c r="J24" s="251">
        <v>192914</v>
      </c>
      <c r="K24" s="571" t="s">
        <v>189</v>
      </c>
      <c r="L24" s="251">
        <v>25534</v>
      </c>
      <c r="M24" s="571" t="s">
        <v>189</v>
      </c>
      <c r="N24" s="251">
        <v>12918</v>
      </c>
      <c r="O24" s="251">
        <v>552384</v>
      </c>
      <c r="P24" s="571" t="s">
        <v>189</v>
      </c>
      <c r="Q24" s="685" t="s">
        <v>189</v>
      </c>
      <c r="R24" s="251">
        <v>182650</v>
      </c>
      <c r="S24" s="571" t="s">
        <v>189</v>
      </c>
      <c r="T24" s="251">
        <v>30645374</v>
      </c>
      <c r="U24" s="251">
        <v>46000</v>
      </c>
      <c r="V24" s="251">
        <v>1061946</v>
      </c>
      <c r="W24" s="686">
        <v>138</v>
      </c>
      <c r="X24" s="571" t="s">
        <v>189</v>
      </c>
      <c r="Y24" s="685" t="s">
        <v>189</v>
      </c>
      <c r="Z24" s="153"/>
    </row>
    <row r="25" spans="1:26" s="150" customFormat="1" ht="19.5" customHeight="1">
      <c r="A25" s="523"/>
      <c r="B25" s="713" t="s">
        <v>414</v>
      </c>
      <c r="C25" s="700">
        <v>210987026</v>
      </c>
      <c r="D25" s="687">
        <v>62362454</v>
      </c>
      <c r="E25" s="251">
        <v>32111176</v>
      </c>
      <c r="F25" s="251">
        <v>24151558</v>
      </c>
      <c r="G25" s="251">
        <v>49659321</v>
      </c>
      <c r="H25" s="686"/>
      <c r="I25" s="687">
        <v>4318</v>
      </c>
      <c r="J25" s="251">
        <v>9414</v>
      </c>
      <c r="K25" s="571" t="s">
        <v>189</v>
      </c>
      <c r="L25" s="251">
        <v>22232</v>
      </c>
      <c r="M25" s="571" t="s">
        <v>189</v>
      </c>
      <c r="N25" s="251">
        <v>12122</v>
      </c>
      <c r="O25" s="251">
        <v>533264</v>
      </c>
      <c r="P25" s="571" t="s">
        <v>189</v>
      </c>
      <c r="Q25" s="685" t="s">
        <v>189</v>
      </c>
      <c r="R25" s="251">
        <v>40233</v>
      </c>
      <c r="S25" s="571" t="s">
        <v>189</v>
      </c>
      <c r="T25" s="251">
        <v>30855913</v>
      </c>
      <c r="U25" s="251">
        <v>19764</v>
      </c>
      <c r="V25" s="251">
        <v>843083</v>
      </c>
      <c r="W25" s="686">
        <v>75</v>
      </c>
      <c r="X25" s="571" t="s">
        <v>189</v>
      </c>
      <c r="Y25" s="685" t="s">
        <v>189</v>
      </c>
      <c r="Z25" s="153"/>
    </row>
    <row r="26" spans="1:26" s="150" customFormat="1" ht="19.5" customHeight="1">
      <c r="A26" s="523"/>
      <c r="B26" s="713" t="s">
        <v>415</v>
      </c>
      <c r="C26" s="700">
        <v>207290618</v>
      </c>
      <c r="D26" s="687">
        <v>58044539</v>
      </c>
      <c r="E26" s="251">
        <v>34048849</v>
      </c>
      <c r="F26" s="251">
        <v>33326131</v>
      </c>
      <c r="G26" s="251">
        <v>49310446</v>
      </c>
      <c r="H26" s="686"/>
      <c r="I26" s="687">
        <v>2884</v>
      </c>
      <c r="J26" s="251">
        <v>7158</v>
      </c>
      <c r="K26" s="571" t="s">
        <v>189</v>
      </c>
      <c r="L26" s="251">
        <v>22480</v>
      </c>
      <c r="M26" s="571" t="s">
        <v>189</v>
      </c>
      <c r="N26" s="251">
        <v>17149</v>
      </c>
      <c r="O26" s="251">
        <v>539568</v>
      </c>
      <c r="P26" s="571" t="s">
        <v>189</v>
      </c>
      <c r="Q26" s="685" t="s">
        <v>189</v>
      </c>
      <c r="R26" s="251">
        <v>449236</v>
      </c>
      <c r="S26" s="571" t="s">
        <v>189</v>
      </c>
      <c r="T26" s="251">
        <v>31164746</v>
      </c>
      <c r="U26" s="251">
        <v>10712</v>
      </c>
      <c r="V26" s="251">
        <v>346637</v>
      </c>
      <c r="W26" s="686">
        <v>83</v>
      </c>
      <c r="X26" s="571" t="s">
        <v>189</v>
      </c>
      <c r="Y26" s="685" t="s">
        <v>189</v>
      </c>
      <c r="Z26" s="153"/>
    </row>
    <row r="27" spans="1:26" s="150" customFormat="1" ht="19.5" customHeight="1">
      <c r="A27" s="523"/>
      <c r="B27" s="713" t="s">
        <v>416</v>
      </c>
      <c r="C27" s="700">
        <v>213505329</v>
      </c>
      <c r="D27" s="687">
        <v>58060755</v>
      </c>
      <c r="E27" s="251">
        <v>32322335</v>
      </c>
      <c r="F27" s="251">
        <v>33458680</v>
      </c>
      <c r="G27" s="251">
        <v>42856908</v>
      </c>
      <c r="H27" s="686"/>
      <c r="I27" s="687">
        <v>990</v>
      </c>
      <c r="J27" s="251">
        <v>120061</v>
      </c>
      <c r="K27" s="571" t="s">
        <v>189</v>
      </c>
      <c r="L27" s="251">
        <v>19413</v>
      </c>
      <c r="M27" s="571" t="s">
        <v>189</v>
      </c>
      <c r="N27" s="251">
        <v>16415</v>
      </c>
      <c r="O27" s="251">
        <v>521203</v>
      </c>
      <c r="P27" s="571" t="s">
        <v>189</v>
      </c>
      <c r="Q27" s="685" t="s">
        <v>189</v>
      </c>
      <c r="R27" s="251">
        <v>452211</v>
      </c>
      <c r="S27" s="571" t="s">
        <v>189</v>
      </c>
      <c r="T27" s="571" t="s">
        <v>189</v>
      </c>
      <c r="U27" s="251">
        <v>4633</v>
      </c>
      <c r="V27" s="251">
        <v>296319</v>
      </c>
      <c r="W27" s="686">
        <v>98</v>
      </c>
      <c r="X27" s="251">
        <v>45375308</v>
      </c>
      <c r="Y27" s="685" t="s">
        <v>189</v>
      </c>
      <c r="Z27" s="153"/>
    </row>
    <row r="28" spans="1:26" s="150" customFormat="1" ht="19.5" customHeight="1">
      <c r="A28" s="523"/>
      <c r="B28" s="696">
        <v>10</v>
      </c>
      <c r="C28" s="700">
        <v>202667168</v>
      </c>
      <c r="D28" s="687">
        <v>51262979</v>
      </c>
      <c r="E28" s="251">
        <v>28098295</v>
      </c>
      <c r="F28" s="251">
        <v>29249674</v>
      </c>
      <c r="G28" s="251">
        <v>39138495</v>
      </c>
      <c r="H28" s="686"/>
      <c r="I28" s="687">
        <v>475</v>
      </c>
      <c r="J28" s="571" t="s">
        <v>189</v>
      </c>
      <c r="K28" s="571" t="s">
        <v>189</v>
      </c>
      <c r="L28" s="571" t="s">
        <v>189</v>
      </c>
      <c r="M28" s="571" t="s">
        <v>189</v>
      </c>
      <c r="N28" s="251">
        <v>8915</v>
      </c>
      <c r="O28" s="571" t="s">
        <v>189</v>
      </c>
      <c r="P28" s="571" t="s">
        <v>189</v>
      </c>
      <c r="Q28" s="685" t="s">
        <v>189</v>
      </c>
      <c r="R28" s="251">
        <v>473923</v>
      </c>
      <c r="S28" s="571" t="s">
        <v>189</v>
      </c>
      <c r="T28" s="571" t="s">
        <v>189</v>
      </c>
      <c r="U28" s="251">
        <v>1869</v>
      </c>
      <c r="V28" s="251">
        <v>3836</v>
      </c>
      <c r="W28" s="685" t="s">
        <v>189</v>
      </c>
      <c r="X28" s="251">
        <v>53785383</v>
      </c>
      <c r="Y28" s="686">
        <v>640325</v>
      </c>
      <c r="Z28" s="153"/>
    </row>
    <row r="29" spans="1:26" s="150" customFormat="1" ht="19.5" customHeight="1">
      <c r="A29" s="523"/>
      <c r="B29" s="696">
        <v>11</v>
      </c>
      <c r="C29" s="700">
        <v>186482025</v>
      </c>
      <c r="D29" s="687">
        <v>46402762</v>
      </c>
      <c r="E29" s="251">
        <v>24623065</v>
      </c>
      <c r="F29" s="251">
        <v>27527264</v>
      </c>
      <c r="G29" s="251">
        <v>37743628</v>
      </c>
      <c r="H29" s="686"/>
      <c r="I29" s="687">
        <v>7</v>
      </c>
      <c r="J29" s="571" t="s">
        <v>189</v>
      </c>
      <c r="K29" s="571" t="s">
        <v>189</v>
      </c>
      <c r="L29" s="571" t="s">
        <v>189</v>
      </c>
      <c r="M29" s="571" t="s">
        <v>189</v>
      </c>
      <c r="N29" s="571">
        <v>37</v>
      </c>
      <c r="O29" s="571" t="s">
        <v>189</v>
      </c>
      <c r="P29" s="571" t="s">
        <v>189</v>
      </c>
      <c r="Q29" s="685" t="s">
        <v>189</v>
      </c>
      <c r="R29" s="251">
        <v>415293</v>
      </c>
      <c r="S29" s="571" t="s">
        <v>189</v>
      </c>
      <c r="T29" s="571" t="s">
        <v>189</v>
      </c>
      <c r="U29" s="251">
        <v>1193</v>
      </c>
      <c r="V29" s="251">
        <v>3</v>
      </c>
      <c r="W29" s="685" t="s">
        <v>189</v>
      </c>
      <c r="X29" s="251">
        <v>49241191</v>
      </c>
      <c r="Y29" s="686">
        <v>527582</v>
      </c>
      <c r="Z29" s="153"/>
    </row>
    <row r="30" spans="1:26" s="150" customFormat="1" ht="19.5" customHeight="1">
      <c r="A30" s="523"/>
      <c r="B30" s="696">
        <v>12</v>
      </c>
      <c r="C30" s="700">
        <v>170401502</v>
      </c>
      <c r="D30" s="687">
        <v>44542907</v>
      </c>
      <c r="E30" s="251">
        <v>22492576</v>
      </c>
      <c r="F30" s="251">
        <v>29644843</v>
      </c>
      <c r="G30" s="251">
        <v>26312046</v>
      </c>
      <c r="H30" s="686"/>
      <c r="I30" s="684" t="s">
        <v>189</v>
      </c>
      <c r="J30" s="571" t="s">
        <v>189</v>
      </c>
      <c r="K30" s="571" t="s">
        <v>189</v>
      </c>
      <c r="L30" s="571" t="s">
        <v>189</v>
      </c>
      <c r="M30" s="571" t="s">
        <v>189</v>
      </c>
      <c r="N30" s="571" t="s">
        <v>189</v>
      </c>
      <c r="O30" s="571" t="s">
        <v>189</v>
      </c>
      <c r="P30" s="571" t="s">
        <v>189</v>
      </c>
      <c r="Q30" s="685" t="s">
        <v>189</v>
      </c>
      <c r="R30" s="251">
        <v>418934</v>
      </c>
      <c r="S30" s="571" t="s">
        <v>189</v>
      </c>
      <c r="T30" s="571" t="s">
        <v>189</v>
      </c>
      <c r="U30" s="251">
        <v>187</v>
      </c>
      <c r="V30" s="571" t="s">
        <v>189</v>
      </c>
      <c r="W30" s="685" t="s">
        <v>189</v>
      </c>
      <c r="X30" s="251">
        <v>46475073</v>
      </c>
      <c r="Y30" s="686">
        <v>514936</v>
      </c>
      <c r="Z30" s="153"/>
    </row>
    <row r="31" spans="1:26" s="150" customFormat="1" ht="19.5" customHeight="1">
      <c r="A31" s="523"/>
      <c r="B31" s="696">
        <v>13</v>
      </c>
      <c r="C31" s="700">
        <v>167111679</v>
      </c>
      <c r="D31" s="687">
        <v>44481936</v>
      </c>
      <c r="E31" s="251">
        <v>23155420</v>
      </c>
      <c r="F31" s="251">
        <v>24430386</v>
      </c>
      <c r="G31" s="251">
        <v>26425673</v>
      </c>
      <c r="H31" s="683"/>
      <c r="I31" s="684" t="s">
        <v>189</v>
      </c>
      <c r="J31" s="571" t="s">
        <v>189</v>
      </c>
      <c r="K31" s="571" t="s">
        <v>189</v>
      </c>
      <c r="L31" s="571" t="s">
        <v>189</v>
      </c>
      <c r="M31" s="571" t="s">
        <v>189</v>
      </c>
      <c r="N31" s="571" t="s">
        <v>189</v>
      </c>
      <c r="O31" s="571" t="s">
        <v>189</v>
      </c>
      <c r="P31" s="571" t="s">
        <v>189</v>
      </c>
      <c r="Q31" s="685" t="s">
        <v>189</v>
      </c>
      <c r="R31" s="251">
        <v>545353</v>
      </c>
      <c r="S31" s="571" t="s">
        <v>189</v>
      </c>
      <c r="T31" s="571" t="s">
        <v>189</v>
      </c>
      <c r="U31" s="571" t="s">
        <v>189</v>
      </c>
      <c r="V31" s="571" t="s">
        <v>189</v>
      </c>
      <c r="W31" s="685" t="s">
        <v>189</v>
      </c>
      <c r="X31" s="251">
        <v>47578242</v>
      </c>
      <c r="Y31" s="686">
        <v>494641</v>
      </c>
      <c r="Z31" s="153"/>
    </row>
    <row r="32" spans="1:26" s="150" customFormat="1" ht="19.5" customHeight="1">
      <c r="A32" s="523"/>
      <c r="B32" s="696">
        <v>14</v>
      </c>
      <c r="C32" s="700">
        <v>161713205</v>
      </c>
      <c r="D32" s="687">
        <v>42136668</v>
      </c>
      <c r="E32" s="251">
        <v>22027097</v>
      </c>
      <c r="F32" s="251">
        <v>24293737</v>
      </c>
      <c r="G32" s="251">
        <v>25705592</v>
      </c>
      <c r="H32" s="683"/>
      <c r="I32" s="684" t="s">
        <v>189</v>
      </c>
      <c r="J32" s="571" t="s">
        <v>189</v>
      </c>
      <c r="K32" s="571" t="s">
        <v>189</v>
      </c>
      <c r="L32" s="571" t="s">
        <v>189</v>
      </c>
      <c r="M32" s="571" t="s">
        <v>189</v>
      </c>
      <c r="N32" s="571" t="s">
        <v>189</v>
      </c>
      <c r="O32" s="571" t="s">
        <v>189</v>
      </c>
      <c r="P32" s="571" t="s">
        <v>189</v>
      </c>
      <c r="Q32" s="685" t="s">
        <v>189</v>
      </c>
      <c r="R32" s="251">
        <v>517159</v>
      </c>
      <c r="S32" s="571" t="s">
        <v>189</v>
      </c>
      <c r="T32" s="571" t="s">
        <v>189</v>
      </c>
      <c r="U32" s="571" t="s">
        <v>189</v>
      </c>
      <c r="V32" s="571" t="s">
        <v>189</v>
      </c>
      <c r="W32" s="685" t="s">
        <v>189</v>
      </c>
      <c r="X32" s="251">
        <v>46513345</v>
      </c>
      <c r="Y32" s="686">
        <v>519607</v>
      </c>
      <c r="Z32" s="153"/>
    </row>
    <row r="33" spans="1:26" s="150" customFormat="1" ht="19.5" customHeight="1">
      <c r="A33" s="524"/>
      <c r="B33" s="697">
        <v>15</v>
      </c>
      <c r="C33" s="702">
        <v>155795300</v>
      </c>
      <c r="D33" s="698">
        <v>41022949</v>
      </c>
      <c r="E33" s="688">
        <v>21207750</v>
      </c>
      <c r="F33" s="688">
        <v>24523568</v>
      </c>
      <c r="G33" s="688">
        <v>22973281</v>
      </c>
      <c r="H33" s="689"/>
      <c r="I33" s="690" t="s">
        <v>189</v>
      </c>
      <c r="J33" s="688">
        <v>367543</v>
      </c>
      <c r="K33" s="691" t="s">
        <v>189</v>
      </c>
      <c r="L33" s="691" t="s">
        <v>189</v>
      </c>
      <c r="M33" s="691" t="s">
        <v>189</v>
      </c>
      <c r="N33" s="691" t="s">
        <v>189</v>
      </c>
      <c r="O33" s="691" t="s">
        <v>189</v>
      </c>
      <c r="P33" s="691" t="s">
        <v>189</v>
      </c>
      <c r="Q33" s="692" t="s">
        <v>189</v>
      </c>
      <c r="R33" s="688">
        <v>367543</v>
      </c>
      <c r="S33" s="691" t="s">
        <v>189</v>
      </c>
      <c r="T33" s="691" t="s">
        <v>189</v>
      </c>
      <c r="U33" s="691" t="s">
        <v>189</v>
      </c>
      <c r="V33" s="691" t="s">
        <v>189</v>
      </c>
      <c r="W33" s="692" t="s">
        <v>189</v>
      </c>
      <c r="X33" s="688">
        <v>45129309</v>
      </c>
      <c r="Y33" s="693">
        <v>570900</v>
      </c>
      <c r="Z33" s="153"/>
    </row>
    <row r="34" spans="1:31" s="150" customFormat="1" ht="13.5" customHeight="1">
      <c r="A34" s="593"/>
      <c r="B34" s="594"/>
      <c r="C34" s="162" t="s">
        <v>4</v>
      </c>
      <c r="D34" s="694"/>
      <c r="E34" s="694"/>
      <c r="F34" s="694"/>
      <c r="G34" s="694"/>
      <c r="H34" s="594"/>
      <c r="I34" s="594"/>
      <c r="J34" s="694"/>
      <c r="K34" s="594"/>
      <c r="L34" s="594"/>
      <c r="M34" s="593" t="s">
        <v>301</v>
      </c>
      <c r="N34" s="594"/>
      <c r="O34" s="594"/>
      <c r="P34" s="594"/>
      <c r="Q34" s="351"/>
      <c r="R34" s="694"/>
      <c r="S34" s="594"/>
      <c r="T34" s="7" t="s">
        <v>256</v>
      </c>
      <c r="U34" s="529" t="s">
        <v>407</v>
      </c>
      <c r="V34" s="594"/>
      <c r="W34" s="593"/>
      <c r="X34" s="694"/>
      <c r="Z34" s="153"/>
      <c r="AA34" s="153"/>
      <c r="AB34" s="153"/>
      <c r="AC34" s="153"/>
      <c r="AD34" s="153"/>
      <c r="AE34" s="153"/>
    </row>
    <row r="35" spans="1:26" s="150" customFormat="1" ht="13.5" customHeight="1">
      <c r="A35" s="153"/>
      <c r="B35" s="162"/>
      <c r="D35" s="162"/>
      <c r="E35" s="162"/>
      <c r="F35" s="279"/>
      <c r="G35" s="279"/>
      <c r="H35" s="279"/>
      <c r="I35" s="279"/>
      <c r="J35" s="279"/>
      <c r="K35" s="162"/>
      <c r="L35" s="153"/>
      <c r="M35" s="153"/>
      <c r="N35" s="162"/>
      <c r="O35" s="153"/>
      <c r="T35" s="7" t="s">
        <v>257</v>
      </c>
      <c r="U35" s="150" t="s">
        <v>364</v>
      </c>
      <c r="V35" s="153"/>
      <c r="W35" s="523"/>
      <c r="X35" s="279"/>
      <c r="Y35" s="523"/>
      <c r="Z35" s="153"/>
    </row>
    <row r="36" spans="1:26" s="150" customFormat="1" ht="13.5" customHeight="1">
      <c r="A36" s="525"/>
      <c r="B36" s="526"/>
      <c r="D36" s="151"/>
      <c r="E36" s="151"/>
      <c r="F36" s="151"/>
      <c r="G36" s="151"/>
      <c r="H36" s="151"/>
      <c r="I36" s="151"/>
      <c r="J36" s="151"/>
      <c r="O36" s="153"/>
      <c r="X36" s="151"/>
      <c r="Y36" s="279"/>
      <c r="Z36" s="153"/>
    </row>
    <row r="37" spans="1:26" s="150" customFormat="1" ht="13.5" customHeight="1">
      <c r="A37" s="525"/>
      <c r="B37" s="526"/>
      <c r="D37" s="151"/>
      <c r="E37" s="151"/>
      <c r="F37" s="151"/>
      <c r="G37" s="151"/>
      <c r="H37" s="151"/>
      <c r="I37" s="151"/>
      <c r="J37" s="151"/>
      <c r="O37" s="153"/>
      <c r="P37" s="279"/>
      <c r="Q37" s="151"/>
      <c r="R37" s="279"/>
      <c r="S37" s="151"/>
      <c r="U37" s="151"/>
      <c r="X37" s="151"/>
      <c r="Y37" s="279"/>
      <c r="Z37" s="153"/>
    </row>
    <row r="38" spans="1:26" s="150" customFormat="1" ht="13.5" customHeight="1">
      <c r="A38" s="525"/>
      <c r="B38" s="526"/>
      <c r="D38" s="151"/>
      <c r="E38" s="151"/>
      <c r="F38" s="151"/>
      <c r="G38" s="151"/>
      <c r="H38" s="151"/>
      <c r="I38" s="151"/>
      <c r="J38" s="151"/>
      <c r="P38" s="151"/>
      <c r="Q38" s="151"/>
      <c r="R38" s="151"/>
      <c r="S38" s="151"/>
      <c r="U38" s="151"/>
      <c r="W38" s="151"/>
      <c r="X38" s="151"/>
      <c r="Y38" s="151"/>
      <c r="Z38" s="153"/>
    </row>
    <row r="39" spans="1:26" s="529" customFormat="1" ht="13.5" customHeight="1">
      <c r="A39" s="530"/>
      <c r="B39" s="531"/>
      <c r="D39" s="532"/>
      <c r="E39" s="532"/>
      <c r="F39" s="532"/>
      <c r="G39" s="532"/>
      <c r="H39" s="532"/>
      <c r="I39" s="532"/>
      <c r="J39" s="532"/>
      <c r="N39" s="150"/>
      <c r="O39" s="150"/>
      <c r="P39" s="151"/>
      <c r="Q39" s="532"/>
      <c r="R39" s="532"/>
      <c r="S39" s="532"/>
      <c r="U39" s="532"/>
      <c r="W39" s="151"/>
      <c r="X39" s="532"/>
      <c r="Y39" s="532"/>
      <c r="Z39" s="528"/>
    </row>
    <row r="40" spans="1:26" s="150" customFormat="1" ht="13.5" customHeight="1">
      <c r="A40" s="525"/>
      <c r="B40" s="526"/>
      <c r="D40" s="151"/>
      <c r="E40" s="151"/>
      <c r="F40" s="151"/>
      <c r="G40" s="151"/>
      <c r="H40" s="151"/>
      <c r="I40" s="151"/>
      <c r="J40" s="151"/>
      <c r="O40" s="529"/>
      <c r="P40" s="532"/>
      <c r="Q40" s="151"/>
      <c r="R40" s="151"/>
      <c r="S40" s="151"/>
      <c r="U40" s="151"/>
      <c r="V40" s="7"/>
      <c r="W40" s="532"/>
      <c r="X40" s="151"/>
      <c r="Y40" s="151"/>
      <c r="Z40" s="153"/>
    </row>
    <row r="41" spans="1:26" s="150" customFormat="1" ht="13.5" customHeight="1">
      <c r="A41" s="525"/>
      <c r="B41" s="526"/>
      <c r="D41" s="151"/>
      <c r="E41" s="151"/>
      <c r="F41" s="151"/>
      <c r="G41" s="151"/>
      <c r="H41" s="151"/>
      <c r="I41" s="151"/>
      <c r="J41" s="151"/>
      <c r="K41" s="151"/>
      <c r="L41" s="527"/>
      <c r="M41" s="151"/>
      <c r="N41" s="540"/>
      <c r="P41" s="151"/>
      <c r="Q41" s="151"/>
      <c r="R41" s="151"/>
      <c r="S41" s="151"/>
      <c r="U41" s="151"/>
      <c r="V41" s="7"/>
      <c r="W41" s="151"/>
      <c r="X41" s="151"/>
      <c r="Y41" s="151"/>
      <c r="Z41" s="153"/>
    </row>
    <row r="42" spans="1:26" s="142" customFormat="1" ht="13.5" customHeight="1">
      <c r="A42" s="270"/>
      <c r="B42" s="271"/>
      <c r="D42" s="268"/>
      <c r="E42" s="268"/>
      <c r="F42" s="268"/>
      <c r="G42" s="268"/>
      <c r="H42" s="268"/>
      <c r="I42" s="268"/>
      <c r="J42" s="268"/>
      <c r="K42" s="268"/>
      <c r="L42" s="268"/>
      <c r="M42" s="268"/>
      <c r="N42" s="268"/>
      <c r="O42" s="268"/>
      <c r="P42" s="268"/>
      <c r="Q42" s="268"/>
      <c r="R42" s="268"/>
      <c r="S42" s="268"/>
      <c r="T42" s="269"/>
      <c r="U42" s="268"/>
      <c r="V42" s="268"/>
      <c r="W42" s="268"/>
      <c r="X42" s="268"/>
      <c r="Y42" s="268"/>
      <c r="Z42" s="159"/>
    </row>
    <row r="43" spans="1:26" s="142" customFormat="1" ht="13.5" customHeight="1">
      <c r="A43" s="270"/>
      <c r="B43" s="271"/>
      <c r="D43" s="268"/>
      <c r="E43" s="268"/>
      <c r="F43" s="268"/>
      <c r="G43" s="268"/>
      <c r="H43" s="268"/>
      <c r="I43" s="268"/>
      <c r="J43" s="268"/>
      <c r="K43" s="268"/>
      <c r="L43" s="268"/>
      <c r="M43" s="268"/>
      <c r="N43" s="268"/>
      <c r="O43" s="268"/>
      <c r="P43" s="268"/>
      <c r="Q43" s="268"/>
      <c r="R43" s="268"/>
      <c r="S43" s="268"/>
      <c r="T43" s="269"/>
      <c r="U43" s="268"/>
      <c r="V43" s="268"/>
      <c r="W43" s="268"/>
      <c r="X43" s="268"/>
      <c r="Y43" s="268"/>
      <c r="Z43" s="159"/>
    </row>
    <row r="44" spans="1:26" s="142" customFormat="1" ht="13.5" customHeight="1">
      <c r="A44" s="270"/>
      <c r="B44" s="271"/>
      <c r="D44" s="268"/>
      <c r="E44" s="268"/>
      <c r="F44" s="268"/>
      <c r="G44" s="268"/>
      <c r="H44" s="268"/>
      <c r="I44" s="268"/>
      <c r="J44" s="268"/>
      <c r="K44" s="268"/>
      <c r="L44" s="268"/>
      <c r="M44" s="268"/>
      <c r="N44" s="268"/>
      <c r="O44" s="268"/>
      <c r="P44" s="268"/>
      <c r="Q44" s="268"/>
      <c r="R44" s="268"/>
      <c r="S44" s="268"/>
      <c r="T44" s="268"/>
      <c r="U44" s="268"/>
      <c r="V44" s="268"/>
      <c r="W44" s="268"/>
      <c r="X44" s="268"/>
      <c r="Y44" s="268"/>
      <c r="Z44" s="159"/>
    </row>
    <row r="45" spans="1:26" s="207" customFormat="1" ht="13.5" customHeight="1">
      <c r="A45" s="272"/>
      <c r="B45" s="273"/>
      <c r="D45" s="274"/>
      <c r="E45" s="274"/>
      <c r="F45" s="274"/>
      <c r="G45" s="274"/>
      <c r="H45" s="274"/>
      <c r="I45" s="274"/>
      <c r="J45" s="274"/>
      <c r="K45" s="274"/>
      <c r="L45" s="274"/>
      <c r="M45" s="274"/>
      <c r="N45" s="274"/>
      <c r="O45" s="274"/>
      <c r="P45" s="556"/>
      <c r="Q45" s="274"/>
      <c r="R45" s="274"/>
      <c r="S45" s="274"/>
      <c r="T45" s="274"/>
      <c r="U45" s="274"/>
      <c r="V45" s="274"/>
      <c r="W45" s="274"/>
      <c r="X45" s="274"/>
      <c r="Y45" s="274"/>
      <c r="Z45" s="235"/>
    </row>
    <row r="46" spans="1:26" s="207" customFormat="1" ht="13.5" customHeight="1">
      <c r="A46" s="272"/>
      <c r="B46" s="273"/>
      <c r="D46" s="274"/>
      <c r="E46" s="274"/>
      <c r="F46" s="274"/>
      <c r="G46" s="274"/>
      <c r="H46" s="274"/>
      <c r="I46" s="274"/>
      <c r="J46" s="274"/>
      <c r="K46" s="274"/>
      <c r="L46" s="274"/>
      <c r="M46" s="274"/>
      <c r="N46" s="274"/>
      <c r="O46" s="274"/>
      <c r="P46" s="557"/>
      <c r="Q46" s="274"/>
      <c r="R46" s="274"/>
      <c r="S46" s="274"/>
      <c r="T46" s="274"/>
      <c r="U46" s="274"/>
      <c r="V46" s="274"/>
      <c r="W46" s="274"/>
      <c r="X46" s="274"/>
      <c r="Y46" s="274"/>
      <c r="Z46" s="235"/>
    </row>
    <row r="47" spans="1:26" s="207" customFormat="1" ht="13.5" customHeight="1">
      <c r="A47" s="272"/>
      <c r="B47" s="273"/>
      <c r="D47" s="274"/>
      <c r="E47" s="274"/>
      <c r="F47" s="274"/>
      <c r="G47" s="274"/>
      <c r="H47" s="274"/>
      <c r="I47" s="274"/>
      <c r="J47" s="274"/>
      <c r="K47" s="274"/>
      <c r="L47" s="274"/>
      <c r="M47" s="274"/>
      <c r="N47" s="274"/>
      <c r="O47" s="274"/>
      <c r="P47" s="557"/>
      <c r="Q47" s="274"/>
      <c r="R47" s="274"/>
      <c r="S47" s="274"/>
      <c r="T47" s="274"/>
      <c r="U47" s="274"/>
      <c r="V47" s="274"/>
      <c r="W47" s="274"/>
      <c r="X47" s="274"/>
      <c r="Y47" s="274"/>
      <c r="Z47" s="235"/>
    </row>
    <row r="48" spans="1:26" s="207" customFormat="1" ht="13.5" customHeight="1">
      <c r="A48" s="272"/>
      <c r="B48" s="273"/>
      <c r="D48" s="274"/>
      <c r="E48" s="274"/>
      <c r="F48" s="274"/>
      <c r="G48" s="274"/>
      <c r="H48" s="274"/>
      <c r="I48" s="274"/>
      <c r="J48" s="274"/>
      <c r="K48" s="274"/>
      <c r="L48" s="274"/>
      <c r="M48" s="274"/>
      <c r="N48" s="274"/>
      <c r="O48" s="274"/>
      <c r="P48" s="556"/>
      <c r="Q48" s="274"/>
      <c r="R48" s="274"/>
      <c r="S48" s="274"/>
      <c r="T48" s="274"/>
      <c r="U48" s="274"/>
      <c r="V48" s="274"/>
      <c r="W48" s="274"/>
      <c r="X48" s="274"/>
      <c r="Y48" s="274"/>
      <c r="Z48" s="235"/>
    </row>
    <row r="49" spans="1:26" s="207" customFormat="1" ht="13.5" customHeight="1">
      <c r="A49" s="272"/>
      <c r="B49" s="273"/>
      <c r="D49" s="274"/>
      <c r="E49" s="274"/>
      <c r="F49" s="274"/>
      <c r="G49" s="274"/>
      <c r="H49" s="274"/>
      <c r="I49" s="274"/>
      <c r="J49" s="274"/>
      <c r="K49" s="274"/>
      <c r="L49" s="274"/>
      <c r="M49" s="274"/>
      <c r="N49" s="274"/>
      <c r="O49" s="274"/>
      <c r="Q49" s="274"/>
      <c r="R49" s="274"/>
      <c r="S49" s="274"/>
      <c r="T49" s="274"/>
      <c r="U49" s="274"/>
      <c r="V49" s="274"/>
      <c r="W49" s="274"/>
      <c r="X49" s="274"/>
      <c r="Y49" s="274"/>
      <c r="Z49" s="235"/>
    </row>
    <row r="50" spans="1:26" s="207" customFormat="1" ht="13.5" customHeight="1">
      <c r="A50" s="272"/>
      <c r="B50" s="273"/>
      <c r="D50" s="274"/>
      <c r="E50" s="274"/>
      <c r="F50" s="274"/>
      <c r="G50" s="274"/>
      <c r="H50" s="274"/>
      <c r="I50" s="274"/>
      <c r="J50" s="274"/>
      <c r="K50" s="274"/>
      <c r="L50" s="274"/>
      <c r="M50" s="274"/>
      <c r="N50" s="274"/>
      <c r="O50" s="274"/>
      <c r="P50" s="274"/>
      <c r="Q50" s="274"/>
      <c r="R50" s="274"/>
      <c r="S50" s="274"/>
      <c r="T50" s="274"/>
      <c r="U50" s="274"/>
      <c r="V50" s="274"/>
      <c r="W50" s="274"/>
      <c r="X50" s="274"/>
      <c r="Y50" s="274"/>
      <c r="Z50" s="235"/>
    </row>
    <row r="51" spans="1:26" s="207" customFormat="1" ht="12">
      <c r="A51" s="272"/>
      <c r="B51" s="273"/>
      <c r="D51" s="274"/>
      <c r="E51" s="274"/>
      <c r="F51" s="274"/>
      <c r="G51" s="274"/>
      <c r="H51" s="274"/>
      <c r="I51" s="274"/>
      <c r="J51" s="274"/>
      <c r="K51" s="274"/>
      <c r="L51" s="274"/>
      <c r="M51" s="274"/>
      <c r="N51" s="274"/>
      <c r="O51" s="274"/>
      <c r="P51" s="274"/>
      <c r="Q51" s="274"/>
      <c r="R51" s="274"/>
      <c r="S51" s="274"/>
      <c r="T51" s="274"/>
      <c r="U51" s="274"/>
      <c r="V51" s="274"/>
      <c r="W51" s="274"/>
      <c r="X51" s="274"/>
      <c r="Y51" s="274"/>
      <c r="Z51" s="235"/>
    </row>
    <row r="52" spans="1:26" s="207" customFormat="1" ht="12">
      <c r="A52" s="272"/>
      <c r="B52" s="273"/>
      <c r="D52" s="274"/>
      <c r="E52" s="274"/>
      <c r="F52" s="274"/>
      <c r="G52" s="274"/>
      <c r="H52" s="274"/>
      <c r="I52" s="274"/>
      <c r="J52" s="274"/>
      <c r="K52" s="274"/>
      <c r="L52" s="274"/>
      <c r="M52" s="274"/>
      <c r="N52" s="274"/>
      <c r="O52" s="274"/>
      <c r="P52" s="274"/>
      <c r="Q52" s="274"/>
      <c r="R52" s="274"/>
      <c r="S52" s="274"/>
      <c r="T52" s="274"/>
      <c r="U52" s="274"/>
      <c r="V52" s="274"/>
      <c r="W52" s="274"/>
      <c r="X52" s="274"/>
      <c r="Y52" s="274"/>
      <c r="Z52" s="235"/>
    </row>
    <row r="53" spans="1:26" s="207" customFormat="1" ht="12">
      <c r="A53" s="272"/>
      <c r="B53" s="273"/>
      <c r="D53" s="274"/>
      <c r="E53" s="274"/>
      <c r="F53" s="274"/>
      <c r="G53" s="274"/>
      <c r="H53" s="274"/>
      <c r="I53" s="274"/>
      <c r="J53" s="274"/>
      <c r="K53" s="274"/>
      <c r="L53" s="274"/>
      <c r="M53" s="274"/>
      <c r="N53" s="274"/>
      <c r="O53" s="274"/>
      <c r="P53" s="274"/>
      <c r="Q53" s="274"/>
      <c r="R53" s="274"/>
      <c r="S53" s="274"/>
      <c r="T53" s="274"/>
      <c r="U53" s="274"/>
      <c r="V53" s="274"/>
      <c r="W53" s="274"/>
      <c r="X53" s="274"/>
      <c r="Y53" s="274"/>
      <c r="Z53" s="235"/>
    </row>
    <row r="54" spans="1:26" s="207" customFormat="1" ht="12">
      <c r="A54" s="272"/>
      <c r="B54" s="273"/>
      <c r="D54" s="274"/>
      <c r="E54" s="274"/>
      <c r="F54" s="274"/>
      <c r="G54" s="274"/>
      <c r="H54" s="274"/>
      <c r="I54" s="274"/>
      <c r="J54" s="274"/>
      <c r="K54" s="274"/>
      <c r="L54" s="274"/>
      <c r="M54" s="274"/>
      <c r="N54" s="274"/>
      <c r="O54" s="274"/>
      <c r="P54" s="274"/>
      <c r="Q54" s="274"/>
      <c r="R54" s="274"/>
      <c r="S54" s="274"/>
      <c r="T54" s="274"/>
      <c r="U54" s="274"/>
      <c r="V54" s="274"/>
      <c r="W54" s="274"/>
      <c r="X54" s="274"/>
      <c r="Y54" s="274"/>
      <c r="Z54" s="235"/>
    </row>
    <row r="55" spans="1:26" s="207" customFormat="1" ht="12">
      <c r="A55" s="272"/>
      <c r="B55" s="273"/>
      <c r="D55" s="274"/>
      <c r="E55" s="274"/>
      <c r="F55" s="274"/>
      <c r="G55" s="274"/>
      <c r="H55" s="274"/>
      <c r="I55" s="274"/>
      <c r="J55" s="274"/>
      <c r="K55" s="274"/>
      <c r="L55" s="274"/>
      <c r="M55" s="274"/>
      <c r="N55" s="274"/>
      <c r="O55" s="274"/>
      <c r="P55" s="274"/>
      <c r="Q55" s="274"/>
      <c r="R55" s="274"/>
      <c r="S55" s="274"/>
      <c r="T55" s="274"/>
      <c r="U55" s="274"/>
      <c r="V55" s="274"/>
      <c r="W55" s="274"/>
      <c r="X55" s="274"/>
      <c r="Y55" s="274"/>
      <c r="Z55" s="235"/>
    </row>
    <row r="56" spans="1:26" s="207" customFormat="1" ht="12">
      <c r="A56" s="272"/>
      <c r="B56" s="273"/>
      <c r="D56" s="274"/>
      <c r="E56" s="274"/>
      <c r="F56" s="274"/>
      <c r="G56" s="274"/>
      <c r="H56" s="274"/>
      <c r="I56" s="274"/>
      <c r="J56" s="274"/>
      <c r="K56" s="274"/>
      <c r="L56" s="274"/>
      <c r="M56" s="274"/>
      <c r="N56" s="274"/>
      <c r="O56" s="274"/>
      <c r="P56" s="274"/>
      <c r="Q56" s="274"/>
      <c r="R56" s="274"/>
      <c r="S56" s="274"/>
      <c r="T56" s="274"/>
      <c r="U56" s="274"/>
      <c r="V56" s="274"/>
      <c r="W56" s="274"/>
      <c r="X56" s="274"/>
      <c r="Y56" s="274"/>
      <c r="Z56" s="235"/>
    </row>
    <row r="57" spans="1:26" s="207" customFormat="1" ht="12">
      <c r="A57" s="272"/>
      <c r="B57" s="273"/>
      <c r="D57" s="274"/>
      <c r="E57" s="274"/>
      <c r="F57" s="274"/>
      <c r="G57" s="274"/>
      <c r="H57" s="274"/>
      <c r="I57" s="274"/>
      <c r="J57" s="274"/>
      <c r="K57" s="274"/>
      <c r="L57" s="274"/>
      <c r="M57" s="274"/>
      <c r="N57" s="274"/>
      <c r="O57" s="274"/>
      <c r="P57" s="274"/>
      <c r="Q57" s="274"/>
      <c r="R57" s="274"/>
      <c r="S57" s="274"/>
      <c r="T57" s="274"/>
      <c r="U57" s="274"/>
      <c r="V57" s="274"/>
      <c r="W57" s="274"/>
      <c r="X57" s="274"/>
      <c r="Y57" s="274"/>
      <c r="Z57" s="235"/>
    </row>
    <row r="58" spans="1:26" s="207" customFormat="1" ht="12">
      <c r="A58" s="272"/>
      <c r="B58" s="273"/>
      <c r="D58" s="274"/>
      <c r="E58" s="274"/>
      <c r="F58" s="274"/>
      <c r="G58" s="274"/>
      <c r="H58" s="274"/>
      <c r="I58" s="274"/>
      <c r="J58" s="274"/>
      <c r="K58" s="274"/>
      <c r="L58" s="274"/>
      <c r="M58" s="274"/>
      <c r="N58" s="274"/>
      <c r="O58" s="274"/>
      <c r="P58" s="274"/>
      <c r="Q58" s="274"/>
      <c r="R58" s="274"/>
      <c r="S58" s="274"/>
      <c r="T58" s="274"/>
      <c r="U58" s="274"/>
      <c r="V58" s="274"/>
      <c r="W58" s="274"/>
      <c r="X58" s="274"/>
      <c r="Y58" s="274"/>
      <c r="Z58" s="235"/>
    </row>
    <row r="59" spans="1:26" s="207" customFormat="1" ht="12">
      <c r="A59" s="272"/>
      <c r="B59" s="273"/>
      <c r="D59" s="274"/>
      <c r="E59" s="274"/>
      <c r="F59" s="274"/>
      <c r="G59" s="274"/>
      <c r="H59" s="274"/>
      <c r="I59" s="274"/>
      <c r="J59" s="274"/>
      <c r="K59" s="274"/>
      <c r="L59" s="274"/>
      <c r="M59" s="274"/>
      <c r="N59" s="274"/>
      <c r="O59" s="274"/>
      <c r="P59" s="274"/>
      <c r="Q59" s="274"/>
      <c r="R59" s="274"/>
      <c r="S59" s="274"/>
      <c r="T59" s="274"/>
      <c r="U59" s="274"/>
      <c r="V59" s="274"/>
      <c r="W59" s="274"/>
      <c r="X59" s="274"/>
      <c r="Y59" s="274"/>
      <c r="Z59" s="235"/>
    </row>
    <row r="60" spans="1:26" s="207" customFormat="1" ht="12">
      <c r="A60" s="272"/>
      <c r="B60" s="273"/>
      <c r="D60" s="274"/>
      <c r="E60" s="274"/>
      <c r="F60" s="274"/>
      <c r="G60" s="274"/>
      <c r="H60" s="274"/>
      <c r="I60" s="274"/>
      <c r="J60" s="274"/>
      <c r="K60" s="274"/>
      <c r="L60" s="274"/>
      <c r="M60" s="274"/>
      <c r="N60" s="274"/>
      <c r="O60" s="274"/>
      <c r="P60" s="274"/>
      <c r="Q60" s="274"/>
      <c r="R60" s="274"/>
      <c r="S60" s="274"/>
      <c r="T60" s="274"/>
      <c r="U60" s="274"/>
      <c r="V60" s="274"/>
      <c r="W60" s="274"/>
      <c r="X60" s="274"/>
      <c r="Y60" s="274"/>
      <c r="Z60" s="235"/>
    </row>
    <row r="61" spans="1:26" s="207" customFormat="1" ht="12">
      <c r="A61" s="272"/>
      <c r="B61" s="273"/>
      <c r="D61" s="274"/>
      <c r="E61" s="274"/>
      <c r="F61" s="274"/>
      <c r="G61" s="274"/>
      <c r="H61" s="274"/>
      <c r="I61" s="274"/>
      <c r="J61" s="274"/>
      <c r="K61" s="274"/>
      <c r="L61" s="274"/>
      <c r="M61" s="274"/>
      <c r="N61" s="274"/>
      <c r="O61" s="274"/>
      <c r="P61" s="274"/>
      <c r="Q61" s="274"/>
      <c r="R61" s="274"/>
      <c r="S61" s="274"/>
      <c r="T61" s="274"/>
      <c r="U61" s="274"/>
      <c r="V61" s="274"/>
      <c r="W61" s="274"/>
      <c r="X61" s="274"/>
      <c r="Y61" s="274"/>
      <c r="Z61" s="235"/>
    </row>
    <row r="62" spans="1:26" s="207" customFormat="1" ht="12">
      <c r="A62" s="272"/>
      <c r="B62" s="273"/>
      <c r="D62" s="274"/>
      <c r="E62" s="274"/>
      <c r="F62" s="274"/>
      <c r="G62" s="274"/>
      <c r="H62" s="274"/>
      <c r="I62" s="274"/>
      <c r="J62" s="274"/>
      <c r="K62" s="274"/>
      <c r="L62" s="274"/>
      <c r="M62" s="274"/>
      <c r="N62" s="274"/>
      <c r="O62" s="274"/>
      <c r="P62" s="274"/>
      <c r="Q62" s="274"/>
      <c r="R62" s="274"/>
      <c r="S62" s="274"/>
      <c r="T62" s="274"/>
      <c r="U62" s="274"/>
      <c r="V62" s="274"/>
      <c r="W62" s="274"/>
      <c r="X62" s="274"/>
      <c r="Y62" s="274"/>
      <c r="Z62" s="235"/>
    </row>
    <row r="63" spans="1:26" s="207" customFormat="1" ht="12">
      <c r="A63" s="272"/>
      <c r="B63" s="273"/>
      <c r="D63" s="274"/>
      <c r="E63" s="274"/>
      <c r="F63" s="274"/>
      <c r="G63" s="274"/>
      <c r="H63" s="274"/>
      <c r="I63" s="274"/>
      <c r="J63" s="274"/>
      <c r="K63" s="274"/>
      <c r="L63" s="274"/>
      <c r="M63" s="274"/>
      <c r="N63" s="274"/>
      <c r="O63" s="274"/>
      <c r="P63" s="274"/>
      <c r="Q63" s="274"/>
      <c r="R63" s="274"/>
      <c r="S63" s="274"/>
      <c r="T63" s="274"/>
      <c r="U63" s="274"/>
      <c r="V63" s="274"/>
      <c r="W63" s="274"/>
      <c r="X63" s="274"/>
      <c r="Y63" s="274"/>
      <c r="Z63" s="235"/>
    </row>
    <row r="64" spans="1:26" s="207" customFormat="1" ht="12">
      <c r="A64" s="272"/>
      <c r="B64" s="273"/>
      <c r="D64" s="274"/>
      <c r="E64" s="274"/>
      <c r="F64" s="274"/>
      <c r="G64" s="274"/>
      <c r="H64" s="274"/>
      <c r="I64" s="274"/>
      <c r="J64" s="274"/>
      <c r="K64" s="274"/>
      <c r="L64" s="274"/>
      <c r="M64" s="274"/>
      <c r="N64" s="274"/>
      <c r="O64" s="274"/>
      <c r="P64" s="274"/>
      <c r="Q64" s="274"/>
      <c r="R64" s="274"/>
      <c r="S64" s="274"/>
      <c r="T64" s="274"/>
      <c r="U64" s="274"/>
      <c r="V64" s="274"/>
      <c r="W64" s="274"/>
      <c r="X64" s="274"/>
      <c r="Y64" s="274"/>
      <c r="Z64" s="235"/>
    </row>
    <row r="65" spans="1:26" s="207" customFormat="1" ht="12">
      <c r="A65" s="272"/>
      <c r="B65" s="273"/>
      <c r="D65" s="274"/>
      <c r="E65" s="274"/>
      <c r="F65" s="274"/>
      <c r="G65" s="274"/>
      <c r="H65" s="274"/>
      <c r="I65" s="274"/>
      <c r="J65" s="274"/>
      <c r="K65" s="274"/>
      <c r="L65" s="274"/>
      <c r="M65" s="274"/>
      <c r="N65" s="274"/>
      <c r="O65" s="274"/>
      <c r="P65" s="274"/>
      <c r="Q65" s="274"/>
      <c r="R65" s="274"/>
      <c r="S65" s="274"/>
      <c r="T65" s="274"/>
      <c r="U65" s="274"/>
      <c r="V65" s="274"/>
      <c r="W65" s="274"/>
      <c r="X65" s="274"/>
      <c r="Y65" s="274"/>
      <c r="Z65" s="235"/>
    </row>
    <row r="66" spans="1:26" s="207" customFormat="1" ht="12">
      <c r="A66" s="272"/>
      <c r="B66" s="273"/>
      <c r="D66" s="274"/>
      <c r="E66" s="274"/>
      <c r="F66" s="274"/>
      <c r="G66" s="274"/>
      <c r="H66" s="274"/>
      <c r="I66" s="274"/>
      <c r="J66" s="274"/>
      <c r="K66" s="274"/>
      <c r="L66" s="274"/>
      <c r="M66" s="274"/>
      <c r="N66" s="274"/>
      <c r="O66" s="274"/>
      <c r="P66" s="274"/>
      <c r="Q66" s="274"/>
      <c r="R66" s="274"/>
      <c r="S66" s="274"/>
      <c r="T66" s="274"/>
      <c r="U66" s="274"/>
      <c r="V66" s="274"/>
      <c r="W66" s="274"/>
      <c r="X66" s="274"/>
      <c r="Y66" s="274"/>
      <c r="Z66" s="235"/>
    </row>
    <row r="67" spans="1:26" s="207" customFormat="1" ht="12">
      <c r="A67" s="272"/>
      <c r="B67" s="273"/>
      <c r="D67" s="274"/>
      <c r="E67" s="274"/>
      <c r="F67" s="274"/>
      <c r="G67" s="274"/>
      <c r="H67" s="274"/>
      <c r="I67" s="274"/>
      <c r="J67" s="274"/>
      <c r="K67" s="274"/>
      <c r="L67" s="274"/>
      <c r="M67" s="274"/>
      <c r="N67" s="274"/>
      <c r="O67" s="274"/>
      <c r="P67" s="274"/>
      <c r="Q67" s="274"/>
      <c r="R67" s="274"/>
      <c r="S67" s="274"/>
      <c r="T67" s="274"/>
      <c r="U67" s="274"/>
      <c r="V67" s="274"/>
      <c r="W67" s="274"/>
      <c r="X67" s="274"/>
      <c r="Y67" s="274"/>
      <c r="Z67" s="235"/>
    </row>
    <row r="68" spans="1:26" s="207" customFormat="1" ht="12">
      <c r="A68" s="272"/>
      <c r="B68" s="273"/>
      <c r="D68" s="274"/>
      <c r="E68" s="274"/>
      <c r="F68" s="274"/>
      <c r="G68" s="274"/>
      <c r="H68" s="274"/>
      <c r="I68" s="274"/>
      <c r="J68" s="274"/>
      <c r="K68" s="274"/>
      <c r="L68" s="274"/>
      <c r="M68" s="274"/>
      <c r="N68" s="274"/>
      <c r="O68" s="274"/>
      <c r="P68" s="274"/>
      <c r="Q68" s="274"/>
      <c r="R68" s="274"/>
      <c r="S68" s="274"/>
      <c r="T68" s="274"/>
      <c r="U68" s="274"/>
      <c r="V68" s="274"/>
      <c r="W68" s="274"/>
      <c r="X68" s="274"/>
      <c r="Y68" s="274"/>
      <c r="Z68" s="235"/>
    </row>
    <row r="69" spans="1:26" s="207" customFormat="1" ht="12">
      <c r="A69" s="272"/>
      <c r="B69" s="273"/>
      <c r="D69" s="274"/>
      <c r="E69" s="274"/>
      <c r="F69" s="274"/>
      <c r="G69" s="274"/>
      <c r="H69" s="274"/>
      <c r="I69" s="274"/>
      <c r="J69" s="274"/>
      <c r="K69" s="274"/>
      <c r="L69" s="274"/>
      <c r="M69" s="274"/>
      <c r="N69" s="274"/>
      <c r="O69" s="274"/>
      <c r="P69" s="274"/>
      <c r="Q69" s="274"/>
      <c r="R69" s="274"/>
      <c r="S69" s="274"/>
      <c r="T69" s="274"/>
      <c r="U69" s="274"/>
      <c r="V69" s="274"/>
      <c r="W69" s="274"/>
      <c r="X69" s="274"/>
      <c r="Y69" s="274"/>
      <c r="Z69" s="235"/>
    </row>
    <row r="70" spans="1:26" s="207" customFormat="1" ht="12">
      <c r="A70" s="272"/>
      <c r="B70" s="273"/>
      <c r="D70" s="274"/>
      <c r="E70" s="274"/>
      <c r="F70" s="274"/>
      <c r="G70" s="274"/>
      <c r="H70" s="274"/>
      <c r="I70" s="274"/>
      <c r="J70" s="274"/>
      <c r="K70" s="274"/>
      <c r="L70" s="274"/>
      <c r="M70" s="274"/>
      <c r="N70" s="274"/>
      <c r="O70" s="274"/>
      <c r="P70" s="274"/>
      <c r="Q70" s="274"/>
      <c r="R70" s="274"/>
      <c r="S70" s="274"/>
      <c r="T70" s="274"/>
      <c r="U70" s="274"/>
      <c r="V70" s="274"/>
      <c r="W70" s="274"/>
      <c r="X70" s="274"/>
      <c r="Y70" s="274"/>
      <c r="Z70" s="235"/>
    </row>
    <row r="71" spans="1:26" s="207" customFormat="1" ht="12">
      <c r="A71" s="272"/>
      <c r="B71" s="273"/>
      <c r="D71" s="274"/>
      <c r="E71" s="274"/>
      <c r="F71" s="274"/>
      <c r="G71" s="274"/>
      <c r="H71" s="274"/>
      <c r="I71" s="274"/>
      <c r="J71" s="274"/>
      <c r="K71" s="274"/>
      <c r="L71" s="274"/>
      <c r="M71" s="274"/>
      <c r="N71" s="274"/>
      <c r="O71" s="274"/>
      <c r="P71" s="274"/>
      <c r="Q71" s="274"/>
      <c r="R71" s="274"/>
      <c r="S71" s="274"/>
      <c r="T71" s="274"/>
      <c r="U71" s="274"/>
      <c r="V71" s="274"/>
      <c r="W71" s="274"/>
      <c r="X71" s="274"/>
      <c r="Y71" s="274"/>
      <c r="Z71" s="235"/>
    </row>
    <row r="72" spans="1:26" s="207" customFormat="1" ht="12">
      <c r="A72" s="272"/>
      <c r="B72" s="273"/>
      <c r="D72" s="274"/>
      <c r="E72" s="274"/>
      <c r="F72" s="274"/>
      <c r="G72" s="274"/>
      <c r="H72" s="274"/>
      <c r="I72" s="274"/>
      <c r="J72" s="274"/>
      <c r="K72" s="274"/>
      <c r="L72" s="274"/>
      <c r="M72" s="274"/>
      <c r="N72" s="274"/>
      <c r="O72" s="274"/>
      <c r="P72" s="274"/>
      <c r="Q72" s="274"/>
      <c r="R72" s="274"/>
      <c r="S72" s="274"/>
      <c r="T72" s="274"/>
      <c r="U72" s="274"/>
      <c r="V72" s="274"/>
      <c r="W72" s="274"/>
      <c r="X72" s="274"/>
      <c r="Y72" s="274"/>
      <c r="Z72" s="235"/>
    </row>
    <row r="73" spans="1:26" s="207" customFormat="1" ht="12">
      <c r="A73" s="272"/>
      <c r="B73" s="273"/>
      <c r="D73" s="274"/>
      <c r="E73" s="274"/>
      <c r="F73" s="274"/>
      <c r="G73" s="274"/>
      <c r="H73" s="274"/>
      <c r="I73" s="274"/>
      <c r="J73" s="274"/>
      <c r="K73" s="274"/>
      <c r="L73" s="274"/>
      <c r="M73" s="274"/>
      <c r="N73" s="274"/>
      <c r="O73" s="274"/>
      <c r="P73" s="274"/>
      <c r="Q73" s="274"/>
      <c r="R73" s="274"/>
      <c r="S73" s="274"/>
      <c r="T73" s="274"/>
      <c r="U73" s="274"/>
      <c r="V73" s="274"/>
      <c r="W73" s="274"/>
      <c r="X73" s="274"/>
      <c r="Y73" s="274"/>
      <c r="Z73" s="235"/>
    </row>
    <row r="74" spans="1:26" s="207" customFormat="1" ht="12">
      <c r="A74" s="272"/>
      <c r="B74" s="273"/>
      <c r="D74" s="274"/>
      <c r="E74" s="274"/>
      <c r="F74" s="274"/>
      <c r="G74" s="274"/>
      <c r="H74" s="274"/>
      <c r="I74" s="274"/>
      <c r="J74" s="274"/>
      <c r="K74" s="274"/>
      <c r="L74" s="274"/>
      <c r="M74" s="274"/>
      <c r="N74" s="274"/>
      <c r="O74" s="274"/>
      <c r="P74" s="274"/>
      <c r="Q74" s="274"/>
      <c r="R74" s="274"/>
      <c r="S74" s="274"/>
      <c r="T74" s="274"/>
      <c r="U74" s="274"/>
      <c r="V74" s="274"/>
      <c r="W74" s="274"/>
      <c r="X74" s="274"/>
      <c r="Y74" s="274"/>
      <c r="Z74" s="235"/>
    </row>
    <row r="75" spans="1:26" s="207" customFormat="1" ht="12">
      <c r="A75" s="272"/>
      <c r="B75" s="273"/>
      <c r="D75" s="274"/>
      <c r="E75" s="274"/>
      <c r="F75" s="274"/>
      <c r="G75" s="274"/>
      <c r="H75" s="274"/>
      <c r="I75" s="274"/>
      <c r="J75" s="274"/>
      <c r="K75" s="274"/>
      <c r="L75" s="274"/>
      <c r="M75" s="274"/>
      <c r="N75" s="274"/>
      <c r="O75" s="274"/>
      <c r="P75" s="274"/>
      <c r="Q75" s="274"/>
      <c r="R75" s="274"/>
      <c r="S75" s="274"/>
      <c r="T75" s="274"/>
      <c r="U75" s="274"/>
      <c r="V75" s="274"/>
      <c r="W75" s="274"/>
      <c r="X75" s="274"/>
      <c r="Y75" s="274"/>
      <c r="Z75" s="235"/>
    </row>
    <row r="76" spans="1:26" s="207" customFormat="1" ht="12">
      <c r="A76" s="272"/>
      <c r="B76" s="273"/>
      <c r="D76" s="274"/>
      <c r="E76" s="274"/>
      <c r="F76" s="274"/>
      <c r="G76" s="274"/>
      <c r="H76" s="274"/>
      <c r="I76" s="274"/>
      <c r="J76" s="274"/>
      <c r="K76" s="274"/>
      <c r="L76" s="274"/>
      <c r="M76" s="274"/>
      <c r="N76" s="274"/>
      <c r="O76" s="274"/>
      <c r="P76" s="274"/>
      <c r="Q76" s="274"/>
      <c r="R76" s="274"/>
      <c r="S76" s="274"/>
      <c r="T76" s="274"/>
      <c r="U76" s="274"/>
      <c r="V76" s="274"/>
      <c r="W76" s="274"/>
      <c r="X76" s="274"/>
      <c r="Y76" s="274"/>
      <c r="Z76" s="235"/>
    </row>
    <row r="77" spans="1:26" s="207" customFormat="1" ht="12">
      <c r="A77" s="272"/>
      <c r="B77" s="273"/>
      <c r="D77" s="274"/>
      <c r="E77" s="274"/>
      <c r="F77" s="274"/>
      <c r="G77" s="274"/>
      <c r="H77" s="274"/>
      <c r="I77" s="274"/>
      <c r="J77" s="274"/>
      <c r="K77" s="274"/>
      <c r="L77" s="274"/>
      <c r="M77" s="274"/>
      <c r="N77" s="274"/>
      <c r="O77" s="274"/>
      <c r="P77" s="274"/>
      <c r="Q77" s="274"/>
      <c r="R77" s="274"/>
      <c r="S77" s="274"/>
      <c r="T77" s="274"/>
      <c r="U77" s="274"/>
      <c r="V77" s="274"/>
      <c r="W77" s="274"/>
      <c r="X77" s="274"/>
      <c r="Y77" s="274"/>
      <c r="Z77" s="235"/>
    </row>
    <row r="78" spans="1:26" s="207" customFormat="1" ht="12">
      <c r="A78" s="272"/>
      <c r="B78" s="273"/>
      <c r="D78" s="274"/>
      <c r="E78" s="274"/>
      <c r="F78" s="274"/>
      <c r="G78" s="274"/>
      <c r="H78" s="274"/>
      <c r="I78" s="274"/>
      <c r="J78" s="274"/>
      <c r="K78" s="274"/>
      <c r="L78" s="274"/>
      <c r="M78" s="274"/>
      <c r="N78" s="274"/>
      <c r="O78" s="274"/>
      <c r="P78" s="274"/>
      <c r="Q78" s="274"/>
      <c r="R78" s="274"/>
      <c r="S78" s="274"/>
      <c r="T78" s="274"/>
      <c r="U78" s="274"/>
      <c r="V78" s="274"/>
      <c r="W78" s="274"/>
      <c r="X78" s="274"/>
      <c r="Y78" s="274"/>
      <c r="Z78" s="235"/>
    </row>
    <row r="79" spans="1:26" s="207" customFormat="1" ht="12">
      <c r="A79" s="272"/>
      <c r="B79" s="273"/>
      <c r="D79" s="274"/>
      <c r="E79" s="274"/>
      <c r="F79" s="274"/>
      <c r="G79" s="274"/>
      <c r="H79" s="274"/>
      <c r="I79" s="274"/>
      <c r="J79" s="274"/>
      <c r="K79" s="274"/>
      <c r="L79" s="274"/>
      <c r="M79" s="274"/>
      <c r="N79" s="274"/>
      <c r="O79" s="274"/>
      <c r="P79" s="274"/>
      <c r="Q79" s="274"/>
      <c r="R79" s="274"/>
      <c r="S79" s="274"/>
      <c r="T79" s="274"/>
      <c r="U79" s="274"/>
      <c r="V79" s="274"/>
      <c r="W79" s="274"/>
      <c r="X79" s="274"/>
      <c r="Y79" s="274"/>
      <c r="Z79" s="235"/>
    </row>
  </sheetData>
  <sheetProtection/>
  <mergeCells count="22">
    <mergeCell ref="U3:U4"/>
    <mergeCell ref="W3:W4"/>
    <mergeCell ref="C3:C4"/>
    <mergeCell ref="G3:G4"/>
    <mergeCell ref="T3:T4"/>
    <mergeCell ref="D3:D4"/>
    <mergeCell ref="E3:E4"/>
    <mergeCell ref="F3:F4"/>
    <mergeCell ref="O3:O4"/>
    <mergeCell ref="L3:L4"/>
    <mergeCell ref="P3:P4"/>
    <mergeCell ref="Q3:Q4"/>
    <mergeCell ref="Y3:Y4"/>
    <mergeCell ref="H3:I4"/>
    <mergeCell ref="X3:X4"/>
    <mergeCell ref="J3:J4"/>
    <mergeCell ref="S3:S4"/>
    <mergeCell ref="V3:V4"/>
    <mergeCell ref="R3:R4"/>
    <mergeCell ref="M3:M4"/>
    <mergeCell ref="N3:N4"/>
    <mergeCell ref="K3:K4"/>
  </mergeCells>
  <printOptions horizontalCentered="1"/>
  <pageMargins left="0.3937007874015748" right="0.3937007874015748" top="0.7874015748031497" bottom="0.7874015748031497" header="0.5118110236220472" footer="0.5118110236220472"/>
  <pageSetup fitToHeight="0" fitToWidth="1" horizontalDpi="600" verticalDpi="600" orientation="landscape" paperSize="9" scale="77" r:id="rId2"/>
  <headerFooter alignWithMargins="0">
    <oddHeader>&amp;R&amp;6&amp;P / &amp;N ページ</oddHeader>
  </headerFooter>
  <drawing r:id="rId1"/>
</worksheet>
</file>

<file path=xl/worksheets/sheet51.xml><?xml version="1.0" encoding="utf-8"?>
<worksheet xmlns="http://schemas.openxmlformats.org/spreadsheetml/2006/main" xmlns:r="http://schemas.openxmlformats.org/officeDocument/2006/relationships">
  <dimension ref="A1:N19"/>
  <sheetViews>
    <sheetView zoomScaleSheetLayoutView="55" zoomScalePageLayoutView="0" workbookViewId="0" topLeftCell="A1">
      <selection activeCell="A1" sqref="A1"/>
    </sheetView>
  </sheetViews>
  <sheetFormatPr defaultColWidth="9" defaultRowHeight="14.25"/>
  <cols>
    <col min="1" max="1" width="3.69921875" style="121" customWidth="1"/>
    <col min="2" max="2" width="2.3984375" style="122" customWidth="1"/>
    <col min="3" max="3" width="8.19921875" style="30" customWidth="1"/>
    <col min="4" max="4" width="7.09765625" style="123" customWidth="1"/>
    <col min="5" max="5" width="7.796875" style="123" customWidth="1"/>
    <col min="6" max="6" width="7" style="123" customWidth="1"/>
    <col min="7" max="7" width="6" style="123" bestFit="1" customWidth="1"/>
    <col min="8" max="8" width="5.19921875" style="123" customWidth="1"/>
    <col min="9" max="9" width="9.8984375" style="123" customWidth="1"/>
    <col min="10" max="10" width="4.3984375" style="123" bestFit="1" customWidth="1"/>
    <col min="11" max="11" width="7.69921875" style="123" customWidth="1"/>
    <col min="12" max="12" width="5.69921875" style="123" customWidth="1"/>
    <col min="13" max="13" width="5.8984375" style="123" customWidth="1"/>
    <col min="14" max="14" width="5.796875" style="123" customWidth="1"/>
    <col min="15" max="16384" width="9" style="30" customWidth="1"/>
  </cols>
  <sheetData>
    <row r="1" spans="2:14" s="583" customFormat="1" ht="12.75">
      <c r="B1" s="591"/>
      <c r="C1" s="583" t="s">
        <v>636</v>
      </c>
      <c r="D1" s="591"/>
      <c r="E1" s="591"/>
      <c r="F1" s="591"/>
      <c r="I1" s="591"/>
      <c r="L1" s="592"/>
      <c r="M1" s="592"/>
      <c r="N1" s="591"/>
    </row>
    <row r="2" spans="1:14" s="117" customFormat="1" ht="12.75">
      <c r="A2" s="118"/>
      <c r="B2" s="119"/>
      <c r="D2" s="120"/>
      <c r="E2" s="120"/>
      <c r="F2" s="120"/>
      <c r="G2" s="120"/>
      <c r="H2" s="120"/>
      <c r="I2" s="120"/>
      <c r="J2" s="120"/>
      <c r="K2" s="120"/>
      <c r="L2" s="120"/>
      <c r="M2" s="120"/>
      <c r="N2" s="120"/>
    </row>
    <row r="3" spans="1:14" s="519" customFormat="1" ht="13.5" customHeight="1">
      <c r="A3" s="836"/>
      <c r="B3" s="328" t="s">
        <v>32</v>
      </c>
      <c r="C3" s="1503" t="s">
        <v>393</v>
      </c>
      <c r="D3" s="1654" t="s">
        <v>513</v>
      </c>
      <c r="E3" s="1631" t="s">
        <v>514</v>
      </c>
      <c r="F3" s="1627" t="s">
        <v>172</v>
      </c>
      <c r="G3" s="1631" t="s">
        <v>403</v>
      </c>
      <c r="H3" s="1631" t="s">
        <v>548</v>
      </c>
      <c r="I3" s="1631" t="s">
        <v>515</v>
      </c>
      <c r="J3" s="1627" t="s">
        <v>174</v>
      </c>
      <c r="K3" s="1631" t="s">
        <v>516</v>
      </c>
      <c r="L3" s="1631" t="s">
        <v>517</v>
      </c>
      <c r="M3" s="1631" t="s">
        <v>518</v>
      </c>
      <c r="N3" s="1629" t="s">
        <v>175</v>
      </c>
    </row>
    <row r="4" spans="1:14" s="522" customFormat="1" ht="39.75" customHeight="1" thickBot="1">
      <c r="A4" s="678" t="s">
        <v>37</v>
      </c>
      <c r="B4" s="837"/>
      <c r="C4" s="1489"/>
      <c r="D4" s="1655"/>
      <c r="E4" s="1656"/>
      <c r="F4" s="1656"/>
      <c r="G4" s="1656"/>
      <c r="H4" s="1656"/>
      <c r="I4" s="1656"/>
      <c r="J4" s="1656"/>
      <c r="K4" s="1656"/>
      <c r="L4" s="1656"/>
      <c r="M4" s="1656"/>
      <c r="N4" s="1657"/>
    </row>
    <row r="5" spans="1:14" s="150" customFormat="1" ht="19.5" customHeight="1" thickTop="1">
      <c r="A5" s="338" t="s">
        <v>192</v>
      </c>
      <c r="B5" s="838">
        <v>16</v>
      </c>
      <c r="C5" s="871">
        <v>153256</v>
      </c>
      <c r="D5" s="840">
        <v>42687</v>
      </c>
      <c r="E5" s="538">
        <v>21491</v>
      </c>
      <c r="F5" s="538">
        <v>25238</v>
      </c>
      <c r="G5" s="538">
        <v>18036</v>
      </c>
      <c r="H5" s="538" t="s">
        <v>189</v>
      </c>
      <c r="I5" s="538">
        <v>44932</v>
      </c>
      <c r="J5" s="240" t="s">
        <v>189</v>
      </c>
      <c r="K5" s="240" t="s">
        <v>189</v>
      </c>
      <c r="L5" s="337" t="s">
        <v>189</v>
      </c>
      <c r="M5" s="337" t="s">
        <v>189</v>
      </c>
      <c r="N5" s="340">
        <v>872</v>
      </c>
    </row>
    <row r="6" spans="1:14" s="150" customFormat="1" ht="19.5" customHeight="1">
      <c r="A6" s="338"/>
      <c r="B6" s="838">
        <v>17</v>
      </c>
      <c r="C6" s="871">
        <v>159559</v>
      </c>
      <c r="D6" s="841">
        <v>44278</v>
      </c>
      <c r="E6" s="538">
        <v>21974</v>
      </c>
      <c r="F6" s="538">
        <v>26647</v>
      </c>
      <c r="G6" s="538">
        <v>17842</v>
      </c>
      <c r="H6" s="538" t="s">
        <v>189</v>
      </c>
      <c r="I6" s="538">
        <v>47972</v>
      </c>
      <c r="J6" s="240" t="s">
        <v>189</v>
      </c>
      <c r="K6" s="240" t="s">
        <v>189</v>
      </c>
      <c r="L6" s="337" t="s">
        <v>189</v>
      </c>
      <c r="M6" s="337" t="s">
        <v>189</v>
      </c>
      <c r="N6" s="340">
        <v>846</v>
      </c>
    </row>
    <row r="7" spans="1:14" s="150" customFormat="1" ht="19.5" customHeight="1">
      <c r="A7" s="338"/>
      <c r="B7" s="838">
        <v>18</v>
      </c>
      <c r="C7" s="871">
        <v>161104</v>
      </c>
      <c r="D7" s="841">
        <v>45470</v>
      </c>
      <c r="E7" s="538">
        <v>24231</v>
      </c>
      <c r="F7" s="538">
        <v>29174</v>
      </c>
      <c r="G7" s="538">
        <v>14449</v>
      </c>
      <c r="H7" s="538">
        <v>217</v>
      </c>
      <c r="I7" s="538">
        <v>46681</v>
      </c>
      <c r="J7" s="240" t="s">
        <v>193</v>
      </c>
      <c r="K7" s="240" t="s">
        <v>189</v>
      </c>
      <c r="L7" s="337" t="s">
        <v>189</v>
      </c>
      <c r="M7" s="337" t="s">
        <v>189</v>
      </c>
      <c r="N7" s="337" t="s">
        <v>193</v>
      </c>
    </row>
    <row r="8" spans="1:14" s="150" customFormat="1" ht="19.5" customHeight="1">
      <c r="A8" s="338"/>
      <c r="B8" s="838">
        <v>19</v>
      </c>
      <c r="C8" s="871">
        <v>154662</v>
      </c>
      <c r="D8" s="841">
        <v>41837</v>
      </c>
      <c r="E8" s="538">
        <v>24219</v>
      </c>
      <c r="F8" s="538">
        <v>28127</v>
      </c>
      <c r="G8" s="538">
        <v>12473</v>
      </c>
      <c r="H8" s="538">
        <v>208</v>
      </c>
      <c r="I8" s="538">
        <v>46970</v>
      </c>
      <c r="J8" s="240" t="s">
        <v>193</v>
      </c>
      <c r="K8" s="240" t="s">
        <v>189</v>
      </c>
      <c r="L8" s="337" t="s">
        <v>189</v>
      </c>
      <c r="M8" s="337" t="s">
        <v>189</v>
      </c>
      <c r="N8" s="337" t="s">
        <v>193</v>
      </c>
    </row>
    <row r="9" spans="1:14" s="150" customFormat="1" ht="19.5" customHeight="1">
      <c r="A9" s="338"/>
      <c r="B9" s="838">
        <v>20</v>
      </c>
      <c r="C9" s="872">
        <v>149450</v>
      </c>
      <c r="D9" s="841">
        <v>40414</v>
      </c>
      <c r="E9" s="538">
        <v>22290</v>
      </c>
      <c r="F9" s="538">
        <v>24184</v>
      </c>
      <c r="G9" s="538">
        <v>15872</v>
      </c>
      <c r="H9" s="538">
        <v>168</v>
      </c>
      <c r="I9" s="538">
        <v>45745</v>
      </c>
      <c r="J9" s="240" t="s">
        <v>193</v>
      </c>
      <c r="K9" s="240" t="s">
        <v>189</v>
      </c>
      <c r="L9" s="337" t="s">
        <v>189</v>
      </c>
      <c r="M9" s="337" t="s">
        <v>189</v>
      </c>
      <c r="N9" s="337" t="s">
        <v>193</v>
      </c>
    </row>
    <row r="10" spans="1:14" s="150" customFormat="1" ht="19.5" customHeight="1">
      <c r="A10" s="338"/>
      <c r="B10" s="838">
        <v>21</v>
      </c>
      <c r="C10" s="872">
        <v>140224</v>
      </c>
      <c r="D10" s="841">
        <v>37177</v>
      </c>
      <c r="E10" s="538">
        <v>20035</v>
      </c>
      <c r="F10" s="538">
        <v>21167</v>
      </c>
      <c r="G10" s="538">
        <v>16940</v>
      </c>
      <c r="H10" s="538">
        <v>137</v>
      </c>
      <c r="I10" s="538">
        <v>44039</v>
      </c>
      <c r="J10" s="240" t="s">
        <v>193</v>
      </c>
      <c r="K10" s="240" t="s">
        <v>189</v>
      </c>
      <c r="L10" s="337" t="s">
        <v>189</v>
      </c>
      <c r="M10" s="337" t="s">
        <v>189</v>
      </c>
      <c r="N10" s="337" t="s">
        <v>193</v>
      </c>
    </row>
    <row r="11" spans="1:14" s="153" customFormat="1" ht="19.5" customHeight="1">
      <c r="A11" s="338"/>
      <c r="B11" s="838">
        <v>22</v>
      </c>
      <c r="C11" s="872">
        <v>137506</v>
      </c>
      <c r="D11" s="841">
        <v>36998</v>
      </c>
      <c r="E11" s="538">
        <v>20011</v>
      </c>
      <c r="F11" s="538">
        <v>21343</v>
      </c>
      <c r="G11" s="538">
        <v>14925</v>
      </c>
      <c r="H11" s="538">
        <v>117</v>
      </c>
      <c r="I11" s="538">
        <v>43164</v>
      </c>
      <c r="J11" s="240" t="s">
        <v>189</v>
      </c>
      <c r="K11" s="240" t="s">
        <v>189</v>
      </c>
      <c r="L11" s="337" t="s">
        <v>189</v>
      </c>
      <c r="M11" s="337" t="s">
        <v>189</v>
      </c>
      <c r="N11" s="337">
        <v>947</v>
      </c>
    </row>
    <row r="12" spans="1:14" s="153" customFormat="1" ht="19.5" customHeight="1">
      <c r="A12" s="839"/>
      <c r="B12" s="860">
        <v>23</v>
      </c>
      <c r="C12" s="873">
        <v>142235</v>
      </c>
      <c r="D12" s="842">
        <v>37822</v>
      </c>
      <c r="E12" s="537">
        <v>19831</v>
      </c>
      <c r="F12" s="537">
        <v>19764</v>
      </c>
      <c r="G12" s="537">
        <v>21184</v>
      </c>
      <c r="H12" s="537">
        <v>111</v>
      </c>
      <c r="I12" s="537">
        <v>42781</v>
      </c>
      <c r="J12" s="344" t="s">
        <v>189</v>
      </c>
      <c r="K12" s="344" t="s">
        <v>189</v>
      </c>
      <c r="L12" s="742" t="s">
        <v>189</v>
      </c>
      <c r="M12" s="742" t="s">
        <v>189</v>
      </c>
      <c r="N12" s="742">
        <v>742</v>
      </c>
    </row>
    <row r="13" spans="2:14" s="150" customFormat="1" ht="12.75" customHeight="1">
      <c r="B13" s="162"/>
      <c r="C13" s="162" t="s">
        <v>445</v>
      </c>
      <c r="D13" s="162"/>
      <c r="E13" s="162"/>
      <c r="F13" s="151"/>
      <c r="G13" s="151"/>
      <c r="I13" s="151"/>
      <c r="J13" s="151"/>
      <c r="K13" s="151"/>
      <c r="N13" s="523" t="s">
        <v>253</v>
      </c>
    </row>
    <row r="14" spans="1:14" s="150" customFormat="1" ht="12.75" customHeight="1">
      <c r="A14" s="525"/>
      <c r="B14" s="526"/>
      <c r="D14" s="151"/>
      <c r="F14" s="7" t="s">
        <v>256</v>
      </c>
      <c r="G14" s="150" t="s">
        <v>404</v>
      </c>
      <c r="L14" s="7"/>
      <c r="N14" s="151"/>
    </row>
    <row r="15" spans="1:14" s="529" customFormat="1" ht="12.75" customHeight="1">
      <c r="A15" s="530"/>
      <c r="B15" s="531"/>
      <c r="D15" s="532"/>
      <c r="F15" s="7" t="s">
        <v>257</v>
      </c>
      <c r="G15" s="153" t="s">
        <v>405</v>
      </c>
      <c r="L15" s="7"/>
      <c r="M15" s="153"/>
      <c r="N15" s="532"/>
    </row>
    <row r="16" spans="1:14" s="150" customFormat="1" ht="12.75" customHeight="1">
      <c r="A16" s="525"/>
      <c r="B16" s="526"/>
      <c r="D16" s="151"/>
      <c r="G16" s="528" t="s">
        <v>406</v>
      </c>
      <c r="M16" s="528"/>
      <c r="N16" s="151"/>
    </row>
    <row r="17" spans="1:14" s="150" customFormat="1" ht="12.75" customHeight="1">
      <c r="A17" s="525"/>
      <c r="B17" s="526"/>
      <c r="D17" s="151"/>
      <c r="F17" s="7" t="s">
        <v>312</v>
      </c>
      <c r="G17" s="150" t="s">
        <v>242</v>
      </c>
      <c r="L17" s="7"/>
      <c r="N17" s="151"/>
    </row>
    <row r="18" spans="1:14" s="150" customFormat="1" ht="12.75" customHeight="1">
      <c r="A18" s="525"/>
      <c r="B18" s="526"/>
      <c r="D18" s="151"/>
      <c r="F18" s="7" t="s">
        <v>317</v>
      </c>
      <c r="G18" s="150" t="s">
        <v>364</v>
      </c>
      <c r="L18" s="7"/>
      <c r="N18" s="151"/>
    </row>
    <row r="19" spans="1:14" s="150" customFormat="1" ht="12.75" customHeight="1">
      <c r="A19" s="525"/>
      <c r="B19" s="526"/>
      <c r="D19" s="151"/>
      <c r="E19" s="151"/>
      <c r="L19" s="7"/>
      <c r="M19" s="540"/>
      <c r="N19" s="151"/>
    </row>
  </sheetData>
  <sheetProtection/>
  <mergeCells count="12">
    <mergeCell ref="N3:N4"/>
    <mergeCell ref="G3:G4"/>
    <mergeCell ref="H3:H4"/>
    <mergeCell ref="I3:I4"/>
    <mergeCell ref="J3:J4"/>
    <mergeCell ref="K3:K4"/>
    <mergeCell ref="C3:C4"/>
    <mergeCell ref="D3:D4"/>
    <mergeCell ref="E3:E4"/>
    <mergeCell ref="F3:F4"/>
    <mergeCell ref="L3:L4"/>
    <mergeCell ref="M3:M4"/>
  </mergeCells>
  <printOptions/>
  <pageMargins left="0.7874015748031497" right="0.7874015748031497" top="0.7874015748031497" bottom="0.7874015748031497" header="0.5118110236220472" footer="0.5118110236220472"/>
  <pageSetup horizontalDpi="600" verticalDpi="600" orientation="portrait" paperSize="9" r:id="rId2"/>
  <headerFooter alignWithMargins="0">
    <oddHeader>&amp;R&amp;6&amp;P/&amp;Nページ</oddHeader>
  </headerFooter>
  <drawing r:id="rId1"/>
</worksheet>
</file>

<file path=xl/worksheets/sheet52.xml><?xml version="1.0" encoding="utf-8"?>
<worksheet xmlns="http://schemas.openxmlformats.org/spreadsheetml/2006/main" xmlns:r="http://schemas.openxmlformats.org/officeDocument/2006/relationships">
  <sheetPr>
    <pageSetUpPr fitToPage="1"/>
  </sheetPr>
  <dimension ref="A1:Q21"/>
  <sheetViews>
    <sheetView zoomScaleSheetLayoutView="55" zoomScalePageLayoutView="0" workbookViewId="0" topLeftCell="A1">
      <pane ySplit="4" topLeftCell="A5" activePane="bottomLeft" state="frozen"/>
      <selection pane="topLeft" activeCell="A1" sqref="A1"/>
      <selection pane="bottomLeft" activeCell="Q12" sqref="Q12"/>
    </sheetView>
  </sheetViews>
  <sheetFormatPr defaultColWidth="9" defaultRowHeight="14.25"/>
  <cols>
    <col min="1" max="1" width="3.69921875" style="121" customWidth="1"/>
    <col min="2" max="2" width="2.19921875" style="122" customWidth="1"/>
    <col min="3" max="3" width="7" style="30" customWidth="1"/>
    <col min="4" max="4" width="6.19921875" style="123" customWidth="1"/>
    <col min="5" max="5" width="6.69921875" style="123" customWidth="1"/>
    <col min="6" max="6" width="6.19921875" style="123" customWidth="1"/>
    <col min="7" max="7" width="6.69921875" style="123" customWidth="1"/>
    <col min="8" max="9" width="6.19921875" style="123" customWidth="1"/>
    <col min="10" max="10" width="5.69921875" style="123" customWidth="1"/>
    <col min="11" max="11" width="6.19921875" style="123" customWidth="1"/>
    <col min="12" max="12" width="3.8984375" style="123" customWidth="1"/>
    <col min="13" max="13" width="6.19921875" style="123" customWidth="1"/>
    <col min="14" max="14" width="3.8984375" style="123" customWidth="1"/>
    <col min="15" max="16" width="5.69921875" style="123" customWidth="1"/>
    <col min="17" max="17" width="5" style="123" customWidth="1"/>
    <col min="18" max="16384" width="9" style="30" customWidth="1"/>
  </cols>
  <sheetData>
    <row r="1" spans="2:17" s="583" customFormat="1" ht="12.75">
      <c r="B1" s="591"/>
      <c r="C1" s="583" t="s">
        <v>637</v>
      </c>
      <c r="D1" s="591"/>
      <c r="E1" s="591"/>
      <c r="F1" s="591"/>
      <c r="G1" s="591"/>
      <c r="H1" s="591"/>
      <c r="I1" s="591"/>
      <c r="J1" s="591"/>
      <c r="M1" s="591"/>
      <c r="O1" s="591"/>
      <c r="P1" s="592"/>
      <c r="Q1" s="591"/>
    </row>
    <row r="2" spans="1:17" s="117" customFormat="1" ht="12.75">
      <c r="A2" s="118"/>
      <c r="B2" s="119"/>
      <c r="D2" s="120"/>
      <c r="E2" s="120"/>
      <c r="F2" s="120"/>
      <c r="G2" s="120"/>
      <c r="H2" s="120"/>
      <c r="I2" s="120"/>
      <c r="J2" s="120"/>
      <c r="K2" s="120"/>
      <c r="L2" s="120"/>
      <c r="M2" s="120"/>
      <c r="N2" s="120"/>
      <c r="O2" s="120"/>
      <c r="P2" s="120"/>
      <c r="Q2" s="120"/>
    </row>
    <row r="3" spans="1:17" s="519" customFormat="1" ht="13.5" customHeight="1">
      <c r="A3" s="836"/>
      <c r="B3" s="328" t="s">
        <v>32</v>
      </c>
      <c r="C3" s="1488" t="s">
        <v>393</v>
      </c>
      <c r="D3" s="1654" t="s">
        <v>554</v>
      </c>
      <c r="E3" s="1631" t="s">
        <v>551</v>
      </c>
      <c r="F3" s="1631" t="s">
        <v>555</v>
      </c>
      <c r="G3" s="1631" t="s">
        <v>550</v>
      </c>
      <c r="H3" s="1631" t="s">
        <v>172</v>
      </c>
      <c r="I3" s="1631" t="s">
        <v>572</v>
      </c>
      <c r="J3" s="1631" t="s">
        <v>556</v>
      </c>
      <c r="K3" s="1631" t="s">
        <v>403</v>
      </c>
      <c r="L3" s="1631" t="s">
        <v>173</v>
      </c>
      <c r="M3" s="1631" t="s">
        <v>549</v>
      </c>
      <c r="N3" s="1631" t="s">
        <v>174</v>
      </c>
      <c r="O3" s="1631" t="s">
        <v>516</v>
      </c>
      <c r="P3" s="1631" t="s">
        <v>518</v>
      </c>
      <c r="Q3" s="1660" t="s">
        <v>175</v>
      </c>
    </row>
    <row r="4" spans="1:17" s="522" customFormat="1" ht="48.75" customHeight="1" thickBot="1">
      <c r="A4" s="678" t="s">
        <v>37</v>
      </c>
      <c r="B4" s="837"/>
      <c r="C4" s="1506"/>
      <c r="D4" s="1658"/>
      <c r="E4" s="1659"/>
      <c r="F4" s="1659"/>
      <c r="G4" s="1659"/>
      <c r="H4" s="1659"/>
      <c r="I4" s="1659"/>
      <c r="J4" s="1659"/>
      <c r="K4" s="1659"/>
      <c r="L4" s="1659"/>
      <c r="M4" s="1659"/>
      <c r="N4" s="1659"/>
      <c r="O4" s="1659"/>
      <c r="P4" s="1659"/>
      <c r="Q4" s="1661"/>
    </row>
    <row r="5" spans="1:17" s="150" customFormat="1" ht="19.5" customHeight="1" thickTop="1">
      <c r="A5" s="338" t="s">
        <v>522</v>
      </c>
      <c r="B5" s="838">
        <v>24</v>
      </c>
      <c r="C5" s="160">
        <v>139913</v>
      </c>
      <c r="D5" s="841">
        <v>32295</v>
      </c>
      <c r="E5" s="240">
        <v>6093</v>
      </c>
      <c r="F5" s="538">
        <v>19704</v>
      </c>
      <c r="G5" s="240">
        <v>0</v>
      </c>
      <c r="H5" s="538">
        <v>21254</v>
      </c>
      <c r="I5" s="538" t="s">
        <v>186</v>
      </c>
      <c r="J5" s="240">
        <v>596</v>
      </c>
      <c r="K5" s="538">
        <v>16230</v>
      </c>
      <c r="L5" s="538">
        <v>92</v>
      </c>
      <c r="M5" s="538">
        <v>42974</v>
      </c>
      <c r="N5" s="240" t="s">
        <v>189</v>
      </c>
      <c r="O5" s="240" t="s">
        <v>189</v>
      </c>
      <c r="P5" s="337" t="s">
        <v>189</v>
      </c>
      <c r="Q5" s="337">
        <v>676</v>
      </c>
    </row>
    <row r="6" spans="1:17" s="153" customFormat="1" ht="19.5" customHeight="1">
      <c r="A6" s="338"/>
      <c r="B6" s="838">
        <v>25</v>
      </c>
      <c r="C6" s="160">
        <v>145793</v>
      </c>
      <c r="D6" s="841">
        <v>2233</v>
      </c>
      <c r="E6" s="240">
        <v>40862</v>
      </c>
      <c r="F6" s="538">
        <v>3272</v>
      </c>
      <c r="G6" s="240">
        <v>18432</v>
      </c>
      <c r="H6" s="538">
        <v>20698</v>
      </c>
      <c r="I6" s="538" t="s">
        <v>186</v>
      </c>
      <c r="J6" s="240">
        <v>1926</v>
      </c>
      <c r="K6" s="538">
        <v>15285</v>
      </c>
      <c r="L6" s="538">
        <v>83</v>
      </c>
      <c r="M6" s="538">
        <v>42322</v>
      </c>
      <c r="N6" s="240" t="s">
        <v>189</v>
      </c>
      <c r="O6" s="240" t="s">
        <v>189</v>
      </c>
      <c r="P6" s="337" t="s">
        <v>189</v>
      </c>
      <c r="Q6" s="337">
        <v>681</v>
      </c>
    </row>
    <row r="7" spans="1:17" s="153" customFormat="1" ht="19.5" customHeight="1">
      <c r="A7" s="338"/>
      <c r="B7" s="838">
        <v>26</v>
      </c>
      <c r="C7" s="160">
        <v>167382</v>
      </c>
      <c r="D7" s="841">
        <v>1644</v>
      </c>
      <c r="E7" s="240">
        <v>42158</v>
      </c>
      <c r="F7" s="538">
        <v>2512</v>
      </c>
      <c r="G7" s="240">
        <v>20917</v>
      </c>
      <c r="H7" s="538">
        <v>22583</v>
      </c>
      <c r="I7" s="538" t="s">
        <v>186</v>
      </c>
      <c r="J7" s="240">
        <v>1349</v>
      </c>
      <c r="K7" s="538">
        <v>17913</v>
      </c>
      <c r="L7" s="538">
        <v>65</v>
      </c>
      <c r="M7" s="538">
        <v>57552</v>
      </c>
      <c r="N7" s="240" t="s">
        <v>189</v>
      </c>
      <c r="O7" s="240" t="s">
        <v>189</v>
      </c>
      <c r="P7" s="337" t="s">
        <v>189</v>
      </c>
      <c r="Q7" s="337">
        <v>689</v>
      </c>
    </row>
    <row r="8" spans="1:17" s="153" customFormat="1" ht="19.5" customHeight="1">
      <c r="A8" s="338"/>
      <c r="B8" s="542">
        <v>27</v>
      </c>
      <c r="C8" s="160">
        <v>176988</v>
      </c>
      <c r="D8" s="841">
        <v>1221</v>
      </c>
      <c r="E8" s="240">
        <v>42464</v>
      </c>
      <c r="F8" s="538">
        <v>2074</v>
      </c>
      <c r="G8" s="240">
        <v>21230</v>
      </c>
      <c r="H8" s="538">
        <v>21344</v>
      </c>
      <c r="I8" s="538">
        <v>593</v>
      </c>
      <c r="J8" s="240">
        <v>46</v>
      </c>
      <c r="K8" s="538">
        <v>16188</v>
      </c>
      <c r="L8" s="538">
        <v>49</v>
      </c>
      <c r="M8" s="538">
        <v>71095</v>
      </c>
      <c r="N8" s="1041" t="s">
        <v>561</v>
      </c>
      <c r="O8" s="240" t="s">
        <v>189</v>
      </c>
      <c r="P8" s="240" t="s">
        <v>189</v>
      </c>
      <c r="Q8" s="1041" t="s">
        <v>561</v>
      </c>
    </row>
    <row r="9" spans="1:17" s="153" customFormat="1" ht="19.5" customHeight="1">
      <c r="A9" s="338"/>
      <c r="B9" s="542">
        <v>28</v>
      </c>
      <c r="C9" s="160">
        <v>176146</v>
      </c>
      <c r="D9" s="841">
        <v>1025</v>
      </c>
      <c r="E9" s="240">
        <v>41517</v>
      </c>
      <c r="F9" s="538">
        <v>1803</v>
      </c>
      <c r="G9" s="240">
        <v>21322</v>
      </c>
      <c r="H9" s="538">
        <v>23329</v>
      </c>
      <c r="I9" s="538">
        <v>1130</v>
      </c>
      <c r="J9" s="240" t="s">
        <v>189</v>
      </c>
      <c r="K9" s="538">
        <v>17084</v>
      </c>
      <c r="L9" s="538">
        <v>39</v>
      </c>
      <c r="M9" s="538">
        <v>68140</v>
      </c>
      <c r="N9" s="1100" t="s">
        <v>561</v>
      </c>
      <c r="O9" s="240">
        <v>1</v>
      </c>
      <c r="P9" s="240" t="s">
        <v>189</v>
      </c>
      <c r="Q9" s="1041" t="s">
        <v>561</v>
      </c>
    </row>
    <row r="10" spans="1:17" s="153" customFormat="1" ht="19.5" customHeight="1">
      <c r="A10" s="338"/>
      <c r="B10" s="542">
        <v>29</v>
      </c>
      <c r="C10" s="160">
        <v>183996</v>
      </c>
      <c r="D10" s="841">
        <v>877</v>
      </c>
      <c r="E10" s="240">
        <v>44232</v>
      </c>
      <c r="F10" s="538">
        <v>1516</v>
      </c>
      <c r="G10" s="240">
        <v>22343</v>
      </c>
      <c r="H10" s="538">
        <v>24727</v>
      </c>
      <c r="I10" s="538">
        <v>1093</v>
      </c>
      <c r="J10" s="240" t="s">
        <v>189</v>
      </c>
      <c r="K10" s="538">
        <v>19292</v>
      </c>
      <c r="L10" s="538">
        <v>36</v>
      </c>
      <c r="M10" s="538">
        <v>69264</v>
      </c>
      <c r="N10" s="1100" t="s">
        <v>601</v>
      </c>
      <c r="O10" s="240">
        <v>1</v>
      </c>
      <c r="P10" s="240" t="s">
        <v>189</v>
      </c>
      <c r="Q10" s="1041" t="s">
        <v>561</v>
      </c>
    </row>
    <row r="11" spans="1:17" s="153" customFormat="1" ht="19.5" customHeight="1">
      <c r="A11" s="338"/>
      <c r="B11" s="542">
        <v>30</v>
      </c>
      <c r="C11" s="160">
        <v>185069</v>
      </c>
      <c r="D11" s="841">
        <v>767</v>
      </c>
      <c r="E11" s="240">
        <v>44243</v>
      </c>
      <c r="F11" s="538">
        <v>1409</v>
      </c>
      <c r="G11" s="240">
        <v>23792</v>
      </c>
      <c r="H11" s="538">
        <v>23461</v>
      </c>
      <c r="I11" s="538">
        <v>1047</v>
      </c>
      <c r="J11" s="913"/>
      <c r="K11" s="538">
        <v>21256</v>
      </c>
      <c r="L11" s="538">
        <v>38</v>
      </c>
      <c r="M11" s="538">
        <v>68433</v>
      </c>
      <c r="N11" s="1100" t="s">
        <v>601</v>
      </c>
      <c r="O11" s="240">
        <v>1</v>
      </c>
      <c r="P11" s="240" t="s">
        <v>189</v>
      </c>
      <c r="Q11" s="1041" t="s">
        <v>561</v>
      </c>
    </row>
    <row r="12" spans="1:17" s="153" customFormat="1" ht="19.5" customHeight="1">
      <c r="A12" s="338" t="s">
        <v>573</v>
      </c>
      <c r="B12" s="542" t="s">
        <v>684</v>
      </c>
      <c r="C12" s="160">
        <v>185152</v>
      </c>
      <c r="D12" s="841">
        <v>695</v>
      </c>
      <c r="E12" s="240">
        <v>44575</v>
      </c>
      <c r="F12" s="538">
        <v>1212</v>
      </c>
      <c r="G12" s="240">
        <v>23102</v>
      </c>
      <c r="H12" s="538">
        <v>24600</v>
      </c>
      <c r="I12" s="538">
        <v>1107</v>
      </c>
      <c r="J12" s="240"/>
      <c r="K12" s="538">
        <v>17506</v>
      </c>
      <c r="L12" s="538">
        <v>33</v>
      </c>
      <c r="M12" s="538">
        <v>71858</v>
      </c>
      <c r="N12" s="1100" t="s">
        <v>601</v>
      </c>
      <c r="O12" s="240">
        <v>0</v>
      </c>
      <c r="P12" s="240" t="s">
        <v>189</v>
      </c>
      <c r="Q12" s="1041" t="s">
        <v>561</v>
      </c>
    </row>
    <row r="13" spans="1:17" s="153" customFormat="1" ht="19.5" customHeight="1">
      <c r="A13" s="338"/>
      <c r="B13" s="542">
        <v>2</v>
      </c>
      <c r="C13" s="160">
        <v>202534</v>
      </c>
      <c r="D13" s="841">
        <v>510</v>
      </c>
      <c r="E13" s="240">
        <v>43379</v>
      </c>
      <c r="F13" s="538">
        <v>1056</v>
      </c>
      <c r="G13" s="240">
        <v>24114</v>
      </c>
      <c r="H13" s="538">
        <v>26023</v>
      </c>
      <c r="I13" s="538">
        <v>2232</v>
      </c>
      <c r="J13" s="240"/>
      <c r="K13" s="538">
        <v>23910</v>
      </c>
      <c r="L13" s="538">
        <v>23</v>
      </c>
      <c r="M13" s="538">
        <v>80933</v>
      </c>
      <c r="N13" s="1100" t="s">
        <v>601</v>
      </c>
      <c r="O13" s="240">
        <v>0</v>
      </c>
      <c r="P13" s="240" t="s">
        <v>189</v>
      </c>
      <c r="Q13" s="1041" t="s">
        <v>561</v>
      </c>
    </row>
    <row r="14" spans="1:17" s="153" customFormat="1" ht="19.5" customHeight="1">
      <c r="A14" s="839"/>
      <c r="B14" s="543">
        <v>3</v>
      </c>
      <c r="C14" s="161">
        <v>222474</v>
      </c>
      <c r="D14" s="842">
        <v>474</v>
      </c>
      <c r="E14" s="344">
        <v>46613</v>
      </c>
      <c r="F14" s="537">
        <v>955</v>
      </c>
      <c r="G14" s="344">
        <v>28237</v>
      </c>
      <c r="H14" s="537">
        <v>34662</v>
      </c>
      <c r="I14" s="537">
        <v>3825</v>
      </c>
      <c r="J14" s="344"/>
      <c r="K14" s="537">
        <v>26942</v>
      </c>
      <c r="L14" s="537">
        <v>21</v>
      </c>
      <c r="M14" s="537">
        <v>80379</v>
      </c>
      <c r="N14" s="1042" t="s">
        <v>601</v>
      </c>
      <c r="O14" s="344">
        <v>0</v>
      </c>
      <c r="P14" s="344" t="s">
        <v>186</v>
      </c>
      <c r="Q14" s="1043" t="s">
        <v>601</v>
      </c>
    </row>
    <row r="15" spans="2:17" s="150" customFormat="1" ht="12.75" customHeight="1">
      <c r="B15" s="162"/>
      <c r="C15" s="162" t="s">
        <v>445</v>
      </c>
      <c r="D15" s="162"/>
      <c r="E15" s="162"/>
      <c r="F15" s="162"/>
      <c r="G15" s="162"/>
      <c r="H15" s="151"/>
      <c r="I15" s="151"/>
      <c r="J15" s="151"/>
      <c r="K15" s="151"/>
      <c r="M15" s="151"/>
      <c r="N15" s="151"/>
      <c r="O15" s="151"/>
      <c r="Q15" s="523" t="s">
        <v>253</v>
      </c>
    </row>
    <row r="16" spans="1:17" s="150" customFormat="1" ht="12.75" customHeight="1">
      <c r="A16" s="525"/>
      <c r="B16" s="526"/>
      <c r="D16" s="151"/>
      <c r="E16" s="7" t="s">
        <v>256</v>
      </c>
      <c r="F16" s="150" t="s">
        <v>404</v>
      </c>
      <c r="P16" s="151"/>
      <c r="Q16" s="151"/>
    </row>
    <row r="17" spans="1:17" s="529" customFormat="1" ht="12.75" customHeight="1">
      <c r="A17" s="530"/>
      <c r="B17" s="531"/>
      <c r="D17" s="532"/>
      <c r="E17" s="7" t="s">
        <v>257</v>
      </c>
      <c r="F17" s="153" t="s">
        <v>690</v>
      </c>
      <c r="P17" s="532"/>
      <c r="Q17" s="532"/>
    </row>
    <row r="18" spans="1:17" s="150" customFormat="1" ht="12.75" customHeight="1">
      <c r="A18" s="525"/>
      <c r="B18" s="526"/>
      <c r="D18" s="151"/>
      <c r="F18" s="528" t="s">
        <v>691</v>
      </c>
      <c r="P18" s="151"/>
      <c r="Q18" s="151"/>
    </row>
    <row r="19" spans="1:17" s="150" customFormat="1" ht="12.75" customHeight="1">
      <c r="A19" s="525"/>
      <c r="B19" s="526"/>
      <c r="D19" s="151"/>
      <c r="F19" s="528" t="s">
        <v>692</v>
      </c>
      <c r="P19" s="151"/>
      <c r="Q19" s="151"/>
    </row>
    <row r="20" spans="1:17" s="150" customFormat="1" ht="12.75" customHeight="1">
      <c r="A20" s="525"/>
      <c r="B20" s="526"/>
      <c r="D20" s="151"/>
      <c r="E20" s="7" t="s">
        <v>312</v>
      </c>
      <c r="F20" s="150" t="s">
        <v>364</v>
      </c>
      <c r="P20" s="151"/>
      <c r="Q20" s="151"/>
    </row>
    <row r="21" spans="1:17" s="150" customFormat="1" ht="12.75" customHeight="1">
      <c r="A21" s="525"/>
      <c r="B21" s="526"/>
      <c r="D21" s="151"/>
      <c r="E21" s="7" t="s">
        <v>317</v>
      </c>
      <c r="F21" s="540" t="s">
        <v>553</v>
      </c>
      <c r="P21" s="151"/>
      <c r="Q21" s="151"/>
    </row>
  </sheetData>
  <sheetProtection/>
  <mergeCells count="15">
    <mergeCell ref="I3:I4"/>
    <mergeCell ref="P3:P4"/>
    <mergeCell ref="Q3:Q4"/>
    <mergeCell ref="J3:J4"/>
    <mergeCell ref="K3:K4"/>
    <mergeCell ref="L3:L4"/>
    <mergeCell ref="M3:M4"/>
    <mergeCell ref="N3:N4"/>
    <mergeCell ref="O3:O4"/>
    <mergeCell ref="C3:C4"/>
    <mergeCell ref="D3:D4"/>
    <mergeCell ref="E3:E4"/>
    <mergeCell ref="F3:F4"/>
    <mergeCell ref="G3:G4"/>
    <mergeCell ref="H3:H4"/>
  </mergeCells>
  <printOptions/>
  <pageMargins left="0.31496062992125984" right="0.03937007874015748" top="0.7480314960629921" bottom="0.7480314960629921" header="0.31496062992125984" footer="0.31496062992125984"/>
  <pageSetup fitToHeight="0" fitToWidth="1" horizontalDpi="600" verticalDpi="600" orientation="portrait" paperSize="9" scale="99" r:id="rId2"/>
  <headerFooter alignWithMargins="0">
    <oddHeader xml:space="preserve">&amp;R&amp;6&amp;P/&amp;Nページ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P413"/>
  <sheetViews>
    <sheetView zoomScaleSheetLayoutView="100" zoomScalePageLayoutView="0" workbookViewId="0" topLeftCell="A1">
      <selection activeCell="H142" sqref="H142"/>
    </sheetView>
  </sheetViews>
  <sheetFormatPr defaultColWidth="9" defaultRowHeight="14.25"/>
  <cols>
    <col min="1" max="1" width="4.69921875" style="199" customWidth="1"/>
    <col min="2" max="2" width="2.296875" style="199" customWidth="1"/>
    <col min="3" max="3" width="8.8984375" style="198" customWidth="1"/>
    <col min="4" max="4" width="9.69921875" style="198" customWidth="1"/>
    <col min="5" max="5" width="5.3984375" style="198" customWidth="1"/>
    <col min="6" max="6" width="6.296875" style="198" customWidth="1"/>
    <col min="7" max="7" width="8.8984375" style="198" customWidth="1"/>
    <col min="8" max="8" width="8.3984375" style="198" customWidth="1"/>
    <col min="9" max="12" width="8.8984375" style="198" customWidth="1"/>
    <col min="13" max="13" width="7.3984375" style="198" customWidth="1"/>
    <col min="14" max="14" width="6.796875" style="198" customWidth="1"/>
    <col min="15" max="15" width="9" style="286" customWidth="1"/>
    <col min="16" max="16" width="10.8984375" style="286" bestFit="1" customWidth="1"/>
    <col min="17" max="16384" width="9" style="286" customWidth="1"/>
  </cols>
  <sheetData>
    <row r="1" spans="1:14" ht="12.75">
      <c r="A1" s="197" t="s">
        <v>602</v>
      </c>
      <c r="G1" s="283"/>
      <c r="I1" s="284"/>
      <c r="K1" s="284"/>
      <c r="N1" s="286"/>
    </row>
    <row r="2" spans="1:14" s="439" customFormat="1" ht="9.75" customHeight="1">
      <c r="A2" s="435"/>
      <c r="B2" s="436"/>
      <c r="C2" s="437"/>
      <c r="D2" s="437"/>
      <c r="E2" s="437"/>
      <c r="F2" s="437"/>
      <c r="G2" s="437"/>
      <c r="H2" s="437"/>
      <c r="I2" s="438"/>
      <c r="J2" s="437"/>
      <c r="K2" s="438"/>
      <c r="L2" s="437"/>
      <c r="M2" s="437"/>
      <c r="N2" s="285"/>
    </row>
    <row r="3" spans="1:14" s="442" customFormat="1" ht="9">
      <c r="A3" s="398" t="s">
        <v>199</v>
      </c>
      <c r="B3" s="440"/>
      <c r="C3" s="440"/>
      <c r="D3" s="440"/>
      <c r="E3" s="440"/>
      <c r="F3" s="440"/>
      <c r="G3" s="440"/>
      <c r="H3" s="440"/>
      <c r="I3" s="441"/>
      <c r="J3" s="440"/>
      <c r="K3" s="441"/>
      <c r="L3" s="440"/>
      <c r="M3" s="440"/>
      <c r="N3" s="434"/>
    </row>
    <row r="4" spans="1:15" s="442" customFormat="1" ht="24.75" customHeight="1">
      <c r="A4" s="1319" t="s">
        <v>95</v>
      </c>
      <c r="B4" s="1320"/>
      <c r="C4" s="1315" t="s">
        <v>67</v>
      </c>
      <c r="D4" s="1317" t="s">
        <v>697</v>
      </c>
      <c r="E4" s="1317" t="s">
        <v>650</v>
      </c>
      <c r="F4" s="1333" t="s">
        <v>698</v>
      </c>
      <c r="G4" s="1315" t="s">
        <v>8</v>
      </c>
      <c r="H4" s="1317" t="s">
        <v>699</v>
      </c>
      <c r="I4" s="1296" t="s">
        <v>9</v>
      </c>
      <c r="J4" s="1313" t="s">
        <v>264</v>
      </c>
      <c r="K4" s="1328" t="s">
        <v>10</v>
      </c>
      <c r="L4" s="1313" t="s">
        <v>11</v>
      </c>
      <c r="M4" s="1313" t="s">
        <v>12</v>
      </c>
      <c r="N4" s="1325" t="s">
        <v>13</v>
      </c>
      <c r="O4" s="1111"/>
    </row>
    <row r="5" spans="1:15" s="442" customFormat="1" ht="19.5" customHeight="1" thickBot="1">
      <c r="A5" s="765" t="s">
        <v>14</v>
      </c>
      <c r="B5" s="766"/>
      <c r="C5" s="1316"/>
      <c r="D5" s="1316"/>
      <c r="E5" s="1316"/>
      <c r="F5" s="1334"/>
      <c r="G5" s="1316"/>
      <c r="H5" s="1335"/>
      <c r="I5" s="1297"/>
      <c r="J5" s="1314"/>
      <c r="K5" s="1329"/>
      <c r="L5" s="1314"/>
      <c r="M5" s="1314"/>
      <c r="N5" s="1326"/>
      <c r="O5" s="1112"/>
    </row>
    <row r="6" spans="1:15" s="442" customFormat="1" ht="18.75" customHeight="1" thickTop="1">
      <c r="A6" s="1318" t="s">
        <v>119</v>
      </c>
      <c r="B6" s="1301">
        <v>49</v>
      </c>
      <c r="C6" s="446">
        <v>6049314</v>
      </c>
      <c r="D6" s="446">
        <v>1151583</v>
      </c>
      <c r="E6" s="446">
        <v>1</v>
      </c>
      <c r="F6" s="446">
        <v>2</v>
      </c>
      <c r="G6" s="446">
        <v>3310475</v>
      </c>
      <c r="H6" s="1103"/>
      <c r="I6" s="1108"/>
      <c r="J6" s="446">
        <v>1456251</v>
      </c>
      <c r="K6" s="568" t="s">
        <v>189</v>
      </c>
      <c r="L6" s="568" t="s">
        <v>189</v>
      </c>
      <c r="M6" s="446">
        <v>110000</v>
      </c>
      <c r="N6" s="451">
        <v>21002</v>
      </c>
      <c r="O6" s="1112"/>
    </row>
    <row r="7" spans="1:15" s="442" customFormat="1" ht="18.75" customHeight="1">
      <c r="A7" s="1318"/>
      <c r="B7" s="1301"/>
      <c r="C7" s="533">
        <v>1026602</v>
      </c>
      <c r="D7" s="410">
        <v>107589</v>
      </c>
      <c r="E7" s="533" t="s">
        <v>189</v>
      </c>
      <c r="F7" s="533" t="s">
        <v>189</v>
      </c>
      <c r="G7" s="410">
        <v>517962</v>
      </c>
      <c r="H7" s="1103"/>
      <c r="I7" s="1108"/>
      <c r="J7" s="410">
        <v>301051</v>
      </c>
      <c r="K7" s="533" t="s">
        <v>189</v>
      </c>
      <c r="L7" s="533" t="s">
        <v>189</v>
      </c>
      <c r="M7" s="410">
        <v>100000</v>
      </c>
      <c r="N7" s="534" t="s">
        <v>189</v>
      </c>
      <c r="O7" s="1112"/>
    </row>
    <row r="8" spans="1:15" s="442" customFormat="1" ht="18.75" customHeight="1">
      <c r="A8" s="1318"/>
      <c r="B8" s="1301"/>
      <c r="C8" s="446">
        <v>7075916</v>
      </c>
      <c r="D8" s="446">
        <v>1259172</v>
      </c>
      <c r="E8" s="447">
        <v>1</v>
      </c>
      <c r="F8" s="447">
        <v>2</v>
      </c>
      <c r="G8" s="446">
        <v>3828437</v>
      </c>
      <c r="H8" s="1103"/>
      <c r="I8" s="1108"/>
      <c r="J8" s="447">
        <v>1757302</v>
      </c>
      <c r="K8" s="567" t="s">
        <v>189</v>
      </c>
      <c r="L8" s="567" t="s">
        <v>189</v>
      </c>
      <c r="M8" s="447">
        <v>210000</v>
      </c>
      <c r="N8" s="448">
        <v>21002</v>
      </c>
      <c r="O8" s="1112"/>
    </row>
    <row r="9" spans="1:15" s="442" customFormat="1" ht="18.75" customHeight="1">
      <c r="A9" s="449"/>
      <c r="B9" s="1300">
        <v>50</v>
      </c>
      <c r="C9" s="450">
        <v>7911410</v>
      </c>
      <c r="D9" s="450">
        <v>1553904</v>
      </c>
      <c r="E9" s="446">
        <v>1</v>
      </c>
      <c r="F9" s="446">
        <v>2</v>
      </c>
      <c r="G9" s="450">
        <v>4257750</v>
      </c>
      <c r="H9" s="1103"/>
      <c r="I9" s="1108"/>
      <c r="J9" s="446">
        <v>1973629</v>
      </c>
      <c r="K9" s="568" t="s">
        <v>189</v>
      </c>
      <c r="L9" s="446">
        <v>100000</v>
      </c>
      <c r="M9" s="446">
        <v>5000</v>
      </c>
      <c r="N9" s="451">
        <v>21124</v>
      </c>
      <c r="O9" s="1112"/>
    </row>
    <row r="10" spans="1:15" s="442" customFormat="1" ht="18.75" customHeight="1">
      <c r="A10" s="452"/>
      <c r="B10" s="1301"/>
      <c r="C10" s="533">
        <v>508241</v>
      </c>
      <c r="D10" s="533" t="s">
        <v>189</v>
      </c>
      <c r="E10" s="533" t="s">
        <v>189</v>
      </c>
      <c r="F10" s="533" t="s">
        <v>189</v>
      </c>
      <c r="G10" s="410">
        <v>240842</v>
      </c>
      <c r="H10" s="1103"/>
      <c r="I10" s="1108"/>
      <c r="J10" s="410">
        <v>166903</v>
      </c>
      <c r="K10" s="533" t="s">
        <v>189</v>
      </c>
      <c r="L10" s="533" t="s">
        <v>189</v>
      </c>
      <c r="M10" s="410">
        <v>100000</v>
      </c>
      <c r="N10" s="411">
        <v>496</v>
      </c>
      <c r="O10" s="1112"/>
    </row>
    <row r="11" spans="1:15" s="442" customFormat="1" ht="18.75" customHeight="1">
      <c r="A11" s="453"/>
      <c r="B11" s="1302"/>
      <c r="C11" s="447">
        <v>8419651</v>
      </c>
      <c r="D11" s="447">
        <v>1553904</v>
      </c>
      <c r="E11" s="447">
        <v>1</v>
      </c>
      <c r="F11" s="447">
        <v>2</v>
      </c>
      <c r="G11" s="447">
        <v>4498592</v>
      </c>
      <c r="H11" s="1103"/>
      <c r="I11" s="1108"/>
      <c r="J11" s="446">
        <v>2140532</v>
      </c>
      <c r="K11" s="568" t="s">
        <v>189</v>
      </c>
      <c r="L11" s="446">
        <v>100000</v>
      </c>
      <c r="M11" s="446">
        <v>105000</v>
      </c>
      <c r="N11" s="451">
        <v>21620</v>
      </c>
      <c r="O11" s="1112"/>
    </row>
    <row r="12" spans="1:15" s="442" customFormat="1" ht="18.75" customHeight="1">
      <c r="A12" s="452"/>
      <c r="B12" s="1301">
        <v>51</v>
      </c>
      <c r="C12" s="446">
        <v>9196695</v>
      </c>
      <c r="D12" s="446">
        <v>1573859</v>
      </c>
      <c r="E12" s="446">
        <v>1</v>
      </c>
      <c r="F12" s="446">
        <v>2</v>
      </c>
      <c r="G12" s="446">
        <v>4954349</v>
      </c>
      <c r="H12" s="1103"/>
      <c r="I12" s="1108"/>
      <c r="J12" s="450">
        <v>2632534</v>
      </c>
      <c r="K12" s="450">
        <v>7750</v>
      </c>
      <c r="L12" s="566" t="s">
        <v>189</v>
      </c>
      <c r="M12" s="450">
        <v>5000</v>
      </c>
      <c r="N12" s="454">
        <v>23200</v>
      </c>
      <c r="O12" s="1112"/>
    </row>
    <row r="13" spans="1:15" s="442" customFormat="1" ht="18.75" customHeight="1">
      <c r="A13" s="452"/>
      <c r="B13" s="1301"/>
      <c r="C13" s="533">
        <v>1312207</v>
      </c>
      <c r="D13" s="410">
        <v>822565</v>
      </c>
      <c r="E13" s="533" t="s">
        <v>189</v>
      </c>
      <c r="F13" s="533" t="s">
        <v>189</v>
      </c>
      <c r="G13" s="410">
        <v>776898</v>
      </c>
      <c r="H13" s="1103"/>
      <c r="I13" s="1108"/>
      <c r="J13" s="533">
        <v>-421650</v>
      </c>
      <c r="K13" s="410">
        <v>6277</v>
      </c>
      <c r="L13" s="533" t="s">
        <v>189</v>
      </c>
      <c r="M13" s="410">
        <v>100117</v>
      </c>
      <c r="N13" s="411">
        <v>28000</v>
      </c>
      <c r="O13" s="1112"/>
    </row>
    <row r="14" spans="1:15" s="442" customFormat="1" ht="18.75" customHeight="1">
      <c r="A14" s="452"/>
      <c r="B14" s="1301"/>
      <c r="C14" s="447">
        <v>10508902</v>
      </c>
      <c r="D14" s="446">
        <v>2396424</v>
      </c>
      <c r="E14" s="447">
        <v>1</v>
      </c>
      <c r="F14" s="447">
        <v>2</v>
      </c>
      <c r="G14" s="446">
        <v>5731247</v>
      </c>
      <c r="H14" s="1103"/>
      <c r="I14" s="1108"/>
      <c r="J14" s="447">
        <v>2210884</v>
      </c>
      <c r="K14" s="447">
        <v>14027</v>
      </c>
      <c r="L14" s="567" t="s">
        <v>189</v>
      </c>
      <c r="M14" s="447">
        <v>105117</v>
      </c>
      <c r="N14" s="448">
        <v>51200</v>
      </c>
      <c r="O14" s="1112"/>
    </row>
    <row r="15" spans="1:15" s="442" customFormat="1" ht="18.75" customHeight="1">
      <c r="A15" s="449"/>
      <c r="B15" s="1300">
        <v>52</v>
      </c>
      <c r="C15" s="446">
        <v>12405177</v>
      </c>
      <c r="D15" s="450">
        <v>2679027</v>
      </c>
      <c r="E15" s="446">
        <v>1</v>
      </c>
      <c r="F15" s="450">
        <v>1407</v>
      </c>
      <c r="G15" s="450">
        <v>6512246</v>
      </c>
      <c r="H15" s="1103"/>
      <c r="I15" s="1108"/>
      <c r="J15" s="446">
        <v>2867367</v>
      </c>
      <c r="K15" s="446">
        <v>17551</v>
      </c>
      <c r="L15" s="446">
        <v>231578</v>
      </c>
      <c r="M15" s="446">
        <v>43000</v>
      </c>
      <c r="N15" s="451">
        <v>53000</v>
      </c>
      <c r="O15" s="1112"/>
    </row>
    <row r="16" spans="1:15" s="442" customFormat="1" ht="18.75" customHeight="1">
      <c r="A16" s="452"/>
      <c r="B16" s="1301"/>
      <c r="C16" s="533">
        <v>-328571</v>
      </c>
      <c r="D16" s="533" t="s">
        <v>189</v>
      </c>
      <c r="E16" s="533" t="s">
        <v>189</v>
      </c>
      <c r="F16" s="533" t="s">
        <v>189</v>
      </c>
      <c r="G16" s="533">
        <v>-222658</v>
      </c>
      <c r="H16" s="1103"/>
      <c r="I16" s="1108"/>
      <c r="J16" s="533">
        <v>-114977</v>
      </c>
      <c r="K16" s="410">
        <v>898</v>
      </c>
      <c r="L16" s="410">
        <v>896</v>
      </c>
      <c r="M16" s="410">
        <v>7270</v>
      </c>
      <c r="N16" s="534" t="s">
        <v>189</v>
      </c>
      <c r="O16" s="1112"/>
    </row>
    <row r="17" spans="1:15" s="442" customFormat="1" ht="18.75" customHeight="1">
      <c r="A17" s="453"/>
      <c r="B17" s="1302"/>
      <c r="C17" s="447">
        <v>12076606</v>
      </c>
      <c r="D17" s="447">
        <v>2679027</v>
      </c>
      <c r="E17" s="447">
        <v>1</v>
      </c>
      <c r="F17" s="447">
        <v>1407</v>
      </c>
      <c r="G17" s="447">
        <v>6289588</v>
      </c>
      <c r="H17" s="1103"/>
      <c r="I17" s="1108"/>
      <c r="J17" s="446">
        <v>2752390</v>
      </c>
      <c r="K17" s="446">
        <v>18449</v>
      </c>
      <c r="L17" s="446">
        <v>232474</v>
      </c>
      <c r="M17" s="446">
        <v>50270</v>
      </c>
      <c r="N17" s="448">
        <v>53000</v>
      </c>
      <c r="O17" s="1112"/>
    </row>
    <row r="18" spans="1:15" s="442" customFormat="1" ht="18.75" customHeight="1">
      <c r="A18" s="452"/>
      <c r="B18" s="1301">
        <v>53</v>
      </c>
      <c r="C18" s="446">
        <v>13550976</v>
      </c>
      <c r="D18" s="446">
        <v>3688693</v>
      </c>
      <c r="E18" s="446">
        <v>1</v>
      </c>
      <c r="F18" s="446">
        <v>17249</v>
      </c>
      <c r="G18" s="446">
        <v>7253805</v>
      </c>
      <c r="H18" s="1103"/>
      <c r="I18" s="1108"/>
      <c r="J18" s="450">
        <v>2467316</v>
      </c>
      <c r="K18" s="566" t="s">
        <v>189</v>
      </c>
      <c r="L18" s="450">
        <v>3000</v>
      </c>
      <c r="M18" s="450">
        <v>38000</v>
      </c>
      <c r="N18" s="454">
        <v>82912</v>
      </c>
      <c r="O18" s="1112"/>
    </row>
    <row r="19" spans="1:15" s="442" customFormat="1" ht="18.75" customHeight="1">
      <c r="A19" s="452"/>
      <c r="B19" s="1301"/>
      <c r="C19" s="533">
        <v>873526</v>
      </c>
      <c r="D19" s="533" t="s">
        <v>189</v>
      </c>
      <c r="E19" s="533" t="s">
        <v>189</v>
      </c>
      <c r="F19" s="533">
        <v>-6230</v>
      </c>
      <c r="G19" s="410">
        <v>472390</v>
      </c>
      <c r="H19" s="1103"/>
      <c r="I19" s="1108"/>
      <c r="J19" s="410">
        <v>414373</v>
      </c>
      <c r="K19" s="533" t="s">
        <v>189</v>
      </c>
      <c r="L19" s="533" t="s">
        <v>189</v>
      </c>
      <c r="M19" s="533" t="s">
        <v>189</v>
      </c>
      <c r="N19" s="534">
        <v>-7007</v>
      </c>
      <c r="O19" s="1112"/>
    </row>
    <row r="20" spans="1:15" s="442" customFormat="1" ht="18.75" customHeight="1">
      <c r="A20" s="452"/>
      <c r="B20" s="1301"/>
      <c r="C20" s="446">
        <v>14424502</v>
      </c>
      <c r="D20" s="446">
        <v>3688693</v>
      </c>
      <c r="E20" s="446">
        <v>1</v>
      </c>
      <c r="F20" s="446">
        <v>11019</v>
      </c>
      <c r="G20" s="446">
        <v>7726195</v>
      </c>
      <c r="H20" s="1103"/>
      <c r="I20" s="1108"/>
      <c r="J20" s="447">
        <v>2881689</v>
      </c>
      <c r="K20" s="567" t="s">
        <v>189</v>
      </c>
      <c r="L20" s="447">
        <v>3000</v>
      </c>
      <c r="M20" s="447">
        <v>38000</v>
      </c>
      <c r="N20" s="448">
        <v>75905</v>
      </c>
      <c r="O20" s="1112"/>
    </row>
    <row r="21" spans="1:15" s="442" customFormat="1" ht="18.75" customHeight="1">
      <c r="A21" s="449"/>
      <c r="B21" s="1300">
        <v>54</v>
      </c>
      <c r="C21" s="450">
        <v>16267020</v>
      </c>
      <c r="D21" s="450">
        <v>4216561</v>
      </c>
      <c r="E21" s="450">
        <v>1</v>
      </c>
      <c r="F21" s="450">
        <v>15107</v>
      </c>
      <c r="G21" s="450">
        <v>8805722</v>
      </c>
      <c r="H21" s="1103"/>
      <c r="I21" s="1108"/>
      <c r="J21" s="446">
        <v>3126832</v>
      </c>
      <c r="K21" s="446">
        <v>17</v>
      </c>
      <c r="L21" s="568" t="s">
        <v>189</v>
      </c>
      <c r="M21" s="446">
        <v>22000</v>
      </c>
      <c r="N21" s="451">
        <v>80780</v>
      </c>
      <c r="O21" s="1112"/>
    </row>
    <row r="22" spans="1:15" s="442" customFormat="1" ht="18.75" customHeight="1">
      <c r="A22" s="452"/>
      <c r="B22" s="1301"/>
      <c r="C22" s="533">
        <v>87076</v>
      </c>
      <c r="D22" s="410">
        <v>117228</v>
      </c>
      <c r="E22" s="533" t="s">
        <v>189</v>
      </c>
      <c r="F22" s="533" t="s">
        <v>189</v>
      </c>
      <c r="G22" s="533">
        <v>-175975</v>
      </c>
      <c r="H22" s="1103"/>
      <c r="I22" s="1108"/>
      <c r="J22" s="410">
        <v>127823</v>
      </c>
      <c r="K22" s="533" t="s">
        <v>189</v>
      </c>
      <c r="L22" s="533" t="s">
        <v>189</v>
      </c>
      <c r="M22" s="410">
        <v>13000</v>
      </c>
      <c r="N22" s="411">
        <v>5000</v>
      </c>
      <c r="O22" s="1112"/>
    </row>
    <row r="23" spans="1:15" s="442" customFormat="1" ht="18.75" customHeight="1">
      <c r="A23" s="453"/>
      <c r="B23" s="1302"/>
      <c r="C23" s="447">
        <v>16354096</v>
      </c>
      <c r="D23" s="447">
        <v>4333789</v>
      </c>
      <c r="E23" s="447">
        <v>1</v>
      </c>
      <c r="F23" s="447">
        <v>15107</v>
      </c>
      <c r="G23" s="447">
        <v>8629747</v>
      </c>
      <c r="H23" s="1103"/>
      <c r="I23" s="1108"/>
      <c r="J23" s="446">
        <v>3254655</v>
      </c>
      <c r="K23" s="446">
        <v>17</v>
      </c>
      <c r="L23" s="568" t="s">
        <v>189</v>
      </c>
      <c r="M23" s="446">
        <v>35000</v>
      </c>
      <c r="N23" s="451">
        <v>85780</v>
      </c>
      <c r="O23" s="1112"/>
    </row>
    <row r="24" spans="1:15" s="442" customFormat="1" ht="18.75" customHeight="1">
      <c r="A24" s="452"/>
      <c r="B24" s="1301">
        <v>55</v>
      </c>
      <c r="C24" s="446">
        <v>19100137</v>
      </c>
      <c r="D24" s="446">
        <v>5377188</v>
      </c>
      <c r="E24" s="446">
        <v>1</v>
      </c>
      <c r="F24" s="446">
        <v>16047</v>
      </c>
      <c r="G24" s="446">
        <v>10038229</v>
      </c>
      <c r="H24" s="1103"/>
      <c r="I24" s="1108"/>
      <c r="J24" s="450">
        <v>2990676</v>
      </c>
      <c r="K24" s="450">
        <v>18</v>
      </c>
      <c r="L24" s="450">
        <v>540834</v>
      </c>
      <c r="M24" s="450">
        <v>60000</v>
      </c>
      <c r="N24" s="454">
        <v>77144</v>
      </c>
      <c r="O24" s="1112"/>
    </row>
    <row r="25" spans="1:15" s="442" customFormat="1" ht="18.75" customHeight="1">
      <c r="A25" s="452"/>
      <c r="B25" s="1301"/>
      <c r="C25" s="533">
        <v>-667663</v>
      </c>
      <c r="D25" s="533" t="s">
        <v>189</v>
      </c>
      <c r="E25" s="533" t="s">
        <v>189</v>
      </c>
      <c r="F25" s="533" t="s">
        <v>189</v>
      </c>
      <c r="G25" s="533">
        <v>-357195</v>
      </c>
      <c r="H25" s="1103"/>
      <c r="I25" s="1108"/>
      <c r="J25" s="533">
        <v>-995426</v>
      </c>
      <c r="K25" s="533" t="s">
        <v>189</v>
      </c>
      <c r="L25" s="410">
        <v>684958</v>
      </c>
      <c r="M25" s="533" t="s">
        <v>189</v>
      </c>
      <c r="N25" s="534" t="s">
        <v>189</v>
      </c>
      <c r="O25" s="1112"/>
    </row>
    <row r="26" spans="1:15" s="442" customFormat="1" ht="18.75" customHeight="1">
      <c r="A26" s="452"/>
      <c r="B26" s="1301"/>
      <c r="C26" s="446">
        <v>18432474</v>
      </c>
      <c r="D26" s="446">
        <v>5377188</v>
      </c>
      <c r="E26" s="446">
        <v>1</v>
      </c>
      <c r="F26" s="446">
        <v>16047</v>
      </c>
      <c r="G26" s="446">
        <v>9681034</v>
      </c>
      <c r="H26" s="1103"/>
      <c r="I26" s="1108"/>
      <c r="J26" s="447">
        <v>1995250</v>
      </c>
      <c r="K26" s="447">
        <v>18</v>
      </c>
      <c r="L26" s="447">
        <v>1225792</v>
      </c>
      <c r="M26" s="447">
        <v>60000</v>
      </c>
      <c r="N26" s="448">
        <v>77144</v>
      </c>
      <c r="O26" s="1112"/>
    </row>
    <row r="27" spans="1:15" s="442" customFormat="1" ht="18.75" customHeight="1">
      <c r="A27" s="449"/>
      <c r="B27" s="1300">
        <v>56</v>
      </c>
      <c r="C27" s="450">
        <v>21713057</v>
      </c>
      <c r="D27" s="450">
        <v>6576548</v>
      </c>
      <c r="E27" s="450">
        <v>1</v>
      </c>
      <c r="F27" s="450">
        <v>15079</v>
      </c>
      <c r="G27" s="450">
        <v>11413534</v>
      </c>
      <c r="H27" s="1103"/>
      <c r="I27" s="1108"/>
      <c r="J27" s="446">
        <v>2995205</v>
      </c>
      <c r="K27" s="446">
        <v>18</v>
      </c>
      <c r="L27" s="446">
        <v>541750</v>
      </c>
      <c r="M27" s="446">
        <v>60000</v>
      </c>
      <c r="N27" s="451">
        <v>110922</v>
      </c>
      <c r="O27" s="1112"/>
    </row>
    <row r="28" spans="1:15" s="442" customFormat="1" ht="18.75" customHeight="1">
      <c r="A28" s="452"/>
      <c r="B28" s="1301"/>
      <c r="C28" s="533">
        <v>-802191</v>
      </c>
      <c r="D28" s="533">
        <v>-101611</v>
      </c>
      <c r="E28" s="533" t="s">
        <v>189</v>
      </c>
      <c r="F28" s="533" t="s">
        <v>189</v>
      </c>
      <c r="G28" s="533">
        <v>-490825</v>
      </c>
      <c r="H28" s="1103"/>
      <c r="I28" s="1108"/>
      <c r="J28" s="533">
        <v>-881588</v>
      </c>
      <c r="K28" s="533" t="s">
        <v>189</v>
      </c>
      <c r="L28" s="410">
        <v>671833</v>
      </c>
      <c r="M28" s="533" t="s">
        <v>189</v>
      </c>
      <c r="N28" s="534" t="s">
        <v>189</v>
      </c>
      <c r="O28" s="1112"/>
    </row>
    <row r="29" spans="1:15" s="442" customFormat="1" ht="18.75" customHeight="1">
      <c r="A29" s="453"/>
      <c r="B29" s="1302"/>
      <c r="C29" s="447">
        <v>20910866</v>
      </c>
      <c r="D29" s="447">
        <v>6474937</v>
      </c>
      <c r="E29" s="447">
        <v>1</v>
      </c>
      <c r="F29" s="447">
        <v>15079</v>
      </c>
      <c r="G29" s="447">
        <v>10922709</v>
      </c>
      <c r="H29" s="1103"/>
      <c r="I29" s="1108"/>
      <c r="J29" s="446">
        <v>2113617</v>
      </c>
      <c r="K29" s="446">
        <v>18</v>
      </c>
      <c r="L29" s="446">
        <v>1213583</v>
      </c>
      <c r="M29" s="446">
        <v>60000</v>
      </c>
      <c r="N29" s="451">
        <v>110922</v>
      </c>
      <c r="O29" s="1112"/>
    </row>
    <row r="30" spans="1:15" s="442" customFormat="1" ht="18.75" customHeight="1">
      <c r="A30" s="452"/>
      <c r="B30" s="1301">
        <v>57</v>
      </c>
      <c r="C30" s="446">
        <v>22780685</v>
      </c>
      <c r="D30" s="446">
        <v>6914604</v>
      </c>
      <c r="E30" s="446">
        <v>1</v>
      </c>
      <c r="F30" s="446">
        <v>16818</v>
      </c>
      <c r="G30" s="446">
        <v>11995534</v>
      </c>
      <c r="H30" s="1103"/>
      <c r="I30" s="1108"/>
      <c r="J30" s="450">
        <v>2491864</v>
      </c>
      <c r="K30" s="450">
        <v>18</v>
      </c>
      <c r="L30" s="450">
        <v>1178975</v>
      </c>
      <c r="M30" s="450">
        <v>60000</v>
      </c>
      <c r="N30" s="454">
        <v>122871</v>
      </c>
      <c r="O30" s="1112"/>
    </row>
    <row r="31" spans="1:15" s="442" customFormat="1" ht="18.75" customHeight="1">
      <c r="A31" s="452"/>
      <c r="B31" s="1301"/>
      <c r="C31" s="533">
        <v>-1286921</v>
      </c>
      <c r="D31" s="533" t="s">
        <v>189</v>
      </c>
      <c r="E31" s="533" t="s">
        <v>189</v>
      </c>
      <c r="F31" s="533" t="s">
        <v>189</v>
      </c>
      <c r="G31" s="533">
        <v>-1013173</v>
      </c>
      <c r="H31" s="1103"/>
      <c r="I31" s="1108"/>
      <c r="J31" s="533">
        <v>-522695</v>
      </c>
      <c r="K31" s="533" t="s">
        <v>189</v>
      </c>
      <c r="L31" s="410">
        <v>248947</v>
      </c>
      <c r="M31" s="533" t="s">
        <v>189</v>
      </c>
      <c r="N31" s="534" t="s">
        <v>189</v>
      </c>
      <c r="O31" s="1112"/>
    </row>
    <row r="32" spans="1:15" s="442" customFormat="1" ht="18.75" customHeight="1">
      <c r="A32" s="452"/>
      <c r="B32" s="1301"/>
      <c r="C32" s="446">
        <v>21493764</v>
      </c>
      <c r="D32" s="446">
        <v>6914604</v>
      </c>
      <c r="E32" s="446">
        <v>1</v>
      </c>
      <c r="F32" s="446">
        <v>16818</v>
      </c>
      <c r="G32" s="446">
        <v>10982361</v>
      </c>
      <c r="H32" s="1103"/>
      <c r="I32" s="1108"/>
      <c r="J32" s="447">
        <v>1969169</v>
      </c>
      <c r="K32" s="447">
        <v>18</v>
      </c>
      <c r="L32" s="447">
        <v>1427922</v>
      </c>
      <c r="M32" s="447">
        <v>60000</v>
      </c>
      <c r="N32" s="448">
        <v>122871</v>
      </c>
      <c r="O32" s="1112"/>
    </row>
    <row r="33" spans="1:15" s="442" customFormat="1" ht="18.75" customHeight="1">
      <c r="A33" s="449"/>
      <c r="B33" s="1300">
        <v>58</v>
      </c>
      <c r="C33" s="450">
        <v>23643469</v>
      </c>
      <c r="D33" s="450">
        <v>7124901</v>
      </c>
      <c r="E33" s="450">
        <v>1</v>
      </c>
      <c r="F33" s="450">
        <v>18060</v>
      </c>
      <c r="G33" s="450">
        <v>12580975</v>
      </c>
      <c r="H33" s="1103"/>
      <c r="I33" s="1108"/>
      <c r="J33" s="446">
        <v>2543734</v>
      </c>
      <c r="K33" s="446">
        <v>18</v>
      </c>
      <c r="L33" s="446">
        <v>1178975</v>
      </c>
      <c r="M33" s="446">
        <v>60000</v>
      </c>
      <c r="N33" s="451">
        <v>136805</v>
      </c>
      <c r="O33" s="1112"/>
    </row>
    <row r="34" spans="1:15" s="442" customFormat="1" ht="18.75" customHeight="1">
      <c r="A34" s="452"/>
      <c r="B34" s="1301"/>
      <c r="C34" s="533">
        <v>-688772</v>
      </c>
      <c r="D34" s="533" t="s">
        <v>189</v>
      </c>
      <c r="E34" s="533" t="s">
        <v>189</v>
      </c>
      <c r="F34" s="410">
        <v>2750</v>
      </c>
      <c r="G34" s="533">
        <v>-306427</v>
      </c>
      <c r="H34" s="1103"/>
      <c r="I34" s="1108"/>
      <c r="J34" s="533">
        <v>-386050</v>
      </c>
      <c r="K34" s="533" t="s">
        <v>189</v>
      </c>
      <c r="L34" s="533" t="s">
        <v>189</v>
      </c>
      <c r="M34" s="533" t="s">
        <v>189</v>
      </c>
      <c r="N34" s="411">
        <v>955</v>
      </c>
      <c r="O34" s="1112"/>
    </row>
    <row r="35" spans="1:15" s="442" customFormat="1" ht="18.75" customHeight="1">
      <c r="A35" s="453"/>
      <c r="B35" s="1302"/>
      <c r="C35" s="447">
        <v>22954697</v>
      </c>
      <c r="D35" s="447">
        <v>7124901</v>
      </c>
      <c r="E35" s="447">
        <v>1</v>
      </c>
      <c r="F35" s="447">
        <v>20810</v>
      </c>
      <c r="G35" s="447">
        <v>12274548</v>
      </c>
      <c r="H35" s="1103"/>
      <c r="I35" s="1108"/>
      <c r="J35" s="446">
        <v>2157684</v>
      </c>
      <c r="K35" s="446">
        <v>18</v>
      </c>
      <c r="L35" s="446">
        <v>1178975</v>
      </c>
      <c r="M35" s="446">
        <v>60000</v>
      </c>
      <c r="N35" s="451">
        <v>137760</v>
      </c>
      <c r="O35" s="1112"/>
    </row>
    <row r="36" spans="1:15" s="442" customFormat="1" ht="18.75" customHeight="1">
      <c r="A36" s="452"/>
      <c r="B36" s="1301">
        <v>59</v>
      </c>
      <c r="C36" s="446">
        <v>25129390</v>
      </c>
      <c r="D36" s="446">
        <v>7518527</v>
      </c>
      <c r="E36" s="446">
        <v>1</v>
      </c>
      <c r="F36" s="446">
        <v>23119</v>
      </c>
      <c r="G36" s="446">
        <v>13435502</v>
      </c>
      <c r="H36" s="566" t="s">
        <v>189</v>
      </c>
      <c r="I36" s="1109"/>
      <c r="J36" s="450">
        <v>2290732</v>
      </c>
      <c r="K36" s="450">
        <v>18</v>
      </c>
      <c r="L36" s="450">
        <v>1631615</v>
      </c>
      <c r="M36" s="450">
        <v>60000</v>
      </c>
      <c r="N36" s="454">
        <v>169876</v>
      </c>
      <c r="O36" s="1113"/>
    </row>
    <row r="37" spans="1:15" s="442" customFormat="1" ht="18.75" customHeight="1">
      <c r="A37" s="452"/>
      <c r="B37" s="1301"/>
      <c r="C37" s="533">
        <v>-3050948</v>
      </c>
      <c r="D37" s="533">
        <v>-199386</v>
      </c>
      <c r="E37" s="533" t="s">
        <v>189</v>
      </c>
      <c r="F37" s="533" t="s">
        <v>189</v>
      </c>
      <c r="G37" s="533">
        <v>-3210492</v>
      </c>
      <c r="H37" s="410">
        <v>267546</v>
      </c>
      <c r="I37" s="1109"/>
      <c r="J37" s="410">
        <v>282274</v>
      </c>
      <c r="K37" s="533" t="s">
        <v>189</v>
      </c>
      <c r="L37" s="533">
        <v>-214194</v>
      </c>
      <c r="M37" s="533" t="s">
        <v>189</v>
      </c>
      <c r="N37" s="411">
        <v>23304</v>
      </c>
      <c r="O37" s="1113"/>
    </row>
    <row r="38" spans="1:15" s="442" customFormat="1" ht="18.75" customHeight="1">
      <c r="A38" s="452"/>
      <c r="B38" s="1301"/>
      <c r="C38" s="446">
        <v>22078442</v>
      </c>
      <c r="D38" s="446">
        <v>7319141</v>
      </c>
      <c r="E38" s="446">
        <v>1</v>
      </c>
      <c r="F38" s="446">
        <v>23119</v>
      </c>
      <c r="G38" s="446">
        <v>10225010</v>
      </c>
      <c r="H38" s="446">
        <v>267546</v>
      </c>
      <c r="I38" s="1109"/>
      <c r="J38" s="447">
        <v>2573006</v>
      </c>
      <c r="K38" s="447">
        <v>18</v>
      </c>
      <c r="L38" s="447">
        <v>1417421</v>
      </c>
      <c r="M38" s="447">
        <v>60000</v>
      </c>
      <c r="N38" s="448">
        <v>193180</v>
      </c>
      <c r="O38" s="1113"/>
    </row>
    <row r="39" spans="1:15" s="442" customFormat="1" ht="18.75" customHeight="1">
      <c r="A39" s="449"/>
      <c r="B39" s="1300">
        <v>60</v>
      </c>
      <c r="C39" s="450">
        <v>27210884</v>
      </c>
      <c r="D39" s="450">
        <v>7658075</v>
      </c>
      <c r="E39" s="450">
        <v>4</v>
      </c>
      <c r="F39" s="450">
        <v>22330</v>
      </c>
      <c r="G39" s="450">
        <v>11574795</v>
      </c>
      <c r="H39" s="450">
        <v>2071882</v>
      </c>
      <c r="I39" s="1109"/>
      <c r="J39" s="446">
        <v>3705086</v>
      </c>
      <c r="K39" s="446">
        <v>18</v>
      </c>
      <c r="L39" s="446">
        <v>1931610</v>
      </c>
      <c r="M39" s="446">
        <v>60001</v>
      </c>
      <c r="N39" s="451">
        <v>187083</v>
      </c>
      <c r="O39" s="1113"/>
    </row>
    <row r="40" spans="1:15" s="442" customFormat="1" ht="18.75" customHeight="1">
      <c r="A40" s="452"/>
      <c r="B40" s="1301"/>
      <c r="C40" s="533">
        <v>-222197</v>
      </c>
      <c r="D40" s="410">
        <v>266400</v>
      </c>
      <c r="E40" s="533" t="s">
        <v>189</v>
      </c>
      <c r="F40" s="533">
        <v>-140</v>
      </c>
      <c r="G40" s="533">
        <v>-876512</v>
      </c>
      <c r="H40" s="533">
        <v>-113608</v>
      </c>
      <c r="I40" s="1109"/>
      <c r="J40" s="533">
        <v>-1441548</v>
      </c>
      <c r="K40" s="533" t="s">
        <v>189</v>
      </c>
      <c r="L40" s="410">
        <v>158775</v>
      </c>
      <c r="M40" s="410">
        <v>1747311</v>
      </c>
      <c r="N40" s="411">
        <v>37125</v>
      </c>
      <c r="O40" s="1113"/>
    </row>
    <row r="41" spans="1:15" s="442" customFormat="1" ht="18.75" customHeight="1">
      <c r="A41" s="453"/>
      <c r="B41" s="1302"/>
      <c r="C41" s="447">
        <v>26988687</v>
      </c>
      <c r="D41" s="447">
        <v>7924475</v>
      </c>
      <c r="E41" s="447">
        <v>4</v>
      </c>
      <c r="F41" s="447">
        <v>22190</v>
      </c>
      <c r="G41" s="447">
        <v>10698283</v>
      </c>
      <c r="H41" s="447">
        <v>1958274</v>
      </c>
      <c r="I41" s="1109"/>
      <c r="J41" s="446">
        <v>2263538</v>
      </c>
      <c r="K41" s="446">
        <v>18</v>
      </c>
      <c r="L41" s="446">
        <v>2090385</v>
      </c>
      <c r="M41" s="446">
        <v>1807312</v>
      </c>
      <c r="N41" s="451">
        <v>224208</v>
      </c>
      <c r="O41" s="1113"/>
    </row>
    <row r="42" spans="1:15" s="442" customFormat="1" ht="18.75" customHeight="1">
      <c r="A42" s="452"/>
      <c r="B42" s="1301">
        <v>61</v>
      </c>
      <c r="C42" s="446">
        <v>28289624</v>
      </c>
      <c r="D42" s="446">
        <v>9044398</v>
      </c>
      <c r="E42" s="446">
        <v>4</v>
      </c>
      <c r="F42" s="446">
        <v>22621</v>
      </c>
      <c r="G42" s="446">
        <v>10421470</v>
      </c>
      <c r="H42" s="446">
        <v>2049975</v>
      </c>
      <c r="I42" s="1109"/>
      <c r="J42" s="450">
        <v>3591000</v>
      </c>
      <c r="K42" s="450">
        <v>18</v>
      </c>
      <c r="L42" s="450">
        <v>2201000</v>
      </c>
      <c r="M42" s="450">
        <v>760001</v>
      </c>
      <c r="N42" s="454">
        <v>199137</v>
      </c>
      <c r="O42" s="1113"/>
    </row>
    <row r="43" spans="1:15" s="442" customFormat="1" ht="18.75" customHeight="1">
      <c r="A43" s="452"/>
      <c r="B43" s="1301"/>
      <c r="C43" s="533">
        <v>793796</v>
      </c>
      <c r="D43" s="410">
        <v>250471</v>
      </c>
      <c r="E43" s="533" t="s">
        <v>189</v>
      </c>
      <c r="F43" s="533" t="s">
        <v>189</v>
      </c>
      <c r="G43" s="410">
        <v>158474</v>
      </c>
      <c r="H43" s="533">
        <v>-76896</v>
      </c>
      <c r="I43" s="1109"/>
      <c r="J43" s="533">
        <v>-1548147</v>
      </c>
      <c r="K43" s="533" t="s">
        <v>189</v>
      </c>
      <c r="L43" s="410">
        <v>1075056</v>
      </c>
      <c r="M43" s="410">
        <v>931314</v>
      </c>
      <c r="N43" s="411">
        <v>3524</v>
      </c>
      <c r="O43" s="1113"/>
    </row>
    <row r="44" spans="1:15" s="442" customFormat="1" ht="18.75" customHeight="1">
      <c r="A44" s="452"/>
      <c r="B44" s="1301"/>
      <c r="C44" s="446">
        <v>29083420</v>
      </c>
      <c r="D44" s="446">
        <v>9294869</v>
      </c>
      <c r="E44" s="446">
        <v>4</v>
      </c>
      <c r="F44" s="446">
        <v>22621</v>
      </c>
      <c r="G44" s="446">
        <v>10579944</v>
      </c>
      <c r="H44" s="446">
        <v>1973079</v>
      </c>
      <c r="I44" s="1109"/>
      <c r="J44" s="446">
        <v>2042853</v>
      </c>
      <c r="K44" s="446">
        <v>18</v>
      </c>
      <c r="L44" s="446">
        <v>3276056</v>
      </c>
      <c r="M44" s="446">
        <v>1691315</v>
      </c>
      <c r="N44" s="451">
        <v>202661</v>
      </c>
      <c r="O44" s="1113"/>
    </row>
    <row r="45" spans="1:15" s="442" customFormat="1" ht="18.75" customHeight="1">
      <c r="A45" s="449"/>
      <c r="B45" s="1300">
        <v>62</v>
      </c>
      <c r="C45" s="450">
        <v>31141811</v>
      </c>
      <c r="D45" s="450">
        <v>9861319</v>
      </c>
      <c r="E45" s="450">
        <v>4</v>
      </c>
      <c r="F45" s="450">
        <v>24484</v>
      </c>
      <c r="G45" s="450">
        <v>11611430</v>
      </c>
      <c r="H45" s="450">
        <v>2196620</v>
      </c>
      <c r="I45" s="1109"/>
      <c r="J45" s="450">
        <v>3053894</v>
      </c>
      <c r="K45" s="450">
        <v>18</v>
      </c>
      <c r="L45" s="450">
        <v>3159568</v>
      </c>
      <c r="M45" s="450">
        <v>1000001</v>
      </c>
      <c r="N45" s="454">
        <v>234473</v>
      </c>
      <c r="O45" s="1113"/>
    </row>
    <row r="46" spans="1:15" s="442" customFormat="1" ht="18.75" customHeight="1">
      <c r="A46" s="452"/>
      <c r="B46" s="1301"/>
      <c r="C46" s="533">
        <v>-328754</v>
      </c>
      <c r="D46" s="410">
        <v>59754</v>
      </c>
      <c r="E46" s="533" t="s">
        <v>189</v>
      </c>
      <c r="F46" s="533" t="s">
        <v>189</v>
      </c>
      <c r="G46" s="410">
        <v>9830</v>
      </c>
      <c r="H46" s="410">
        <v>230271</v>
      </c>
      <c r="I46" s="1109"/>
      <c r="J46" s="533">
        <v>-1619822</v>
      </c>
      <c r="K46" s="533" t="s">
        <v>189</v>
      </c>
      <c r="L46" s="410">
        <v>1142661</v>
      </c>
      <c r="M46" s="533">
        <v>-195106</v>
      </c>
      <c r="N46" s="411">
        <v>43658</v>
      </c>
      <c r="O46" s="1113"/>
    </row>
    <row r="47" spans="1:15" s="442" customFormat="1" ht="18.75" customHeight="1">
      <c r="A47" s="453"/>
      <c r="B47" s="1302"/>
      <c r="C47" s="447">
        <v>30813057</v>
      </c>
      <c r="D47" s="447">
        <v>9921073</v>
      </c>
      <c r="E47" s="447">
        <v>4</v>
      </c>
      <c r="F47" s="447">
        <v>24484</v>
      </c>
      <c r="G47" s="447">
        <v>11621260</v>
      </c>
      <c r="H47" s="447">
        <v>2426891</v>
      </c>
      <c r="I47" s="1109"/>
      <c r="J47" s="447">
        <v>1434072</v>
      </c>
      <c r="K47" s="447">
        <v>18</v>
      </c>
      <c r="L47" s="447">
        <v>4302229</v>
      </c>
      <c r="M47" s="447">
        <v>804895</v>
      </c>
      <c r="N47" s="448">
        <v>278131</v>
      </c>
      <c r="O47" s="1113"/>
    </row>
    <row r="48" spans="1:15" s="442" customFormat="1" ht="18.75" customHeight="1">
      <c r="A48" s="449"/>
      <c r="B48" s="1300">
        <v>63</v>
      </c>
      <c r="C48" s="450">
        <v>33801360</v>
      </c>
      <c r="D48" s="450">
        <v>10253554</v>
      </c>
      <c r="E48" s="450">
        <v>4</v>
      </c>
      <c r="F48" s="450">
        <v>24776</v>
      </c>
      <c r="G48" s="450">
        <v>12485013</v>
      </c>
      <c r="H48" s="450">
        <v>2663386</v>
      </c>
      <c r="I48" s="1109"/>
      <c r="J48" s="446">
        <v>2076822</v>
      </c>
      <c r="K48" s="446">
        <v>298</v>
      </c>
      <c r="L48" s="446">
        <v>5092453</v>
      </c>
      <c r="M48" s="446">
        <v>900001</v>
      </c>
      <c r="N48" s="451">
        <v>305053</v>
      </c>
      <c r="O48" s="1113"/>
    </row>
    <row r="49" spans="1:15" s="442" customFormat="1" ht="18.75" customHeight="1">
      <c r="A49" s="452"/>
      <c r="B49" s="1301"/>
      <c r="C49" s="533">
        <v>-806445</v>
      </c>
      <c r="D49" s="533" t="s">
        <v>189</v>
      </c>
      <c r="E49" s="533" t="s">
        <v>189</v>
      </c>
      <c r="F49" s="533" t="s">
        <v>189</v>
      </c>
      <c r="G49" s="533">
        <v>-790383</v>
      </c>
      <c r="H49" s="533" t="s">
        <v>189</v>
      </c>
      <c r="I49" s="1109"/>
      <c r="J49" s="533">
        <v>-192148</v>
      </c>
      <c r="K49" s="533" t="s">
        <v>189</v>
      </c>
      <c r="L49" s="410">
        <v>16223</v>
      </c>
      <c r="M49" s="410">
        <v>144863</v>
      </c>
      <c r="N49" s="411">
        <v>15000</v>
      </c>
      <c r="O49" s="1113"/>
    </row>
    <row r="50" spans="1:15" s="442" customFormat="1" ht="18.75" customHeight="1">
      <c r="A50" s="453"/>
      <c r="B50" s="1302"/>
      <c r="C50" s="447">
        <v>32994915</v>
      </c>
      <c r="D50" s="447">
        <v>10253554</v>
      </c>
      <c r="E50" s="447">
        <v>4</v>
      </c>
      <c r="F50" s="447">
        <v>24776</v>
      </c>
      <c r="G50" s="447">
        <v>11694630</v>
      </c>
      <c r="H50" s="447">
        <v>2663386</v>
      </c>
      <c r="I50" s="1109"/>
      <c r="J50" s="447">
        <v>1884674</v>
      </c>
      <c r="K50" s="447">
        <v>298</v>
      </c>
      <c r="L50" s="447">
        <v>5108676</v>
      </c>
      <c r="M50" s="447">
        <v>1044864</v>
      </c>
      <c r="N50" s="448">
        <v>320053</v>
      </c>
      <c r="O50" s="1113"/>
    </row>
    <row r="51" spans="1:15" s="442" customFormat="1" ht="18.75" customHeight="1">
      <c r="A51" s="452"/>
      <c r="B51" s="1301" t="s">
        <v>190</v>
      </c>
      <c r="C51" s="446">
        <v>35935816</v>
      </c>
      <c r="D51" s="446">
        <v>10788314</v>
      </c>
      <c r="E51" s="446">
        <v>4</v>
      </c>
      <c r="F51" s="446">
        <v>24599</v>
      </c>
      <c r="G51" s="446">
        <v>12684031</v>
      </c>
      <c r="H51" s="446">
        <v>2994374</v>
      </c>
      <c r="I51" s="1109"/>
      <c r="J51" s="446">
        <v>2518234</v>
      </c>
      <c r="K51" s="446">
        <v>11</v>
      </c>
      <c r="L51" s="446">
        <v>5686253</v>
      </c>
      <c r="M51" s="446">
        <v>900001</v>
      </c>
      <c r="N51" s="451">
        <v>339995</v>
      </c>
      <c r="O51" s="1113"/>
    </row>
    <row r="52" spans="1:15" s="442" customFormat="1" ht="18.75" customHeight="1">
      <c r="A52" s="1160" t="s">
        <v>75</v>
      </c>
      <c r="B52" s="1301"/>
      <c r="C52" s="533">
        <v>-1009888</v>
      </c>
      <c r="D52" s="533">
        <v>-90647</v>
      </c>
      <c r="E52" s="533" t="s">
        <v>189</v>
      </c>
      <c r="F52" s="533">
        <v>-3361</v>
      </c>
      <c r="G52" s="533">
        <v>-373904</v>
      </c>
      <c r="H52" s="533" t="s">
        <v>189</v>
      </c>
      <c r="I52" s="1109"/>
      <c r="J52" s="533">
        <v>-148583</v>
      </c>
      <c r="K52" s="533" t="s">
        <v>189</v>
      </c>
      <c r="L52" s="533">
        <v>-485587</v>
      </c>
      <c r="M52" s="410">
        <v>118456</v>
      </c>
      <c r="N52" s="534">
        <v>-26262</v>
      </c>
      <c r="O52" s="1113"/>
    </row>
    <row r="53" spans="1:15" s="442" customFormat="1" ht="18.75" customHeight="1">
      <c r="A53" s="453"/>
      <c r="B53" s="1302"/>
      <c r="C53" s="447">
        <v>34925928</v>
      </c>
      <c r="D53" s="447">
        <v>10697667</v>
      </c>
      <c r="E53" s="447">
        <v>4</v>
      </c>
      <c r="F53" s="447">
        <v>21238</v>
      </c>
      <c r="G53" s="447">
        <v>12310127</v>
      </c>
      <c r="H53" s="447">
        <v>2994374</v>
      </c>
      <c r="I53" s="1109"/>
      <c r="J53" s="446">
        <v>2369651</v>
      </c>
      <c r="K53" s="446">
        <v>11</v>
      </c>
      <c r="L53" s="446">
        <v>5200666</v>
      </c>
      <c r="M53" s="446">
        <v>1018457</v>
      </c>
      <c r="N53" s="451">
        <v>313733</v>
      </c>
      <c r="O53" s="1113"/>
    </row>
    <row r="54" spans="1:15" s="442" customFormat="1" ht="18.75" customHeight="1">
      <c r="A54" s="452"/>
      <c r="B54" s="1274" t="s">
        <v>417</v>
      </c>
      <c r="C54" s="446">
        <v>35223788</v>
      </c>
      <c r="D54" s="446">
        <v>11110231</v>
      </c>
      <c r="E54" s="446">
        <v>4</v>
      </c>
      <c r="F54" s="446">
        <v>24853</v>
      </c>
      <c r="G54" s="446">
        <v>12468526</v>
      </c>
      <c r="H54" s="446">
        <v>2802689</v>
      </c>
      <c r="I54" s="1109"/>
      <c r="J54" s="450">
        <v>1809956</v>
      </c>
      <c r="K54" s="566" t="s">
        <v>189</v>
      </c>
      <c r="L54" s="450">
        <v>5652638</v>
      </c>
      <c r="M54" s="450">
        <v>1000001</v>
      </c>
      <c r="N54" s="454">
        <v>354890</v>
      </c>
      <c r="O54" s="1113"/>
    </row>
    <row r="55" spans="1:15" s="442" customFormat="1" ht="18.75" customHeight="1">
      <c r="A55" s="452"/>
      <c r="B55" s="1274"/>
      <c r="C55" s="533">
        <v>552778</v>
      </c>
      <c r="D55" s="533">
        <v>-100594</v>
      </c>
      <c r="E55" s="533" t="s">
        <v>189</v>
      </c>
      <c r="F55" s="533" t="s">
        <v>189</v>
      </c>
      <c r="G55" s="410">
        <v>96834</v>
      </c>
      <c r="H55" s="533" t="s">
        <v>189</v>
      </c>
      <c r="I55" s="1109"/>
      <c r="J55" s="410">
        <v>677031</v>
      </c>
      <c r="K55" s="533" t="s">
        <v>189</v>
      </c>
      <c r="L55" s="410">
        <v>361076</v>
      </c>
      <c r="M55" s="533">
        <v>-396275</v>
      </c>
      <c r="N55" s="534">
        <v>-85294</v>
      </c>
      <c r="O55" s="1113"/>
    </row>
    <row r="56" spans="1:15" s="442" customFormat="1" ht="18.75" customHeight="1">
      <c r="A56" s="452"/>
      <c r="B56" s="1274"/>
      <c r="C56" s="446">
        <v>35776566</v>
      </c>
      <c r="D56" s="446">
        <v>11009637</v>
      </c>
      <c r="E56" s="446">
        <v>4</v>
      </c>
      <c r="F56" s="446">
        <v>24853</v>
      </c>
      <c r="G56" s="446">
        <v>12565360</v>
      </c>
      <c r="H56" s="446">
        <v>2802689</v>
      </c>
      <c r="I56" s="1109"/>
      <c r="J56" s="447">
        <v>2486987</v>
      </c>
      <c r="K56" s="567" t="s">
        <v>189</v>
      </c>
      <c r="L56" s="447">
        <v>6013714</v>
      </c>
      <c r="M56" s="447">
        <v>603726</v>
      </c>
      <c r="N56" s="448">
        <v>269596</v>
      </c>
      <c r="O56" s="1113"/>
    </row>
    <row r="57" spans="1:15" s="442" customFormat="1" ht="18.75" customHeight="1">
      <c r="A57" s="449"/>
      <c r="B57" s="1321" t="s">
        <v>418</v>
      </c>
      <c r="C57" s="450">
        <v>36460342</v>
      </c>
      <c r="D57" s="450">
        <v>11565688</v>
      </c>
      <c r="E57" s="450">
        <v>4</v>
      </c>
      <c r="F57" s="450">
        <v>24354</v>
      </c>
      <c r="G57" s="450">
        <v>13033075</v>
      </c>
      <c r="H57" s="450">
        <v>2962804</v>
      </c>
      <c r="I57" s="1109"/>
      <c r="J57" s="446">
        <v>2153991</v>
      </c>
      <c r="K57" s="568" t="s">
        <v>189</v>
      </c>
      <c r="L57" s="446">
        <v>5793493</v>
      </c>
      <c r="M57" s="446">
        <v>600001</v>
      </c>
      <c r="N57" s="451">
        <v>326932</v>
      </c>
      <c r="O57" s="1113"/>
    </row>
    <row r="58" spans="1:15" s="442" customFormat="1" ht="18.75" customHeight="1">
      <c r="A58" s="452"/>
      <c r="B58" s="1274"/>
      <c r="C58" s="533">
        <v>507344</v>
      </c>
      <c r="D58" s="533" t="s">
        <v>189</v>
      </c>
      <c r="E58" s="533" t="s">
        <v>189</v>
      </c>
      <c r="F58" s="533" t="s">
        <v>189</v>
      </c>
      <c r="G58" s="533">
        <v>-416038</v>
      </c>
      <c r="H58" s="533" t="s">
        <v>189</v>
      </c>
      <c r="I58" s="1109"/>
      <c r="J58" s="410">
        <v>111733</v>
      </c>
      <c r="K58" s="533" t="s">
        <v>189</v>
      </c>
      <c r="L58" s="410">
        <v>1155490</v>
      </c>
      <c r="M58" s="533">
        <v>-345841</v>
      </c>
      <c r="N58" s="411">
        <v>2000</v>
      </c>
      <c r="O58" s="1113"/>
    </row>
    <row r="59" spans="1:15" s="442" customFormat="1" ht="18.75" customHeight="1">
      <c r="A59" s="453"/>
      <c r="B59" s="1322"/>
      <c r="C59" s="447">
        <v>36967686</v>
      </c>
      <c r="D59" s="447">
        <v>11565688</v>
      </c>
      <c r="E59" s="447">
        <v>4</v>
      </c>
      <c r="F59" s="447">
        <v>24354</v>
      </c>
      <c r="G59" s="447">
        <v>12617037</v>
      </c>
      <c r="H59" s="447">
        <v>2962804</v>
      </c>
      <c r="I59" s="1109"/>
      <c r="J59" s="446">
        <v>2265724</v>
      </c>
      <c r="K59" s="568" t="s">
        <v>189</v>
      </c>
      <c r="L59" s="446">
        <v>6948983</v>
      </c>
      <c r="M59" s="446">
        <v>254160</v>
      </c>
      <c r="N59" s="451">
        <v>328932</v>
      </c>
      <c r="O59" s="1113"/>
    </row>
    <row r="60" spans="1:15" s="442" customFormat="1" ht="18.75" customHeight="1">
      <c r="A60" s="452"/>
      <c r="B60" s="1274" t="s">
        <v>419</v>
      </c>
      <c r="C60" s="446">
        <v>37812146</v>
      </c>
      <c r="D60" s="446">
        <v>12226279</v>
      </c>
      <c r="E60" s="446">
        <v>4</v>
      </c>
      <c r="F60" s="446">
        <v>29424</v>
      </c>
      <c r="G60" s="446">
        <v>13216195</v>
      </c>
      <c r="H60" s="446">
        <v>3144872</v>
      </c>
      <c r="I60" s="1109"/>
      <c r="J60" s="450">
        <v>2019087</v>
      </c>
      <c r="K60" s="566" t="s">
        <v>189</v>
      </c>
      <c r="L60" s="450">
        <v>6315493</v>
      </c>
      <c r="M60" s="450">
        <v>600001</v>
      </c>
      <c r="N60" s="454">
        <v>260791</v>
      </c>
      <c r="O60" s="1113"/>
    </row>
    <row r="61" spans="1:15" s="442" customFormat="1" ht="18.75" customHeight="1">
      <c r="A61" s="452"/>
      <c r="B61" s="1274"/>
      <c r="C61" s="533">
        <v>396953</v>
      </c>
      <c r="D61" s="533" t="s">
        <v>189</v>
      </c>
      <c r="E61" s="533" t="s">
        <v>189</v>
      </c>
      <c r="F61" s="533" t="s">
        <v>189</v>
      </c>
      <c r="G61" s="533">
        <v>-388500</v>
      </c>
      <c r="H61" s="410">
        <v>220811</v>
      </c>
      <c r="I61" s="1109"/>
      <c r="J61" s="533" t="s">
        <v>189</v>
      </c>
      <c r="K61" s="533" t="s">
        <v>189</v>
      </c>
      <c r="L61" s="410">
        <v>260501</v>
      </c>
      <c r="M61" s="410">
        <v>319821</v>
      </c>
      <c r="N61" s="534">
        <v>-15680</v>
      </c>
      <c r="O61" s="1113"/>
    </row>
    <row r="62" spans="1:15" s="442" customFormat="1" ht="18.75" customHeight="1">
      <c r="A62" s="452"/>
      <c r="B62" s="1274"/>
      <c r="C62" s="446">
        <v>38209099</v>
      </c>
      <c r="D62" s="446">
        <v>12226279</v>
      </c>
      <c r="E62" s="446">
        <v>4</v>
      </c>
      <c r="F62" s="446">
        <v>29424</v>
      </c>
      <c r="G62" s="446">
        <v>12827695</v>
      </c>
      <c r="H62" s="446">
        <v>3365683</v>
      </c>
      <c r="I62" s="1109"/>
      <c r="J62" s="447">
        <v>2019087</v>
      </c>
      <c r="K62" s="567" t="s">
        <v>189</v>
      </c>
      <c r="L62" s="447">
        <v>6575994</v>
      </c>
      <c r="M62" s="447">
        <v>919822</v>
      </c>
      <c r="N62" s="448">
        <v>245111</v>
      </c>
      <c r="O62" s="1113"/>
    </row>
    <row r="63" spans="1:15" s="442" customFormat="1" ht="18.75" customHeight="1">
      <c r="A63" s="449"/>
      <c r="B63" s="1321" t="s">
        <v>420</v>
      </c>
      <c r="C63" s="450">
        <v>39608894</v>
      </c>
      <c r="D63" s="450">
        <v>12341240</v>
      </c>
      <c r="E63" s="450">
        <v>4</v>
      </c>
      <c r="F63" s="450">
        <v>28980</v>
      </c>
      <c r="G63" s="450">
        <v>13707083</v>
      </c>
      <c r="H63" s="450">
        <v>3473657</v>
      </c>
      <c r="I63" s="1109"/>
      <c r="J63" s="446">
        <v>2155090</v>
      </c>
      <c r="K63" s="568" t="s">
        <v>189</v>
      </c>
      <c r="L63" s="446">
        <v>7006461</v>
      </c>
      <c r="M63" s="446">
        <v>700001</v>
      </c>
      <c r="N63" s="451">
        <v>196378</v>
      </c>
      <c r="O63" s="1113"/>
    </row>
    <row r="64" spans="1:15" s="442" customFormat="1" ht="18.75" customHeight="1">
      <c r="A64" s="452"/>
      <c r="B64" s="1274"/>
      <c r="C64" s="533">
        <v>266649</v>
      </c>
      <c r="D64" s="533" t="s">
        <v>189</v>
      </c>
      <c r="E64" s="533" t="s">
        <v>189</v>
      </c>
      <c r="F64" s="533">
        <v>-3000</v>
      </c>
      <c r="G64" s="533">
        <v>-411903</v>
      </c>
      <c r="H64" s="410">
        <v>1065</v>
      </c>
      <c r="I64" s="1109"/>
      <c r="J64" s="410">
        <v>823</v>
      </c>
      <c r="K64" s="533" t="s">
        <v>189</v>
      </c>
      <c r="L64" s="410">
        <v>294558</v>
      </c>
      <c r="M64" s="410">
        <v>366290</v>
      </c>
      <c r="N64" s="411">
        <v>18816</v>
      </c>
      <c r="O64" s="1113"/>
    </row>
    <row r="65" spans="1:15" s="442" customFormat="1" ht="18.75" customHeight="1">
      <c r="A65" s="453"/>
      <c r="B65" s="1322"/>
      <c r="C65" s="447">
        <v>39875543</v>
      </c>
      <c r="D65" s="447">
        <v>12341240</v>
      </c>
      <c r="E65" s="447">
        <v>4</v>
      </c>
      <c r="F65" s="447">
        <v>25980</v>
      </c>
      <c r="G65" s="447">
        <v>13295180</v>
      </c>
      <c r="H65" s="447">
        <v>3474722</v>
      </c>
      <c r="I65" s="1109"/>
      <c r="J65" s="447">
        <v>2155913</v>
      </c>
      <c r="K65" s="567" t="s">
        <v>189</v>
      </c>
      <c r="L65" s="447">
        <v>7301019</v>
      </c>
      <c r="M65" s="447">
        <v>1066291</v>
      </c>
      <c r="N65" s="448">
        <v>215194</v>
      </c>
      <c r="O65" s="1113"/>
    </row>
    <row r="66" spans="1:15" s="442" customFormat="1" ht="18.75" customHeight="1">
      <c r="A66" s="449"/>
      <c r="B66" s="1274" t="s">
        <v>421</v>
      </c>
      <c r="C66" s="446">
        <v>41367322</v>
      </c>
      <c r="D66" s="446">
        <v>12812546</v>
      </c>
      <c r="E66" s="446">
        <v>4</v>
      </c>
      <c r="F66" s="446">
        <v>23723</v>
      </c>
      <c r="G66" s="446">
        <v>13886320</v>
      </c>
      <c r="H66" s="446">
        <v>3773803</v>
      </c>
      <c r="I66" s="1109"/>
      <c r="J66" s="446">
        <v>2339489</v>
      </c>
      <c r="K66" s="566" t="s">
        <v>189</v>
      </c>
      <c r="L66" s="446">
        <v>7536954</v>
      </c>
      <c r="M66" s="446">
        <v>800001</v>
      </c>
      <c r="N66" s="451">
        <v>194482</v>
      </c>
      <c r="O66" s="1113"/>
    </row>
    <row r="67" spans="1:15" s="442" customFormat="1" ht="18.75" customHeight="1">
      <c r="A67" s="452"/>
      <c r="B67" s="1274"/>
      <c r="C67" s="533">
        <v>1396473</v>
      </c>
      <c r="D67" s="533">
        <v>-331253</v>
      </c>
      <c r="E67" s="533" t="s">
        <v>189</v>
      </c>
      <c r="F67" s="533" t="s">
        <v>189</v>
      </c>
      <c r="G67" s="533">
        <v>-49143</v>
      </c>
      <c r="H67" s="410">
        <v>195705</v>
      </c>
      <c r="I67" s="1109"/>
      <c r="J67" s="410">
        <v>345650</v>
      </c>
      <c r="K67" s="568" t="s">
        <v>189</v>
      </c>
      <c r="L67" s="410">
        <v>1311644</v>
      </c>
      <c r="M67" s="533">
        <v>-67859</v>
      </c>
      <c r="N67" s="534">
        <v>-8271</v>
      </c>
      <c r="O67" s="1113"/>
    </row>
    <row r="68" spans="1:15" s="442" customFormat="1" ht="18.75" customHeight="1">
      <c r="A68" s="453"/>
      <c r="B68" s="1274"/>
      <c r="C68" s="446">
        <v>42763795</v>
      </c>
      <c r="D68" s="446">
        <v>12481293</v>
      </c>
      <c r="E68" s="446">
        <v>4</v>
      </c>
      <c r="F68" s="446">
        <v>23723</v>
      </c>
      <c r="G68" s="446">
        <v>13837177</v>
      </c>
      <c r="H68" s="446">
        <v>3969508</v>
      </c>
      <c r="I68" s="1109"/>
      <c r="J68" s="446">
        <v>2685139</v>
      </c>
      <c r="K68" s="567" t="s">
        <v>189</v>
      </c>
      <c r="L68" s="447">
        <v>8848598</v>
      </c>
      <c r="M68" s="447">
        <v>732142</v>
      </c>
      <c r="N68" s="448">
        <v>186211</v>
      </c>
      <c r="O68" s="1113"/>
    </row>
    <row r="69" spans="1:15" s="442" customFormat="1" ht="18.75" customHeight="1">
      <c r="A69" s="449"/>
      <c r="B69" s="1321" t="s">
        <v>422</v>
      </c>
      <c r="C69" s="450">
        <v>43181959</v>
      </c>
      <c r="D69" s="450">
        <v>12266757</v>
      </c>
      <c r="E69" s="450">
        <v>4</v>
      </c>
      <c r="F69" s="450">
        <v>2029</v>
      </c>
      <c r="G69" s="450">
        <v>14317504</v>
      </c>
      <c r="H69" s="450">
        <v>4554753</v>
      </c>
      <c r="I69" s="1109"/>
      <c r="J69" s="450">
        <v>2615842</v>
      </c>
      <c r="K69" s="566" t="s">
        <v>189</v>
      </c>
      <c r="L69" s="446">
        <v>8453925</v>
      </c>
      <c r="M69" s="446">
        <v>800001</v>
      </c>
      <c r="N69" s="451">
        <v>171144</v>
      </c>
      <c r="O69" s="1113"/>
    </row>
    <row r="70" spans="1:15" s="442" customFormat="1" ht="18.75" customHeight="1">
      <c r="A70" s="452"/>
      <c r="B70" s="1274"/>
      <c r="C70" s="533">
        <v>1659436</v>
      </c>
      <c r="D70" s="533">
        <v>-597048</v>
      </c>
      <c r="E70" s="533" t="s">
        <v>189</v>
      </c>
      <c r="F70" s="533" t="s">
        <v>189</v>
      </c>
      <c r="G70" s="410">
        <v>72499</v>
      </c>
      <c r="H70" s="410">
        <v>61438</v>
      </c>
      <c r="I70" s="1109"/>
      <c r="J70" s="410">
        <v>501480</v>
      </c>
      <c r="K70" s="568" t="s">
        <v>189</v>
      </c>
      <c r="L70" s="410">
        <v>1526408</v>
      </c>
      <c r="M70" s="410">
        <v>104132</v>
      </c>
      <c r="N70" s="534">
        <v>-9473</v>
      </c>
      <c r="O70" s="1113"/>
    </row>
    <row r="71" spans="1:15" s="442" customFormat="1" ht="18.75" customHeight="1">
      <c r="A71" s="453"/>
      <c r="B71" s="1322"/>
      <c r="C71" s="447">
        <v>44841395</v>
      </c>
      <c r="D71" s="447">
        <v>11669709</v>
      </c>
      <c r="E71" s="447">
        <v>4</v>
      </c>
      <c r="F71" s="447">
        <v>2029</v>
      </c>
      <c r="G71" s="447">
        <v>14390003</v>
      </c>
      <c r="H71" s="447">
        <v>4616191</v>
      </c>
      <c r="I71" s="1109"/>
      <c r="J71" s="447">
        <v>3117322</v>
      </c>
      <c r="K71" s="567" t="s">
        <v>189</v>
      </c>
      <c r="L71" s="446">
        <v>9980333</v>
      </c>
      <c r="M71" s="446">
        <v>904133</v>
      </c>
      <c r="N71" s="451">
        <v>161671</v>
      </c>
      <c r="O71" s="1113"/>
    </row>
    <row r="72" spans="1:15" s="442" customFormat="1" ht="18.75" customHeight="1">
      <c r="A72" s="452"/>
      <c r="B72" s="1274" t="s">
        <v>423</v>
      </c>
      <c r="C72" s="446">
        <v>45598391</v>
      </c>
      <c r="D72" s="446">
        <v>12571705</v>
      </c>
      <c r="E72" s="446">
        <v>4</v>
      </c>
      <c r="F72" s="446">
        <v>2507</v>
      </c>
      <c r="G72" s="446">
        <v>14982513</v>
      </c>
      <c r="H72" s="446">
        <v>5176565</v>
      </c>
      <c r="I72" s="1109"/>
      <c r="J72" s="446">
        <v>2831021</v>
      </c>
      <c r="K72" s="566" t="s">
        <v>189</v>
      </c>
      <c r="L72" s="450">
        <v>9119574</v>
      </c>
      <c r="M72" s="450">
        <v>800001</v>
      </c>
      <c r="N72" s="454">
        <v>114501</v>
      </c>
      <c r="O72" s="1113"/>
    </row>
    <row r="73" spans="1:15" s="442" customFormat="1" ht="18.75" customHeight="1">
      <c r="A73" s="452"/>
      <c r="B73" s="1274"/>
      <c r="C73" s="533">
        <v>2482112</v>
      </c>
      <c r="D73" s="410">
        <v>1260460</v>
      </c>
      <c r="E73" s="533" t="s">
        <v>189</v>
      </c>
      <c r="F73" s="533">
        <v>-451</v>
      </c>
      <c r="G73" s="410">
        <v>190663</v>
      </c>
      <c r="H73" s="533">
        <v>-191967</v>
      </c>
      <c r="I73" s="1109"/>
      <c r="J73" s="410">
        <v>271256</v>
      </c>
      <c r="K73" s="568" t="s">
        <v>189</v>
      </c>
      <c r="L73" s="410">
        <v>867691</v>
      </c>
      <c r="M73" s="410">
        <v>95991</v>
      </c>
      <c r="N73" s="534">
        <v>-11531</v>
      </c>
      <c r="O73" s="1113"/>
    </row>
    <row r="74" spans="1:15" s="442" customFormat="1" ht="18.75" customHeight="1">
      <c r="A74" s="452"/>
      <c r="B74" s="1274"/>
      <c r="C74" s="446">
        <v>48080503</v>
      </c>
      <c r="D74" s="446">
        <v>13832165</v>
      </c>
      <c r="E74" s="446">
        <v>4</v>
      </c>
      <c r="F74" s="446">
        <v>2056</v>
      </c>
      <c r="G74" s="446">
        <v>15173176</v>
      </c>
      <c r="H74" s="446">
        <v>4984598</v>
      </c>
      <c r="I74" s="1109"/>
      <c r="J74" s="446">
        <v>3102277</v>
      </c>
      <c r="K74" s="567" t="s">
        <v>189</v>
      </c>
      <c r="L74" s="447">
        <v>9987265</v>
      </c>
      <c r="M74" s="447">
        <v>895992</v>
      </c>
      <c r="N74" s="448">
        <v>102970</v>
      </c>
      <c r="O74" s="1113"/>
    </row>
    <row r="75" spans="1:15" s="442" customFormat="1" ht="18.75" customHeight="1">
      <c r="A75" s="449"/>
      <c r="B75" s="1321" t="s">
        <v>424</v>
      </c>
      <c r="C75" s="450">
        <v>50477586</v>
      </c>
      <c r="D75" s="450">
        <v>15809725</v>
      </c>
      <c r="E75" s="450">
        <v>4</v>
      </c>
      <c r="F75" s="450">
        <v>2062</v>
      </c>
      <c r="G75" s="450">
        <v>16267129</v>
      </c>
      <c r="H75" s="450">
        <v>5439956</v>
      </c>
      <c r="I75" s="1109"/>
      <c r="J75" s="450">
        <v>2824741</v>
      </c>
      <c r="K75" s="566" t="s">
        <v>189</v>
      </c>
      <c r="L75" s="446">
        <v>9208424</v>
      </c>
      <c r="M75" s="446">
        <v>800001</v>
      </c>
      <c r="N75" s="451">
        <v>125544</v>
      </c>
      <c r="O75" s="1113"/>
    </row>
    <row r="76" spans="1:15" s="442" customFormat="1" ht="18.75" customHeight="1">
      <c r="A76" s="452"/>
      <c r="B76" s="1274"/>
      <c r="C76" s="533">
        <v>-1683344</v>
      </c>
      <c r="D76" s="533">
        <v>-172132</v>
      </c>
      <c r="E76" s="533" t="s">
        <v>189</v>
      </c>
      <c r="F76" s="533" t="s">
        <v>189</v>
      </c>
      <c r="G76" s="533">
        <v>-817285</v>
      </c>
      <c r="H76" s="533">
        <v>-568267</v>
      </c>
      <c r="I76" s="1109"/>
      <c r="J76" s="533">
        <v>-87137</v>
      </c>
      <c r="K76" s="568" t="s">
        <v>189</v>
      </c>
      <c r="L76" s="533">
        <v>-230670</v>
      </c>
      <c r="M76" s="410">
        <v>194774</v>
      </c>
      <c r="N76" s="534">
        <v>-2627</v>
      </c>
      <c r="O76" s="1113"/>
    </row>
    <row r="77" spans="1:15" s="442" customFormat="1" ht="18.75" customHeight="1">
      <c r="A77" s="453"/>
      <c r="B77" s="1322"/>
      <c r="C77" s="447">
        <v>48794242</v>
      </c>
      <c r="D77" s="447">
        <v>15637593</v>
      </c>
      <c r="E77" s="447">
        <v>4</v>
      </c>
      <c r="F77" s="447">
        <v>2062</v>
      </c>
      <c r="G77" s="447">
        <v>15449844</v>
      </c>
      <c r="H77" s="447">
        <v>4871689</v>
      </c>
      <c r="I77" s="1109"/>
      <c r="J77" s="447">
        <v>2737604</v>
      </c>
      <c r="K77" s="567" t="s">
        <v>189</v>
      </c>
      <c r="L77" s="446">
        <v>8977754</v>
      </c>
      <c r="M77" s="446">
        <v>994775</v>
      </c>
      <c r="N77" s="451">
        <v>122917</v>
      </c>
      <c r="O77" s="1113"/>
    </row>
    <row r="78" spans="1:15" s="442" customFormat="1" ht="18.75" customHeight="1">
      <c r="A78" s="449"/>
      <c r="B78" s="1301">
        <v>10</v>
      </c>
      <c r="C78" s="450">
        <v>50210048</v>
      </c>
      <c r="D78" s="450">
        <v>16672502</v>
      </c>
      <c r="E78" s="450">
        <v>4</v>
      </c>
      <c r="F78" s="450">
        <v>2073</v>
      </c>
      <c r="G78" s="450">
        <v>15754727</v>
      </c>
      <c r="H78" s="450">
        <v>4912697</v>
      </c>
      <c r="I78" s="1109"/>
      <c r="J78" s="446">
        <v>2768381</v>
      </c>
      <c r="K78" s="566" t="s">
        <v>189</v>
      </c>
      <c r="L78" s="450">
        <v>9176366</v>
      </c>
      <c r="M78" s="450">
        <v>800001</v>
      </c>
      <c r="N78" s="454">
        <v>123297</v>
      </c>
      <c r="O78" s="1113"/>
    </row>
    <row r="79" spans="1:15" s="442" customFormat="1" ht="18.75" customHeight="1">
      <c r="A79" s="452"/>
      <c r="B79" s="1301"/>
      <c r="C79" s="533">
        <v>1313018</v>
      </c>
      <c r="D79" s="533">
        <v>-1664192</v>
      </c>
      <c r="E79" s="533" t="s">
        <v>189</v>
      </c>
      <c r="F79" s="533" t="s">
        <v>189</v>
      </c>
      <c r="G79" s="410">
        <v>204684</v>
      </c>
      <c r="H79" s="410">
        <v>338445</v>
      </c>
      <c r="I79" s="1109"/>
      <c r="J79" s="410">
        <v>317323</v>
      </c>
      <c r="K79" s="568" t="s">
        <v>189</v>
      </c>
      <c r="L79" s="410">
        <v>2309570</v>
      </c>
      <c r="M79" s="533">
        <v>-182947</v>
      </c>
      <c r="N79" s="534">
        <v>-9865</v>
      </c>
      <c r="O79" s="1113"/>
    </row>
    <row r="80" spans="1:15" s="442" customFormat="1" ht="18.75" customHeight="1">
      <c r="A80" s="453"/>
      <c r="B80" s="1302"/>
      <c r="C80" s="447">
        <v>51523066</v>
      </c>
      <c r="D80" s="447">
        <v>15008310</v>
      </c>
      <c r="E80" s="447">
        <v>4</v>
      </c>
      <c r="F80" s="447">
        <v>2073</v>
      </c>
      <c r="G80" s="447">
        <v>15959411</v>
      </c>
      <c r="H80" s="447">
        <v>5251142</v>
      </c>
      <c r="I80" s="1109"/>
      <c r="J80" s="446">
        <v>3085704</v>
      </c>
      <c r="K80" s="567" t="s">
        <v>189</v>
      </c>
      <c r="L80" s="447">
        <v>11485936</v>
      </c>
      <c r="M80" s="447">
        <v>617054</v>
      </c>
      <c r="N80" s="448">
        <v>113432</v>
      </c>
      <c r="O80" s="1113"/>
    </row>
    <row r="81" spans="1:15" s="442" customFormat="1" ht="18.75" customHeight="1">
      <c r="A81" s="452"/>
      <c r="B81" s="1301">
        <v>11</v>
      </c>
      <c r="C81" s="446">
        <v>51927036</v>
      </c>
      <c r="D81" s="446">
        <v>16997594</v>
      </c>
      <c r="E81" s="446">
        <v>4</v>
      </c>
      <c r="F81" s="446">
        <v>1980</v>
      </c>
      <c r="G81" s="446">
        <v>16857153</v>
      </c>
      <c r="H81" s="446">
        <v>5440381</v>
      </c>
      <c r="I81" s="1109"/>
      <c r="J81" s="450">
        <v>2789316</v>
      </c>
      <c r="K81" s="566" t="s">
        <v>189</v>
      </c>
      <c r="L81" s="446">
        <v>9277025</v>
      </c>
      <c r="M81" s="446">
        <v>450001</v>
      </c>
      <c r="N81" s="451">
        <v>113582</v>
      </c>
      <c r="O81" s="1113"/>
    </row>
    <row r="82" spans="1:15" s="442" customFormat="1" ht="18.75" customHeight="1">
      <c r="A82" s="452"/>
      <c r="B82" s="1301"/>
      <c r="C82" s="533">
        <v>1858353</v>
      </c>
      <c r="D82" s="533">
        <v>-950188</v>
      </c>
      <c r="E82" s="533" t="s">
        <v>189</v>
      </c>
      <c r="F82" s="533" t="s">
        <v>189</v>
      </c>
      <c r="G82" s="410">
        <v>427509</v>
      </c>
      <c r="H82" s="410">
        <v>348190</v>
      </c>
      <c r="I82" s="1109"/>
      <c r="J82" s="410">
        <v>432292</v>
      </c>
      <c r="K82" s="568" t="s">
        <v>189</v>
      </c>
      <c r="L82" s="410">
        <v>1043824</v>
      </c>
      <c r="M82" s="410">
        <v>561416</v>
      </c>
      <c r="N82" s="534">
        <v>-4690</v>
      </c>
      <c r="O82" s="1113"/>
    </row>
    <row r="83" spans="1:15" s="442" customFormat="1" ht="18.75" customHeight="1">
      <c r="A83" s="444"/>
      <c r="B83" s="1311"/>
      <c r="C83" s="456">
        <v>53785389</v>
      </c>
      <c r="D83" s="456">
        <v>16047406</v>
      </c>
      <c r="E83" s="456">
        <v>4</v>
      </c>
      <c r="F83" s="456">
        <v>1980</v>
      </c>
      <c r="G83" s="456">
        <v>17284662</v>
      </c>
      <c r="H83" s="456">
        <v>5788571</v>
      </c>
      <c r="I83" s="1110"/>
      <c r="J83" s="456">
        <v>3221608</v>
      </c>
      <c r="K83" s="569" t="s">
        <v>189</v>
      </c>
      <c r="L83" s="456">
        <v>10320849</v>
      </c>
      <c r="M83" s="456">
        <v>1011417</v>
      </c>
      <c r="N83" s="457">
        <v>108892</v>
      </c>
      <c r="O83" s="1113"/>
    </row>
    <row r="84" spans="1:15" s="442" customFormat="1" ht="25.5" customHeight="1">
      <c r="A84" s="1319" t="s">
        <v>95</v>
      </c>
      <c r="B84" s="1332"/>
      <c r="C84" s="1296" t="s">
        <v>67</v>
      </c>
      <c r="D84" s="1307" t="s">
        <v>700</v>
      </c>
      <c r="E84" s="1307" t="s">
        <v>650</v>
      </c>
      <c r="F84" s="1333" t="s">
        <v>698</v>
      </c>
      <c r="G84" s="1296" t="s">
        <v>8</v>
      </c>
      <c r="H84" s="1317" t="s">
        <v>699</v>
      </c>
      <c r="I84" s="1296" t="s">
        <v>9</v>
      </c>
      <c r="J84" s="1312" t="s">
        <v>202</v>
      </c>
      <c r="K84" s="1330" t="s">
        <v>701</v>
      </c>
      <c r="L84" s="1312" t="s">
        <v>11</v>
      </c>
      <c r="M84" s="1312" t="s">
        <v>12</v>
      </c>
      <c r="N84" s="1298" t="s">
        <v>13</v>
      </c>
      <c r="O84" s="1115"/>
    </row>
    <row r="85" spans="1:15" s="442" customFormat="1" ht="13.5" thickBot="1">
      <c r="A85" s="444" t="s">
        <v>14</v>
      </c>
      <c r="B85" s="445"/>
      <c r="C85" s="1306"/>
      <c r="D85" s="1336"/>
      <c r="E85" s="1297"/>
      <c r="F85" s="1334"/>
      <c r="G85" s="1297"/>
      <c r="H85" s="1335"/>
      <c r="I85" s="1297"/>
      <c r="J85" s="1297"/>
      <c r="K85" s="1331"/>
      <c r="L85" s="1297"/>
      <c r="M85" s="1297"/>
      <c r="N85" s="1299"/>
      <c r="O85" s="1114"/>
    </row>
    <row r="86" spans="1:15" s="442" customFormat="1" ht="18.75" customHeight="1" thickTop="1">
      <c r="A86" s="452"/>
      <c r="B86" s="1301">
        <v>12</v>
      </c>
      <c r="C86" s="446">
        <v>56345177</v>
      </c>
      <c r="D86" s="446">
        <v>19246901</v>
      </c>
      <c r="E86" s="446">
        <v>4</v>
      </c>
      <c r="F86" s="446">
        <v>1648</v>
      </c>
      <c r="G86" s="446">
        <v>17624587</v>
      </c>
      <c r="H86" s="446">
        <v>5801716</v>
      </c>
      <c r="I86" s="568" t="s">
        <v>189</v>
      </c>
      <c r="J86" s="446">
        <v>607257</v>
      </c>
      <c r="K86" s="446">
        <v>942087</v>
      </c>
      <c r="L86" s="446">
        <v>11559552</v>
      </c>
      <c r="M86" s="446">
        <v>450001</v>
      </c>
      <c r="N86" s="451">
        <v>111424</v>
      </c>
      <c r="O86" s="1114"/>
    </row>
    <row r="87" spans="1:15" s="442" customFormat="1" ht="18.75" customHeight="1">
      <c r="A87" s="452"/>
      <c r="B87" s="1301"/>
      <c r="C87" s="533">
        <v>2710856</v>
      </c>
      <c r="D87" s="533">
        <v>-1973359</v>
      </c>
      <c r="E87" s="533" t="s">
        <v>189</v>
      </c>
      <c r="F87" s="410">
        <v>734</v>
      </c>
      <c r="G87" s="410">
        <v>418169</v>
      </c>
      <c r="H87" s="410">
        <v>676578</v>
      </c>
      <c r="I87" s="410">
        <v>105603</v>
      </c>
      <c r="J87" s="410">
        <v>345491</v>
      </c>
      <c r="K87" s="533">
        <v>-156952</v>
      </c>
      <c r="L87" s="410">
        <v>3630613</v>
      </c>
      <c r="M87" s="533">
        <v>-343035</v>
      </c>
      <c r="N87" s="411">
        <v>7014</v>
      </c>
      <c r="O87" s="1114"/>
    </row>
    <row r="88" spans="1:15" s="442" customFormat="1" ht="18.75" customHeight="1">
      <c r="A88" s="453"/>
      <c r="B88" s="1302"/>
      <c r="C88" s="447">
        <v>59056033</v>
      </c>
      <c r="D88" s="447">
        <v>17273542</v>
      </c>
      <c r="E88" s="447">
        <v>4</v>
      </c>
      <c r="F88" s="447">
        <v>2382</v>
      </c>
      <c r="G88" s="447">
        <v>18042756</v>
      </c>
      <c r="H88" s="447">
        <v>6478294</v>
      </c>
      <c r="I88" s="447">
        <v>105603</v>
      </c>
      <c r="J88" s="447">
        <v>952748</v>
      </c>
      <c r="K88" s="447">
        <v>785135</v>
      </c>
      <c r="L88" s="447">
        <v>15190165</v>
      </c>
      <c r="M88" s="447">
        <v>106966</v>
      </c>
      <c r="N88" s="448">
        <v>118438</v>
      </c>
      <c r="O88" s="1114"/>
    </row>
    <row r="89" spans="1:15" s="442" customFormat="1" ht="18.75" customHeight="1">
      <c r="A89" s="449"/>
      <c r="B89" s="1300">
        <v>13</v>
      </c>
      <c r="C89" s="450">
        <v>60071940</v>
      </c>
      <c r="D89" s="450">
        <v>19724328</v>
      </c>
      <c r="E89" s="450">
        <v>4</v>
      </c>
      <c r="F89" s="450">
        <v>60</v>
      </c>
      <c r="G89" s="450">
        <v>19184681</v>
      </c>
      <c r="H89" s="450">
        <v>6889088</v>
      </c>
      <c r="I89" s="450">
        <v>47851</v>
      </c>
      <c r="J89" s="450">
        <v>548111</v>
      </c>
      <c r="K89" s="450">
        <v>1018206</v>
      </c>
      <c r="L89" s="450">
        <v>12288664</v>
      </c>
      <c r="M89" s="450">
        <v>250001</v>
      </c>
      <c r="N89" s="454">
        <v>120946</v>
      </c>
      <c r="O89" s="1114"/>
    </row>
    <row r="90" spans="1:15" s="442" customFormat="1" ht="18.75" customHeight="1">
      <c r="A90" s="452"/>
      <c r="B90" s="1301"/>
      <c r="C90" s="533">
        <v>834391</v>
      </c>
      <c r="D90" s="533">
        <v>-2378910</v>
      </c>
      <c r="E90" s="533" t="s">
        <v>189</v>
      </c>
      <c r="F90" s="533" t="s">
        <v>189</v>
      </c>
      <c r="G90" s="410">
        <v>2086999</v>
      </c>
      <c r="H90" s="533">
        <v>-441698</v>
      </c>
      <c r="I90" s="533" t="s">
        <v>189</v>
      </c>
      <c r="J90" s="533">
        <v>-112357</v>
      </c>
      <c r="K90" s="533">
        <v>-122249</v>
      </c>
      <c r="L90" s="533">
        <v>-3172885</v>
      </c>
      <c r="M90" s="410">
        <v>4984359</v>
      </c>
      <c r="N90" s="534">
        <v>-8868</v>
      </c>
      <c r="O90" s="1114"/>
    </row>
    <row r="91" spans="1:15" s="442" customFormat="1" ht="18.75" customHeight="1">
      <c r="A91" s="453"/>
      <c r="B91" s="1302"/>
      <c r="C91" s="447">
        <v>60906331</v>
      </c>
      <c r="D91" s="447">
        <v>17345418</v>
      </c>
      <c r="E91" s="447">
        <v>4</v>
      </c>
      <c r="F91" s="447">
        <v>60</v>
      </c>
      <c r="G91" s="447">
        <v>21271680</v>
      </c>
      <c r="H91" s="447">
        <v>6447390</v>
      </c>
      <c r="I91" s="447">
        <v>47851</v>
      </c>
      <c r="J91" s="447">
        <v>435754</v>
      </c>
      <c r="K91" s="447">
        <v>895957</v>
      </c>
      <c r="L91" s="447">
        <v>9115779</v>
      </c>
      <c r="M91" s="447">
        <v>5234360</v>
      </c>
      <c r="N91" s="448">
        <v>112078</v>
      </c>
      <c r="O91" s="1114"/>
    </row>
    <row r="92" spans="1:15" s="442" customFormat="1" ht="18.75" customHeight="1">
      <c r="A92" s="452"/>
      <c r="B92" s="1301">
        <v>14</v>
      </c>
      <c r="C92" s="446">
        <v>61636600</v>
      </c>
      <c r="D92" s="446">
        <v>17891770</v>
      </c>
      <c r="E92" s="446">
        <v>4</v>
      </c>
      <c r="F92" s="446">
        <v>60</v>
      </c>
      <c r="G92" s="446">
        <v>21742461</v>
      </c>
      <c r="H92" s="446">
        <v>6695477</v>
      </c>
      <c r="I92" s="568" t="s">
        <v>189</v>
      </c>
      <c r="J92" s="446">
        <v>553469</v>
      </c>
      <c r="K92" s="446">
        <v>1020937</v>
      </c>
      <c r="L92" s="446">
        <v>12321744</v>
      </c>
      <c r="M92" s="446">
        <v>1300001</v>
      </c>
      <c r="N92" s="451">
        <v>110677</v>
      </c>
      <c r="O92" s="1114"/>
    </row>
    <row r="93" spans="1:15" s="442" customFormat="1" ht="18.75" customHeight="1">
      <c r="A93" s="452"/>
      <c r="B93" s="1301"/>
      <c r="C93" s="533">
        <v>743111</v>
      </c>
      <c r="D93" s="533">
        <v>-876547</v>
      </c>
      <c r="E93" s="533" t="s">
        <v>189</v>
      </c>
      <c r="F93" s="533" t="s">
        <v>189</v>
      </c>
      <c r="G93" s="410">
        <v>85099</v>
      </c>
      <c r="H93" s="533">
        <v>-146485</v>
      </c>
      <c r="I93" s="533" t="s">
        <v>189</v>
      </c>
      <c r="J93" s="533">
        <v>-60690</v>
      </c>
      <c r="K93" s="533">
        <v>-124269</v>
      </c>
      <c r="L93" s="410">
        <v>1479894</v>
      </c>
      <c r="M93" s="410">
        <v>383792</v>
      </c>
      <c r="N93" s="411">
        <v>2317</v>
      </c>
      <c r="O93" s="1114"/>
    </row>
    <row r="94" spans="1:15" s="442" customFormat="1" ht="18.75" customHeight="1">
      <c r="A94" s="452"/>
      <c r="B94" s="1301"/>
      <c r="C94" s="446">
        <v>62379711</v>
      </c>
      <c r="D94" s="446">
        <v>17015223</v>
      </c>
      <c r="E94" s="446">
        <v>4</v>
      </c>
      <c r="F94" s="446">
        <v>60</v>
      </c>
      <c r="G94" s="446">
        <v>21827560</v>
      </c>
      <c r="H94" s="446">
        <v>6548992</v>
      </c>
      <c r="I94" s="568" t="s">
        <v>189</v>
      </c>
      <c r="J94" s="446">
        <v>492779</v>
      </c>
      <c r="K94" s="446">
        <v>896668</v>
      </c>
      <c r="L94" s="446">
        <v>13801638</v>
      </c>
      <c r="M94" s="446">
        <v>1683793</v>
      </c>
      <c r="N94" s="451">
        <v>112994</v>
      </c>
      <c r="O94" s="1114"/>
    </row>
    <row r="95" spans="1:15" s="442" customFormat="1" ht="18.75" customHeight="1">
      <c r="A95" s="449"/>
      <c r="B95" s="1300">
        <v>15</v>
      </c>
      <c r="C95" s="450">
        <v>66642396</v>
      </c>
      <c r="D95" s="450">
        <v>19487859</v>
      </c>
      <c r="E95" s="450">
        <v>4</v>
      </c>
      <c r="F95" s="450">
        <v>60</v>
      </c>
      <c r="G95" s="450">
        <v>22554264</v>
      </c>
      <c r="H95" s="450">
        <v>8823094</v>
      </c>
      <c r="I95" s="566" t="s">
        <v>189</v>
      </c>
      <c r="J95" s="450">
        <v>517023</v>
      </c>
      <c r="K95" s="450">
        <v>1283805</v>
      </c>
      <c r="L95" s="450">
        <v>12864387</v>
      </c>
      <c r="M95" s="450">
        <v>1000001</v>
      </c>
      <c r="N95" s="454">
        <v>111899</v>
      </c>
      <c r="O95" s="1114"/>
    </row>
    <row r="96" spans="1:15" s="442" customFormat="1" ht="18.75" customHeight="1">
      <c r="A96" s="452"/>
      <c r="B96" s="1301"/>
      <c r="C96" s="533">
        <v>3027368</v>
      </c>
      <c r="D96" s="533">
        <v>-349494</v>
      </c>
      <c r="E96" s="533" t="s">
        <v>189</v>
      </c>
      <c r="F96" s="533" t="s">
        <v>189</v>
      </c>
      <c r="G96" s="410">
        <v>1650368</v>
      </c>
      <c r="H96" s="533">
        <v>-181220</v>
      </c>
      <c r="I96" s="533" t="s">
        <v>189</v>
      </c>
      <c r="J96" s="410">
        <v>155458</v>
      </c>
      <c r="K96" s="410">
        <v>260868</v>
      </c>
      <c r="L96" s="410">
        <v>1317535</v>
      </c>
      <c r="M96" s="410">
        <v>162808</v>
      </c>
      <c r="N96" s="411">
        <v>11045</v>
      </c>
      <c r="O96" s="1114"/>
    </row>
    <row r="97" spans="1:15" s="442" customFormat="1" ht="18.75" customHeight="1">
      <c r="A97" s="452"/>
      <c r="B97" s="1301"/>
      <c r="C97" s="446">
        <v>69669764</v>
      </c>
      <c r="D97" s="446">
        <v>19138365</v>
      </c>
      <c r="E97" s="446">
        <v>4</v>
      </c>
      <c r="F97" s="446">
        <v>60</v>
      </c>
      <c r="G97" s="446">
        <v>24204632</v>
      </c>
      <c r="H97" s="446">
        <v>8641874</v>
      </c>
      <c r="I97" s="568" t="s">
        <v>189</v>
      </c>
      <c r="J97" s="446">
        <v>672481</v>
      </c>
      <c r="K97" s="446">
        <v>1544673</v>
      </c>
      <c r="L97" s="446">
        <v>14181922</v>
      </c>
      <c r="M97" s="446">
        <v>1162809</v>
      </c>
      <c r="N97" s="451">
        <v>122944</v>
      </c>
      <c r="O97" s="1114"/>
    </row>
    <row r="98" spans="1:15" s="442" customFormat="1" ht="18.75" customHeight="1">
      <c r="A98" s="449"/>
      <c r="B98" s="1300">
        <v>16</v>
      </c>
      <c r="C98" s="450">
        <v>68574329</v>
      </c>
      <c r="D98" s="450">
        <v>20103215</v>
      </c>
      <c r="E98" s="450">
        <v>4</v>
      </c>
      <c r="F98" s="450">
        <v>60</v>
      </c>
      <c r="G98" s="450">
        <v>22453337</v>
      </c>
      <c r="H98" s="450">
        <v>9351063</v>
      </c>
      <c r="I98" s="566" t="s">
        <v>189</v>
      </c>
      <c r="J98" s="450">
        <v>724087</v>
      </c>
      <c r="K98" s="450">
        <v>1618105</v>
      </c>
      <c r="L98" s="450">
        <v>13700003</v>
      </c>
      <c r="M98" s="450">
        <v>500001</v>
      </c>
      <c r="N98" s="454">
        <v>124454</v>
      </c>
      <c r="O98" s="1114"/>
    </row>
    <row r="99" spans="1:15" s="442" customFormat="1" ht="18.75" customHeight="1">
      <c r="A99" s="452"/>
      <c r="B99" s="1301"/>
      <c r="C99" s="533">
        <v>34351</v>
      </c>
      <c r="D99" s="533">
        <v>-1674689</v>
      </c>
      <c r="E99" s="533" t="s">
        <v>189</v>
      </c>
      <c r="F99" s="533" t="s">
        <v>189</v>
      </c>
      <c r="G99" s="410">
        <v>609044</v>
      </c>
      <c r="H99" s="533" t="s">
        <v>189</v>
      </c>
      <c r="I99" s="533" t="s">
        <v>189</v>
      </c>
      <c r="J99" s="533" t="s">
        <v>189</v>
      </c>
      <c r="K99" s="533" t="s">
        <v>189</v>
      </c>
      <c r="L99" s="410">
        <v>547712</v>
      </c>
      <c r="M99" s="410">
        <v>552284</v>
      </c>
      <c r="N99" s="534" t="s">
        <v>189</v>
      </c>
      <c r="O99" s="1114"/>
    </row>
    <row r="100" spans="1:15" s="442" customFormat="1" ht="18.75" customHeight="1">
      <c r="A100" s="453"/>
      <c r="B100" s="1302"/>
      <c r="C100" s="447">
        <v>68608680</v>
      </c>
      <c r="D100" s="447">
        <v>18428526</v>
      </c>
      <c r="E100" s="447">
        <v>4</v>
      </c>
      <c r="F100" s="447">
        <v>60</v>
      </c>
      <c r="G100" s="447">
        <v>23062381</v>
      </c>
      <c r="H100" s="447">
        <v>9351063</v>
      </c>
      <c r="I100" s="567" t="s">
        <v>189</v>
      </c>
      <c r="J100" s="447">
        <v>724087</v>
      </c>
      <c r="K100" s="447">
        <v>1618105</v>
      </c>
      <c r="L100" s="447">
        <v>14247715</v>
      </c>
      <c r="M100" s="447">
        <v>1052285</v>
      </c>
      <c r="N100" s="448">
        <v>124454</v>
      </c>
      <c r="O100" s="1114"/>
    </row>
    <row r="101" spans="1:15" s="442" customFormat="1" ht="18.75" customHeight="1">
      <c r="A101" s="440"/>
      <c r="B101" s="1310">
        <v>17</v>
      </c>
      <c r="C101" s="446">
        <v>71959203</v>
      </c>
      <c r="D101" s="446">
        <v>19472850</v>
      </c>
      <c r="E101" s="446">
        <v>4</v>
      </c>
      <c r="F101" s="446">
        <v>60</v>
      </c>
      <c r="G101" s="446">
        <v>23864648</v>
      </c>
      <c r="H101" s="446">
        <v>10333996</v>
      </c>
      <c r="I101" s="446">
        <v>2200</v>
      </c>
      <c r="J101" s="446">
        <v>696991</v>
      </c>
      <c r="K101" s="446">
        <v>1827029</v>
      </c>
      <c r="L101" s="446">
        <v>15637690</v>
      </c>
      <c r="M101" s="446">
        <v>2</v>
      </c>
      <c r="N101" s="451">
        <v>123733</v>
      </c>
      <c r="O101" s="1114"/>
    </row>
    <row r="102" spans="1:15" s="442" customFormat="1" ht="18.75" customHeight="1">
      <c r="A102" s="440"/>
      <c r="B102" s="1310"/>
      <c r="C102" s="533">
        <v>1114022</v>
      </c>
      <c r="D102" s="533">
        <v>-373592</v>
      </c>
      <c r="E102" s="533" t="s">
        <v>189</v>
      </c>
      <c r="F102" s="533" t="s">
        <v>189</v>
      </c>
      <c r="G102" s="533">
        <v>-1477436</v>
      </c>
      <c r="H102" s="410">
        <v>226653</v>
      </c>
      <c r="I102" s="533" t="s">
        <v>189</v>
      </c>
      <c r="J102" s="410">
        <v>2049383</v>
      </c>
      <c r="K102" s="533" t="s">
        <v>189</v>
      </c>
      <c r="L102" s="533">
        <v>-1414976</v>
      </c>
      <c r="M102" s="410">
        <v>2103990</v>
      </c>
      <c r="N102" s="534" t="s">
        <v>189</v>
      </c>
      <c r="O102" s="1114"/>
    </row>
    <row r="103" spans="1:15" s="442" customFormat="1" ht="18.75" customHeight="1">
      <c r="A103" s="440"/>
      <c r="B103" s="1310"/>
      <c r="C103" s="446">
        <v>73073225</v>
      </c>
      <c r="D103" s="446">
        <v>19099258</v>
      </c>
      <c r="E103" s="446">
        <v>4</v>
      </c>
      <c r="F103" s="446">
        <v>60</v>
      </c>
      <c r="G103" s="446">
        <v>22387212</v>
      </c>
      <c r="H103" s="446">
        <v>10560649</v>
      </c>
      <c r="I103" s="446">
        <v>2200</v>
      </c>
      <c r="J103" s="446">
        <v>2746374</v>
      </c>
      <c r="K103" s="446">
        <v>1827029</v>
      </c>
      <c r="L103" s="446">
        <v>14222714</v>
      </c>
      <c r="M103" s="446">
        <v>2103992</v>
      </c>
      <c r="N103" s="451">
        <v>123733</v>
      </c>
      <c r="O103" s="1114"/>
    </row>
    <row r="104" spans="1:15" s="442" customFormat="1" ht="18.75" customHeight="1">
      <c r="A104" s="449"/>
      <c r="B104" s="1300">
        <v>18</v>
      </c>
      <c r="C104" s="450">
        <v>75836958</v>
      </c>
      <c r="D104" s="450">
        <v>19692974</v>
      </c>
      <c r="E104" s="450">
        <v>4</v>
      </c>
      <c r="F104" s="450">
        <v>75</v>
      </c>
      <c r="G104" s="450">
        <v>22482868</v>
      </c>
      <c r="H104" s="450">
        <v>11882586</v>
      </c>
      <c r="I104" s="450">
        <v>2200</v>
      </c>
      <c r="J104" s="450">
        <v>3770814</v>
      </c>
      <c r="K104" s="450">
        <v>1676693</v>
      </c>
      <c r="L104" s="450">
        <v>16186548</v>
      </c>
      <c r="M104" s="450">
        <v>2</v>
      </c>
      <c r="N104" s="454">
        <v>142194</v>
      </c>
      <c r="O104" s="1114"/>
    </row>
    <row r="105" spans="1:15" s="442" customFormat="1" ht="18.75" customHeight="1">
      <c r="A105" s="452"/>
      <c r="B105" s="1301"/>
      <c r="C105" s="533">
        <v>1484204</v>
      </c>
      <c r="D105" s="533">
        <v>-1093584</v>
      </c>
      <c r="E105" s="533" t="s">
        <v>189</v>
      </c>
      <c r="F105" s="533" t="s">
        <v>189</v>
      </c>
      <c r="G105" s="533">
        <v>-1273410</v>
      </c>
      <c r="H105" s="410">
        <v>74132</v>
      </c>
      <c r="I105" s="533" t="s">
        <v>189</v>
      </c>
      <c r="J105" s="533" t="s">
        <v>189</v>
      </c>
      <c r="K105" s="410">
        <v>3444825</v>
      </c>
      <c r="L105" s="533">
        <v>-2446811</v>
      </c>
      <c r="M105" s="410">
        <v>2779052</v>
      </c>
      <c r="N105" s="534" t="s">
        <v>189</v>
      </c>
      <c r="O105" s="1114"/>
    </row>
    <row r="106" spans="1:15" s="442" customFormat="1" ht="18.75" customHeight="1">
      <c r="A106" s="453"/>
      <c r="B106" s="1302"/>
      <c r="C106" s="447">
        <v>77321162</v>
      </c>
      <c r="D106" s="447">
        <v>18599390</v>
      </c>
      <c r="E106" s="447">
        <v>4</v>
      </c>
      <c r="F106" s="447">
        <v>75</v>
      </c>
      <c r="G106" s="447">
        <v>21209458</v>
      </c>
      <c r="H106" s="447">
        <v>11956718</v>
      </c>
      <c r="I106" s="447">
        <v>2200</v>
      </c>
      <c r="J106" s="447">
        <v>3770814</v>
      </c>
      <c r="K106" s="447">
        <v>5121518</v>
      </c>
      <c r="L106" s="447">
        <v>13739737</v>
      </c>
      <c r="M106" s="447">
        <v>2779054</v>
      </c>
      <c r="N106" s="448">
        <v>142194</v>
      </c>
      <c r="O106" s="1114"/>
    </row>
    <row r="107" spans="1:15" s="442" customFormat="1" ht="18.75" customHeight="1">
      <c r="A107" s="449"/>
      <c r="B107" s="1300">
        <v>19</v>
      </c>
      <c r="C107" s="450">
        <v>84968273</v>
      </c>
      <c r="D107" s="450">
        <v>19859886</v>
      </c>
      <c r="E107" s="450">
        <v>4</v>
      </c>
      <c r="F107" s="450">
        <v>90</v>
      </c>
      <c r="G107" s="450">
        <v>22333627</v>
      </c>
      <c r="H107" s="450">
        <v>12528916</v>
      </c>
      <c r="I107" s="566" t="s">
        <v>189</v>
      </c>
      <c r="J107" s="450">
        <v>4032018</v>
      </c>
      <c r="K107" s="450">
        <v>9224112</v>
      </c>
      <c r="L107" s="450">
        <v>16822637</v>
      </c>
      <c r="M107" s="450">
        <v>2</v>
      </c>
      <c r="N107" s="454">
        <v>166981</v>
      </c>
      <c r="O107" s="1114"/>
    </row>
    <row r="108" spans="1:15" s="442" customFormat="1" ht="18.75" customHeight="1">
      <c r="A108" s="452"/>
      <c r="B108" s="1301"/>
      <c r="C108" s="533">
        <v>-212336</v>
      </c>
      <c r="D108" s="533">
        <v>-236654</v>
      </c>
      <c r="E108" s="533" t="s">
        <v>189</v>
      </c>
      <c r="F108" s="533" t="s">
        <v>189</v>
      </c>
      <c r="G108" s="533" t="s">
        <v>189</v>
      </c>
      <c r="H108" s="410">
        <v>542791</v>
      </c>
      <c r="I108" s="533" t="s">
        <v>189</v>
      </c>
      <c r="J108" s="533" t="s">
        <v>189</v>
      </c>
      <c r="K108" s="533" t="s">
        <v>189</v>
      </c>
      <c r="L108" s="533">
        <v>-1517435</v>
      </c>
      <c r="M108" s="410">
        <v>998962</v>
      </c>
      <c r="N108" s="534" t="s">
        <v>189</v>
      </c>
      <c r="O108" s="1114"/>
    </row>
    <row r="109" spans="1:15" s="442" customFormat="1" ht="18.75" customHeight="1">
      <c r="A109" s="444"/>
      <c r="B109" s="1311"/>
      <c r="C109" s="456">
        <v>84755937</v>
      </c>
      <c r="D109" s="456">
        <v>19623232</v>
      </c>
      <c r="E109" s="456">
        <v>4</v>
      </c>
      <c r="F109" s="456">
        <v>90</v>
      </c>
      <c r="G109" s="456">
        <v>22333627</v>
      </c>
      <c r="H109" s="456">
        <v>13071707</v>
      </c>
      <c r="I109" s="569" t="s">
        <v>189</v>
      </c>
      <c r="J109" s="456">
        <v>4032018</v>
      </c>
      <c r="K109" s="456">
        <v>9224112</v>
      </c>
      <c r="L109" s="456">
        <v>15305202</v>
      </c>
      <c r="M109" s="456">
        <v>998964</v>
      </c>
      <c r="N109" s="457">
        <v>166981</v>
      </c>
      <c r="O109" s="1114"/>
    </row>
    <row r="110" spans="1:15" s="442" customFormat="1" ht="25.5" customHeight="1">
      <c r="A110" s="1319" t="s">
        <v>95</v>
      </c>
      <c r="B110" s="1332"/>
      <c r="C110" s="1296" t="s">
        <v>67</v>
      </c>
      <c r="D110" s="1307" t="s">
        <v>700</v>
      </c>
      <c r="E110" s="1307" t="s">
        <v>650</v>
      </c>
      <c r="F110" s="1333" t="s">
        <v>698</v>
      </c>
      <c r="G110" s="1296" t="s">
        <v>8</v>
      </c>
      <c r="H110" s="1317" t="s">
        <v>699</v>
      </c>
      <c r="I110" s="1307" t="s">
        <v>702</v>
      </c>
      <c r="J110" s="1312" t="s">
        <v>203</v>
      </c>
      <c r="K110" s="1330" t="s">
        <v>701</v>
      </c>
      <c r="L110" s="1312" t="s">
        <v>11</v>
      </c>
      <c r="M110" s="1312" t="s">
        <v>12</v>
      </c>
      <c r="N110" s="1298" t="s">
        <v>13</v>
      </c>
      <c r="O110" s="1115"/>
    </row>
    <row r="111" spans="1:15" s="442" customFormat="1" ht="13.5" thickBot="1">
      <c r="A111" s="765" t="s">
        <v>14</v>
      </c>
      <c r="B111" s="766"/>
      <c r="C111" s="1306"/>
      <c r="D111" s="1336"/>
      <c r="E111" s="1308"/>
      <c r="F111" s="1334"/>
      <c r="G111" s="1308"/>
      <c r="H111" s="1335"/>
      <c r="I111" s="1336"/>
      <c r="J111" s="1308"/>
      <c r="K111" s="1331"/>
      <c r="L111" s="1308"/>
      <c r="M111" s="1308"/>
      <c r="N111" s="1327"/>
      <c r="O111" s="1114"/>
    </row>
    <row r="112" spans="1:15" s="442" customFormat="1" ht="18.75" customHeight="1" thickTop="1">
      <c r="A112" s="440"/>
      <c r="B112" s="1310">
        <v>20</v>
      </c>
      <c r="C112" s="446">
        <v>85500886</v>
      </c>
      <c r="D112" s="446">
        <v>18989614</v>
      </c>
      <c r="E112" s="446">
        <v>4</v>
      </c>
      <c r="F112" s="446">
        <v>60</v>
      </c>
      <c r="G112" s="446">
        <v>23829728</v>
      </c>
      <c r="H112" s="446">
        <v>3385048</v>
      </c>
      <c r="I112" s="446">
        <v>7194000</v>
      </c>
      <c r="J112" s="446">
        <v>4577869</v>
      </c>
      <c r="K112" s="446">
        <v>9329728</v>
      </c>
      <c r="L112" s="446">
        <v>18039302</v>
      </c>
      <c r="M112" s="446">
        <v>2</v>
      </c>
      <c r="N112" s="451">
        <v>155531</v>
      </c>
      <c r="O112" s="1114"/>
    </row>
    <row r="113" spans="1:15" s="442" customFormat="1" ht="18.75" customHeight="1">
      <c r="A113" s="440"/>
      <c r="B113" s="1310"/>
      <c r="C113" s="533">
        <v>-2975831</v>
      </c>
      <c r="D113" s="533">
        <v>-2326251</v>
      </c>
      <c r="E113" s="533" t="s">
        <v>189</v>
      </c>
      <c r="F113" s="533" t="s">
        <v>189</v>
      </c>
      <c r="G113" s="533">
        <v>-3399112</v>
      </c>
      <c r="H113" s="533" t="s">
        <v>189</v>
      </c>
      <c r="I113" s="410">
        <v>4506298</v>
      </c>
      <c r="J113" s="533">
        <v>-61560</v>
      </c>
      <c r="K113" s="410">
        <v>841550</v>
      </c>
      <c r="L113" s="533">
        <v>-2766181</v>
      </c>
      <c r="M113" s="410">
        <v>229425</v>
      </c>
      <c r="N113" s="534" t="s">
        <v>189</v>
      </c>
      <c r="O113" s="1114"/>
    </row>
    <row r="114" spans="1:15" s="442" customFormat="1" ht="18.75" customHeight="1">
      <c r="A114" s="440"/>
      <c r="B114" s="1310"/>
      <c r="C114" s="446">
        <v>82525055</v>
      </c>
      <c r="D114" s="446">
        <v>16663363</v>
      </c>
      <c r="E114" s="446">
        <v>4</v>
      </c>
      <c r="F114" s="446">
        <v>60</v>
      </c>
      <c r="G114" s="446">
        <v>20430616</v>
      </c>
      <c r="H114" s="446">
        <v>3385048</v>
      </c>
      <c r="I114" s="446">
        <v>11700298</v>
      </c>
      <c r="J114" s="446">
        <v>4516309</v>
      </c>
      <c r="K114" s="446">
        <v>10171278</v>
      </c>
      <c r="L114" s="446">
        <v>15273121</v>
      </c>
      <c r="M114" s="446">
        <v>229427</v>
      </c>
      <c r="N114" s="451">
        <v>155531</v>
      </c>
      <c r="O114" s="1114"/>
    </row>
    <row r="115" spans="1:15" s="442" customFormat="1" ht="18.75" customHeight="1">
      <c r="A115" s="449"/>
      <c r="B115" s="1303">
        <v>21</v>
      </c>
      <c r="C115" s="450">
        <v>88805689</v>
      </c>
      <c r="D115" s="450">
        <v>15625140</v>
      </c>
      <c r="E115" s="450">
        <v>4</v>
      </c>
      <c r="F115" s="450">
        <v>60</v>
      </c>
      <c r="G115" s="450">
        <v>21331044</v>
      </c>
      <c r="H115" s="450">
        <v>1779094</v>
      </c>
      <c r="I115" s="450">
        <v>16794346</v>
      </c>
      <c r="J115" s="450">
        <v>4170796</v>
      </c>
      <c r="K115" s="450">
        <v>13720919</v>
      </c>
      <c r="L115" s="450">
        <v>15175134</v>
      </c>
      <c r="M115" s="450">
        <v>2</v>
      </c>
      <c r="N115" s="454">
        <v>209150</v>
      </c>
      <c r="O115" s="1114"/>
    </row>
    <row r="116" spans="1:15" s="442" customFormat="1" ht="18.75" customHeight="1">
      <c r="A116" s="452"/>
      <c r="B116" s="1304"/>
      <c r="C116" s="533">
        <v>-6935631</v>
      </c>
      <c r="D116" s="410">
        <v>790600</v>
      </c>
      <c r="E116" s="533" t="s">
        <v>189</v>
      </c>
      <c r="F116" s="533" t="s">
        <v>189</v>
      </c>
      <c r="G116" s="533">
        <v>-1507760</v>
      </c>
      <c r="H116" s="410">
        <v>303784</v>
      </c>
      <c r="I116" s="533">
        <v>-2244230</v>
      </c>
      <c r="J116" s="533">
        <v>-400000</v>
      </c>
      <c r="K116" s="533">
        <v>-4100000</v>
      </c>
      <c r="L116" s="533">
        <v>-166747</v>
      </c>
      <c r="M116" s="410">
        <v>210830</v>
      </c>
      <c r="N116" s="411">
        <v>177892</v>
      </c>
      <c r="O116" s="1114"/>
    </row>
    <row r="117" spans="1:15" s="442" customFormat="1" ht="18.75" customHeight="1">
      <c r="A117" s="453"/>
      <c r="B117" s="1309"/>
      <c r="C117" s="447">
        <v>81870058</v>
      </c>
      <c r="D117" s="447">
        <v>16415740</v>
      </c>
      <c r="E117" s="447">
        <v>4</v>
      </c>
      <c r="F117" s="447">
        <v>60</v>
      </c>
      <c r="G117" s="447">
        <v>19823284</v>
      </c>
      <c r="H117" s="447">
        <v>2082878</v>
      </c>
      <c r="I117" s="447">
        <v>14550116</v>
      </c>
      <c r="J117" s="447">
        <v>3770796</v>
      </c>
      <c r="K117" s="447">
        <v>9620919</v>
      </c>
      <c r="L117" s="447">
        <v>15008387</v>
      </c>
      <c r="M117" s="447">
        <v>210832</v>
      </c>
      <c r="N117" s="448">
        <v>387042</v>
      </c>
      <c r="O117" s="1114"/>
    </row>
    <row r="118" spans="1:15" s="442" customFormat="1" ht="18.75" customHeight="1">
      <c r="A118" s="449"/>
      <c r="B118" s="1303">
        <v>22</v>
      </c>
      <c r="C118" s="450">
        <v>86277067</v>
      </c>
      <c r="D118" s="450">
        <v>16770559</v>
      </c>
      <c r="E118" s="450">
        <v>4</v>
      </c>
      <c r="F118" s="450">
        <v>60</v>
      </c>
      <c r="G118" s="450">
        <v>21523427</v>
      </c>
      <c r="H118" s="450">
        <v>2293160</v>
      </c>
      <c r="I118" s="450">
        <v>14963561</v>
      </c>
      <c r="J118" s="450">
        <v>4582730</v>
      </c>
      <c r="K118" s="450">
        <v>9675348</v>
      </c>
      <c r="L118" s="450">
        <v>16308302</v>
      </c>
      <c r="M118" s="450">
        <v>2</v>
      </c>
      <c r="N118" s="454">
        <v>159914</v>
      </c>
      <c r="O118" s="1114"/>
    </row>
    <row r="119" spans="1:15" s="442" customFormat="1" ht="18.75" customHeight="1">
      <c r="A119" s="452"/>
      <c r="B119" s="1304"/>
      <c r="C119" s="533">
        <v>-4250083</v>
      </c>
      <c r="D119" s="533">
        <v>-479000</v>
      </c>
      <c r="E119" s="533" t="s">
        <v>189</v>
      </c>
      <c r="F119" s="533" t="s">
        <v>189</v>
      </c>
      <c r="G119" s="533">
        <v>-2745968</v>
      </c>
      <c r="H119" s="410">
        <v>1743573</v>
      </c>
      <c r="I119" s="410">
        <v>1325853</v>
      </c>
      <c r="J119" s="533">
        <v>-1114006</v>
      </c>
      <c r="K119" s="533">
        <v>-2586737</v>
      </c>
      <c r="L119" s="533">
        <v>-1366760</v>
      </c>
      <c r="M119" s="410">
        <v>961686</v>
      </c>
      <c r="N119" s="411">
        <v>11276</v>
      </c>
      <c r="O119" s="1114"/>
    </row>
    <row r="120" spans="1:15" s="442" customFormat="1" ht="18.75" customHeight="1">
      <c r="A120" s="453"/>
      <c r="B120" s="1309"/>
      <c r="C120" s="447">
        <v>82026984</v>
      </c>
      <c r="D120" s="447">
        <v>16291559</v>
      </c>
      <c r="E120" s="447">
        <v>4</v>
      </c>
      <c r="F120" s="447">
        <v>60</v>
      </c>
      <c r="G120" s="447">
        <v>18777459</v>
      </c>
      <c r="H120" s="447">
        <v>4036733</v>
      </c>
      <c r="I120" s="447">
        <v>16289414</v>
      </c>
      <c r="J120" s="447">
        <v>3468724</v>
      </c>
      <c r="K120" s="447">
        <v>7088611</v>
      </c>
      <c r="L120" s="447">
        <v>14941542</v>
      </c>
      <c r="M120" s="447">
        <v>961688</v>
      </c>
      <c r="N120" s="448">
        <v>171190</v>
      </c>
      <c r="O120" s="1114"/>
    </row>
    <row r="121" spans="1:15" s="442" customFormat="1" ht="18.75" customHeight="1">
      <c r="A121" s="449"/>
      <c r="B121" s="1303">
        <v>23</v>
      </c>
      <c r="C121" s="450">
        <v>85042664</v>
      </c>
      <c r="D121" s="450">
        <v>16494243</v>
      </c>
      <c r="E121" s="450">
        <v>4</v>
      </c>
      <c r="F121" s="450">
        <v>60</v>
      </c>
      <c r="G121" s="450">
        <v>20874973</v>
      </c>
      <c r="H121" s="450">
        <v>2952643</v>
      </c>
      <c r="I121" s="450">
        <v>16327876</v>
      </c>
      <c r="J121" s="450">
        <v>4527589</v>
      </c>
      <c r="K121" s="450">
        <v>9609527</v>
      </c>
      <c r="L121" s="450">
        <v>14086453</v>
      </c>
      <c r="M121" s="450">
        <v>2</v>
      </c>
      <c r="N121" s="454">
        <v>169294</v>
      </c>
      <c r="O121" s="1114"/>
    </row>
    <row r="122" spans="1:15" s="442" customFormat="1" ht="18.75" customHeight="1">
      <c r="A122" s="452"/>
      <c r="B122" s="1304"/>
      <c r="C122" s="533">
        <v>-420832</v>
      </c>
      <c r="D122" s="533">
        <v>504500</v>
      </c>
      <c r="E122" s="533" t="s">
        <v>187</v>
      </c>
      <c r="F122" s="533" t="s">
        <v>187</v>
      </c>
      <c r="G122" s="533">
        <v>-1659500</v>
      </c>
      <c r="H122" s="410">
        <v>-7588</v>
      </c>
      <c r="I122" s="410">
        <v>-125220</v>
      </c>
      <c r="J122" s="533">
        <v>-578419</v>
      </c>
      <c r="K122" s="533">
        <v>-1298129</v>
      </c>
      <c r="L122" s="533">
        <v>1640519</v>
      </c>
      <c r="M122" s="410">
        <v>1110911</v>
      </c>
      <c r="N122" s="411">
        <v>-7906</v>
      </c>
      <c r="O122" s="1114"/>
    </row>
    <row r="123" spans="1:15" s="442" customFormat="1" ht="18.75" customHeight="1">
      <c r="A123" s="452"/>
      <c r="B123" s="1304"/>
      <c r="C123" s="446">
        <v>84621832</v>
      </c>
      <c r="D123" s="446">
        <v>16998743</v>
      </c>
      <c r="E123" s="446">
        <v>4</v>
      </c>
      <c r="F123" s="446">
        <v>60</v>
      </c>
      <c r="G123" s="446">
        <v>19215473</v>
      </c>
      <c r="H123" s="446">
        <v>2945055</v>
      </c>
      <c r="I123" s="446">
        <v>16202656</v>
      </c>
      <c r="J123" s="446">
        <v>3949170</v>
      </c>
      <c r="K123" s="446">
        <v>8311398</v>
      </c>
      <c r="L123" s="446">
        <v>15726972</v>
      </c>
      <c r="M123" s="446">
        <v>1110913</v>
      </c>
      <c r="N123" s="451">
        <v>161388</v>
      </c>
      <c r="O123" s="1114"/>
    </row>
    <row r="124" spans="1:15" s="442" customFormat="1" ht="18.75" customHeight="1">
      <c r="A124" s="449"/>
      <c r="B124" s="1303">
        <v>24</v>
      </c>
      <c r="C124" s="450">
        <v>83934570</v>
      </c>
      <c r="D124" s="450">
        <v>17011987</v>
      </c>
      <c r="E124" s="450">
        <v>4</v>
      </c>
      <c r="F124" s="450">
        <v>60</v>
      </c>
      <c r="G124" s="450">
        <v>18908679</v>
      </c>
      <c r="H124" s="450">
        <v>2609019</v>
      </c>
      <c r="I124" s="450">
        <v>17258907</v>
      </c>
      <c r="J124" s="450">
        <v>5060544</v>
      </c>
      <c r="K124" s="450">
        <v>8844235</v>
      </c>
      <c r="L124" s="450">
        <v>14060442</v>
      </c>
      <c r="M124" s="450">
        <v>2</v>
      </c>
      <c r="N124" s="454">
        <v>180691</v>
      </c>
      <c r="O124" s="1114"/>
    </row>
    <row r="125" spans="1:15" s="442" customFormat="1" ht="18.75" customHeight="1">
      <c r="A125" s="452"/>
      <c r="B125" s="1304"/>
      <c r="C125" s="533">
        <v>367848</v>
      </c>
      <c r="D125" s="533" t="s">
        <v>187</v>
      </c>
      <c r="E125" s="533" t="s">
        <v>187</v>
      </c>
      <c r="F125" s="533" t="s">
        <v>187</v>
      </c>
      <c r="G125" s="533">
        <v>-587723</v>
      </c>
      <c r="H125" s="410">
        <v>232265</v>
      </c>
      <c r="I125" s="410">
        <v>-75203</v>
      </c>
      <c r="J125" s="533">
        <v>-32963</v>
      </c>
      <c r="K125" s="533">
        <v>-175217</v>
      </c>
      <c r="L125" s="533">
        <v>-1098524</v>
      </c>
      <c r="M125" s="410">
        <v>2134213</v>
      </c>
      <c r="N125" s="411">
        <v>-29000</v>
      </c>
      <c r="O125" s="1114"/>
    </row>
    <row r="126" spans="1:15" s="442" customFormat="1" ht="18.75" customHeight="1">
      <c r="A126" s="453"/>
      <c r="B126" s="1309"/>
      <c r="C126" s="447">
        <v>84302418</v>
      </c>
      <c r="D126" s="447">
        <v>17011987</v>
      </c>
      <c r="E126" s="447">
        <v>4</v>
      </c>
      <c r="F126" s="447">
        <v>60</v>
      </c>
      <c r="G126" s="447">
        <v>18320956</v>
      </c>
      <c r="H126" s="447">
        <v>2841284</v>
      </c>
      <c r="I126" s="447">
        <v>17183704</v>
      </c>
      <c r="J126" s="447">
        <v>5027581</v>
      </c>
      <c r="K126" s="447">
        <v>8669018</v>
      </c>
      <c r="L126" s="447">
        <v>12961918</v>
      </c>
      <c r="M126" s="447">
        <v>2134215</v>
      </c>
      <c r="N126" s="448">
        <v>151691</v>
      </c>
      <c r="O126" s="1114"/>
    </row>
    <row r="127" spans="1:15" s="442" customFormat="1" ht="18.75" customHeight="1">
      <c r="A127" s="452"/>
      <c r="B127" s="1304">
        <v>25</v>
      </c>
      <c r="C127" s="446">
        <v>84614396</v>
      </c>
      <c r="D127" s="446">
        <v>17389554</v>
      </c>
      <c r="E127" s="446">
        <v>4</v>
      </c>
      <c r="F127" s="446">
        <v>60</v>
      </c>
      <c r="G127" s="446">
        <v>19500930</v>
      </c>
      <c r="H127" s="446">
        <v>2699475</v>
      </c>
      <c r="I127" s="446">
        <v>16744340</v>
      </c>
      <c r="J127" s="446">
        <v>4883560</v>
      </c>
      <c r="K127" s="446">
        <v>8791601</v>
      </c>
      <c r="L127" s="446">
        <v>14426104</v>
      </c>
      <c r="M127" s="446">
        <v>2</v>
      </c>
      <c r="N127" s="451">
        <v>178766</v>
      </c>
      <c r="O127" s="1114"/>
    </row>
    <row r="128" spans="1:15" s="442" customFormat="1" ht="18.75" customHeight="1">
      <c r="A128" s="452"/>
      <c r="B128" s="1304"/>
      <c r="C128" s="533">
        <v>154353</v>
      </c>
      <c r="D128" s="533" t="s">
        <v>189</v>
      </c>
      <c r="E128" s="533" t="s">
        <v>189</v>
      </c>
      <c r="F128" s="533" t="s">
        <v>189</v>
      </c>
      <c r="G128" s="533">
        <v>-488424</v>
      </c>
      <c r="H128" s="410">
        <v>277333</v>
      </c>
      <c r="I128" s="410">
        <v>-22509</v>
      </c>
      <c r="J128" s="533">
        <v>39742</v>
      </c>
      <c r="K128" s="533">
        <v>16062</v>
      </c>
      <c r="L128" s="533">
        <v>-1635739</v>
      </c>
      <c r="M128" s="410">
        <v>1986523</v>
      </c>
      <c r="N128" s="411">
        <v>-18635</v>
      </c>
      <c r="O128" s="1114"/>
    </row>
    <row r="129" spans="1:15" s="442" customFormat="1" ht="18.75" customHeight="1">
      <c r="A129" s="444"/>
      <c r="B129" s="1305"/>
      <c r="C129" s="456">
        <v>84768749</v>
      </c>
      <c r="D129" s="456">
        <v>17389554</v>
      </c>
      <c r="E129" s="456">
        <v>4</v>
      </c>
      <c r="F129" s="456">
        <v>60</v>
      </c>
      <c r="G129" s="456">
        <v>19012506</v>
      </c>
      <c r="H129" s="456">
        <v>2976808</v>
      </c>
      <c r="I129" s="456">
        <v>16721831</v>
      </c>
      <c r="J129" s="456">
        <v>4923302</v>
      </c>
      <c r="K129" s="456">
        <v>8807663</v>
      </c>
      <c r="L129" s="456">
        <v>12790365</v>
      </c>
      <c r="M129" s="456">
        <v>1986525</v>
      </c>
      <c r="N129" s="457">
        <v>160131</v>
      </c>
      <c r="O129" s="1116"/>
    </row>
    <row r="130" spans="1:15" s="442" customFormat="1" ht="25.5" customHeight="1">
      <c r="A130" s="1319" t="s">
        <v>95</v>
      </c>
      <c r="B130" s="1332"/>
      <c r="C130" s="1296" t="s">
        <v>67</v>
      </c>
      <c r="D130" s="1307" t="s">
        <v>700</v>
      </c>
      <c r="E130" s="1307" t="s">
        <v>650</v>
      </c>
      <c r="F130" s="1333" t="s">
        <v>698</v>
      </c>
      <c r="G130" s="1296" t="s">
        <v>8</v>
      </c>
      <c r="H130" s="1317" t="s">
        <v>699</v>
      </c>
      <c r="I130" s="1307" t="s">
        <v>702</v>
      </c>
      <c r="J130" s="1312" t="s">
        <v>202</v>
      </c>
      <c r="K130" s="1330" t="s">
        <v>701</v>
      </c>
      <c r="L130" s="1312" t="s">
        <v>11</v>
      </c>
      <c r="M130" s="1312" t="s">
        <v>12</v>
      </c>
      <c r="N130" s="1298" t="s">
        <v>13</v>
      </c>
      <c r="O130" s="1298" t="s">
        <v>530</v>
      </c>
    </row>
    <row r="131" spans="1:15" s="442" customFormat="1" ht="9.75" thickBot="1">
      <c r="A131" s="765" t="s">
        <v>14</v>
      </c>
      <c r="B131" s="766"/>
      <c r="C131" s="1306"/>
      <c r="D131" s="1336"/>
      <c r="E131" s="1308"/>
      <c r="F131" s="1334"/>
      <c r="G131" s="1308"/>
      <c r="H131" s="1335"/>
      <c r="I131" s="1336"/>
      <c r="J131" s="1308"/>
      <c r="K131" s="1331"/>
      <c r="L131" s="1308"/>
      <c r="M131" s="1308"/>
      <c r="N131" s="1327"/>
      <c r="O131" s="1327"/>
    </row>
    <row r="132" spans="1:16" s="442" customFormat="1" ht="18.75" customHeight="1" thickTop="1">
      <c r="A132" s="449"/>
      <c r="B132" s="1303">
        <v>26</v>
      </c>
      <c r="C132" s="450">
        <v>84544904</v>
      </c>
      <c r="D132" s="450">
        <v>17901429</v>
      </c>
      <c r="E132" s="450">
        <v>4</v>
      </c>
      <c r="F132" s="450">
        <v>60</v>
      </c>
      <c r="G132" s="450">
        <v>19775578</v>
      </c>
      <c r="H132" s="450">
        <v>2755042</v>
      </c>
      <c r="I132" s="450">
        <v>15991576</v>
      </c>
      <c r="J132" s="450">
        <v>4858522</v>
      </c>
      <c r="K132" s="450">
        <v>8435825</v>
      </c>
      <c r="L132" s="450">
        <v>14660792</v>
      </c>
      <c r="M132" s="450">
        <v>2</v>
      </c>
      <c r="N132" s="454">
        <v>166074</v>
      </c>
      <c r="O132" s="534" t="s">
        <v>187</v>
      </c>
      <c r="P132" s="455"/>
    </row>
    <row r="133" spans="1:16" s="442" customFormat="1" ht="18.75" customHeight="1">
      <c r="A133" s="452"/>
      <c r="B133" s="1304"/>
      <c r="C133" s="533">
        <v>750025</v>
      </c>
      <c r="D133" s="533">
        <v>424032</v>
      </c>
      <c r="E133" s="533" t="s">
        <v>189</v>
      </c>
      <c r="F133" s="533" t="s">
        <v>189</v>
      </c>
      <c r="G133" s="533">
        <v>44790</v>
      </c>
      <c r="H133" s="410">
        <v>69426</v>
      </c>
      <c r="I133" s="410">
        <v>-11442</v>
      </c>
      <c r="J133" s="533">
        <v>53061</v>
      </c>
      <c r="K133" s="533">
        <v>744900</v>
      </c>
      <c r="L133" s="533">
        <v>-2388693</v>
      </c>
      <c r="M133" s="410">
        <v>1822401</v>
      </c>
      <c r="N133" s="411">
        <v>-14000</v>
      </c>
      <c r="O133" s="534">
        <v>5550</v>
      </c>
      <c r="P133" s="455"/>
    </row>
    <row r="134" spans="1:15" s="442" customFormat="1" ht="18.75" customHeight="1">
      <c r="A134" s="452"/>
      <c r="B134" s="1304"/>
      <c r="C134" s="446">
        <v>85294929</v>
      </c>
      <c r="D134" s="446">
        <v>18325461</v>
      </c>
      <c r="E134" s="446">
        <v>4</v>
      </c>
      <c r="F134" s="446">
        <v>60</v>
      </c>
      <c r="G134" s="446">
        <v>19820368</v>
      </c>
      <c r="H134" s="446">
        <v>2824468</v>
      </c>
      <c r="I134" s="446">
        <v>15980134</v>
      </c>
      <c r="J134" s="446">
        <v>4911583</v>
      </c>
      <c r="K134" s="446">
        <v>9180725</v>
      </c>
      <c r="L134" s="446">
        <v>12272099</v>
      </c>
      <c r="M134" s="446">
        <v>1822403</v>
      </c>
      <c r="N134" s="451">
        <v>152074</v>
      </c>
      <c r="O134" s="534">
        <v>5550</v>
      </c>
    </row>
    <row r="135" spans="1:16" s="442" customFormat="1" ht="18.75" customHeight="1">
      <c r="A135" s="449"/>
      <c r="B135" s="1303">
        <v>27</v>
      </c>
      <c r="C135" s="450">
        <v>98358238</v>
      </c>
      <c r="D135" s="450">
        <v>18044086</v>
      </c>
      <c r="E135" s="450">
        <v>4</v>
      </c>
      <c r="F135" s="450">
        <v>60</v>
      </c>
      <c r="G135" s="450">
        <v>19762014</v>
      </c>
      <c r="H135" s="450">
        <v>2330094</v>
      </c>
      <c r="I135" s="450">
        <v>16258260</v>
      </c>
      <c r="J135" s="450">
        <v>4384938</v>
      </c>
      <c r="K135" s="450">
        <v>24528027</v>
      </c>
      <c r="L135" s="450">
        <v>12889953</v>
      </c>
      <c r="M135" s="450">
        <v>2</v>
      </c>
      <c r="N135" s="454">
        <v>160800</v>
      </c>
      <c r="O135" s="1323"/>
      <c r="P135" s="455"/>
    </row>
    <row r="136" spans="1:16" s="442" customFormat="1" ht="18.75" customHeight="1">
      <c r="A136" s="452"/>
      <c r="B136" s="1304"/>
      <c r="C136" s="533">
        <v>-417018</v>
      </c>
      <c r="D136" s="533">
        <v>493733</v>
      </c>
      <c r="E136" s="533" t="s">
        <v>187</v>
      </c>
      <c r="F136" s="533" t="s">
        <v>541</v>
      </c>
      <c r="G136" s="533">
        <v>8740</v>
      </c>
      <c r="H136" s="410">
        <v>-385079</v>
      </c>
      <c r="I136" s="410">
        <v>-88270</v>
      </c>
      <c r="J136" s="533">
        <v>28648</v>
      </c>
      <c r="K136" s="533">
        <v>-1796151</v>
      </c>
      <c r="L136" s="533">
        <v>-418564</v>
      </c>
      <c r="M136" s="410">
        <v>1783952</v>
      </c>
      <c r="N136" s="411">
        <v>-44027</v>
      </c>
      <c r="O136" s="1324"/>
      <c r="P136" s="455"/>
    </row>
    <row r="137" spans="1:15" s="442" customFormat="1" ht="18.75" customHeight="1">
      <c r="A137" s="452"/>
      <c r="B137" s="1304"/>
      <c r="C137" s="446">
        <v>97941220</v>
      </c>
      <c r="D137" s="446">
        <v>18537819</v>
      </c>
      <c r="E137" s="446">
        <v>4</v>
      </c>
      <c r="F137" s="446">
        <v>60</v>
      </c>
      <c r="G137" s="446">
        <v>19770754</v>
      </c>
      <c r="H137" s="446">
        <v>1945015</v>
      </c>
      <c r="I137" s="446">
        <v>16169990</v>
      </c>
      <c r="J137" s="446">
        <v>4413586</v>
      </c>
      <c r="K137" s="446">
        <v>22731876</v>
      </c>
      <c r="L137" s="446">
        <v>12471389</v>
      </c>
      <c r="M137" s="446">
        <v>1783954</v>
      </c>
      <c r="N137" s="451">
        <v>116773</v>
      </c>
      <c r="O137" s="1324"/>
    </row>
    <row r="138" spans="1:15" s="442" customFormat="1" ht="18.75" customHeight="1">
      <c r="A138" s="449"/>
      <c r="B138" s="1051"/>
      <c r="C138" s="450">
        <v>96151390</v>
      </c>
      <c r="D138" s="450">
        <v>18068716</v>
      </c>
      <c r="E138" s="450">
        <v>4</v>
      </c>
      <c r="F138" s="450">
        <v>60</v>
      </c>
      <c r="G138" s="450">
        <v>19743251</v>
      </c>
      <c r="H138" s="450">
        <v>1553396</v>
      </c>
      <c r="I138" s="450">
        <v>15622196</v>
      </c>
      <c r="J138" s="450">
        <v>4641252</v>
      </c>
      <c r="K138" s="450">
        <v>23272359</v>
      </c>
      <c r="L138" s="450">
        <v>13127547</v>
      </c>
      <c r="M138" s="450">
        <v>2</v>
      </c>
      <c r="N138" s="454">
        <v>122607</v>
      </c>
      <c r="O138" s="1324"/>
    </row>
    <row r="139" spans="1:15" s="442" customFormat="1" ht="18.75" customHeight="1">
      <c r="A139" s="452"/>
      <c r="B139" s="888">
        <v>28</v>
      </c>
      <c r="C139" s="410">
        <v>-564981</v>
      </c>
      <c r="D139" s="446">
        <v>145233</v>
      </c>
      <c r="E139" s="533" t="s">
        <v>187</v>
      </c>
      <c r="F139" s="533" t="s">
        <v>187</v>
      </c>
      <c r="G139" s="410">
        <v>-1474352</v>
      </c>
      <c r="H139" s="410">
        <v>-286785</v>
      </c>
      <c r="I139" s="446">
        <v>6818</v>
      </c>
      <c r="J139" s="446">
        <v>198435</v>
      </c>
      <c r="K139" s="446">
        <v>238952</v>
      </c>
      <c r="L139" s="410">
        <v>-837454</v>
      </c>
      <c r="M139" s="446">
        <v>1748593</v>
      </c>
      <c r="N139" s="411">
        <v>-13955</v>
      </c>
      <c r="O139" s="1324"/>
    </row>
    <row r="140" spans="1:15" s="442" customFormat="1" ht="18.75" customHeight="1">
      <c r="A140" s="453"/>
      <c r="B140" s="1052"/>
      <c r="C140" s="447">
        <v>95586409</v>
      </c>
      <c r="D140" s="447">
        <v>17923483</v>
      </c>
      <c r="E140" s="447">
        <v>4</v>
      </c>
      <c r="F140" s="447">
        <v>60</v>
      </c>
      <c r="G140" s="447">
        <v>18268899</v>
      </c>
      <c r="H140" s="447">
        <v>1266611</v>
      </c>
      <c r="I140" s="447">
        <v>15629014</v>
      </c>
      <c r="J140" s="447">
        <v>4839687</v>
      </c>
      <c r="K140" s="447">
        <v>23511311</v>
      </c>
      <c r="L140" s="447">
        <v>12290093</v>
      </c>
      <c r="M140" s="447">
        <v>1748595</v>
      </c>
      <c r="N140" s="448">
        <v>108652</v>
      </c>
      <c r="O140" s="1324"/>
    </row>
    <row r="141" spans="1:15" s="442" customFormat="1" ht="18.75" customHeight="1">
      <c r="A141" s="452"/>
      <c r="B141" s="889"/>
      <c r="C141" s="929">
        <v>96176004</v>
      </c>
      <c r="D141" s="927">
        <v>17711479</v>
      </c>
      <c r="E141" s="446">
        <v>4</v>
      </c>
      <c r="F141" s="936">
        <v>60</v>
      </c>
      <c r="G141" s="939">
        <v>19692687</v>
      </c>
      <c r="H141" s="929">
        <v>1211767</v>
      </c>
      <c r="I141" s="929">
        <v>15127931</v>
      </c>
      <c r="J141" s="939">
        <v>5153966</v>
      </c>
      <c r="K141" s="939">
        <v>24281060</v>
      </c>
      <c r="L141" s="939">
        <v>12874048</v>
      </c>
      <c r="M141" s="446">
        <v>2</v>
      </c>
      <c r="N141" s="451">
        <v>123000</v>
      </c>
      <c r="O141" s="1324"/>
    </row>
    <row r="142" spans="1:15" s="442" customFormat="1" ht="18.75" customHeight="1">
      <c r="A142" s="452"/>
      <c r="B142" s="889">
        <v>29</v>
      </c>
      <c r="C142" s="410">
        <v>-6367055</v>
      </c>
      <c r="D142" s="927">
        <v>-645641</v>
      </c>
      <c r="E142" s="533" t="s">
        <v>187</v>
      </c>
      <c r="F142" s="928">
        <v>52</v>
      </c>
      <c r="G142" s="939">
        <v>-807278</v>
      </c>
      <c r="H142" s="939">
        <v>-468529</v>
      </c>
      <c r="I142" s="939">
        <v>24371</v>
      </c>
      <c r="J142" s="939">
        <v>-364411</v>
      </c>
      <c r="K142" s="939">
        <v>-2706319</v>
      </c>
      <c r="L142" s="939">
        <v>-3346887</v>
      </c>
      <c r="M142" s="446">
        <v>1942307</v>
      </c>
      <c r="N142" s="451">
        <v>5280</v>
      </c>
      <c r="O142" s="1324"/>
    </row>
    <row r="143" spans="1:15" s="442" customFormat="1" ht="18.75" customHeight="1">
      <c r="A143" s="452"/>
      <c r="B143" s="889"/>
      <c r="C143" s="446">
        <v>89808949</v>
      </c>
      <c r="D143" s="927">
        <v>17065838</v>
      </c>
      <c r="E143" s="446">
        <v>4</v>
      </c>
      <c r="F143" s="928">
        <v>112</v>
      </c>
      <c r="G143" s="939">
        <v>18885409</v>
      </c>
      <c r="H143" s="1074">
        <v>743238</v>
      </c>
      <c r="I143" s="1074">
        <v>15152302</v>
      </c>
      <c r="J143" s="1074">
        <v>4789555</v>
      </c>
      <c r="K143" s="939">
        <v>21574741</v>
      </c>
      <c r="L143" s="446">
        <v>9527161</v>
      </c>
      <c r="M143" s="446">
        <v>1942309</v>
      </c>
      <c r="N143" s="451">
        <v>128280</v>
      </c>
      <c r="O143" s="1324"/>
    </row>
    <row r="144" spans="1:15" s="442" customFormat="1" ht="18.75" customHeight="1">
      <c r="A144" s="449"/>
      <c r="B144" s="1069"/>
      <c r="C144" s="1075">
        <v>77820156</v>
      </c>
      <c r="D144" s="1076">
        <v>18696397</v>
      </c>
      <c r="E144" s="450">
        <v>4</v>
      </c>
      <c r="F144" s="1077">
        <v>60</v>
      </c>
      <c r="G144" s="1078">
        <v>2341</v>
      </c>
      <c r="H144" s="1075">
        <v>1</v>
      </c>
      <c r="I144" s="1161"/>
      <c r="J144" s="1078">
        <v>51165739</v>
      </c>
      <c r="K144" s="1162"/>
      <c r="L144" s="1078">
        <v>7842632</v>
      </c>
      <c r="M144" s="450">
        <v>2</v>
      </c>
      <c r="N144" s="454">
        <v>112980</v>
      </c>
      <c r="O144" s="1070"/>
    </row>
    <row r="145" spans="1:15" s="442" customFormat="1" ht="18.75" customHeight="1">
      <c r="A145" s="452"/>
      <c r="B145" s="889">
        <v>30</v>
      </c>
      <c r="C145" s="410">
        <v>-2530731</v>
      </c>
      <c r="D145" s="927">
        <v>-1884321</v>
      </c>
      <c r="E145" s="533" t="s">
        <v>187</v>
      </c>
      <c r="F145" s="928">
        <v>88</v>
      </c>
      <c r="G145" s="533" t="s">
        <v>187</v>
      </c>
      <c r="H145" s="533" t="s">
        <v>187</v>
      </c>
      <c r="I145" s="939"/>
      <c r="J145" s="939">
        <v>-3003839</v>
      </c>
      <c r="K145" s="939"/>
      <c r="L145" s="939">
        <v>593602</v>
      </c>
      <c r="M145" s="446">
        <v>1733902</v>
      </c>
      <c r="N145" s="451">
        <v>29837</v>
      </c>
      <c r="O145" s="1070"/>
    </row>
    <row r="146" spans="1:15" s="442" customFormat="1" ht="18.75" customHeight="1">
      <c r="A146" s="452"/>
      <c r="B146" s="889"/>
      <c r="C146" s="446">
        <v>75289425</v>
      </c>
      <c r="D146" s="927">
        <v>16812076</v>
      </c>
      <c r="E146" s="446">
        <v>4</v>
      </c>
      <c r="F146" s="928">
        <v>148</v>
      </c>
      <c r="G146" s="939">
        <v>2341</v>
      </c>
      <c r="H146" s="1074">
        <v>1</v>
      </c>
      <c r="I146" s="1074"/>
      <c r="J146" s="1074">
        <v>48161900</v>
      </c>
      <c r="K146" s="939"/>
      <c r="L146" s="446">
        <v>8436234</v>
      </c>
      <c r="M146" s="446">
        <v>1733904</v>
      </c>
      <c r="N146" s="451">
        <v>142817</v>
      </c>
      <c r="O146" s="1070"/>
    </row>
    <row r="147" spans="1:15" s="442" customFormat="1" ht="18.75" customHeight="1">
      <c r="A147" s="449"/>
      <c r="B147" s="1069"/>
      <c r="C147" s="1075">
        <v>74103170</v>
      </c>
      <c r="D147" s="1076">
        <v>16636266</v>
      </c>
      <c r="E147" s="450">
        <v>4</v>
      </c>
      <c r="F147" s="1077">
        <v>60</v>
      </c>
      <c r="G147" s="1078">
        <v>2985</v>
      </c>
      <c r="H147" s="1161"/>
      <c r="I147" s="929"/>
      <c r="J147" s="1078">
        <v>48911765</v>
      </c>
      <c r="K147" s="939"/>
      <c r="L147" s="1078">
        <v>8443187</v>
      </c>
      <c r="M147" s="450">
        <v>1</v>
      </c>
      <c r="N147" s="450">
        <v>108902</v>
      </c>
      <c r="O147" s="1070"/>
    </row>
    <row r="148" spans="1:15" s="442" customFormat="1" ht="18.75" customHeight="1">
      <c r="A148" s="1160" t="s">
        <v>682</v>
      </c>
      <c r="B148" s="889" t="s">
        <v>683</v>
      </c>
      <c r="C148" s="410">
        <v>-1173404</v>
      </c>
      <c r="D148" s="927">
        <v>-654074</v>
      </c>
      <c r="E148" s="533" t="s">
        <v>187</v>
      </c>
      <c r="F148" s="928">
        <v>90</v>
      </c>
      <c r="G148" s="533">
        <v>11387</v>
      </c>
      <c r="H148" s="533"/>
      <c r="I148" s="939"/>
      <c r="J148" s="939">
        <v>-1211052</v>
      </c>
      <c r="K148" s="939"/>
      <c r="L148" s="939">
        <v>-171204</v>
      </c>
      <c r="M148" s="446">
        <v>891143</v>
      </c>
      <c r="N148" s="411">
        <v>-39694</v>
      </c>
      <c r="O148" s="1070"/>
    </row>
    <row r="149" spans="1:15" s="442" customFormat="1" ht="18.75" customHeight="1">
      <c r="A149" s="453"/>
      <c r="B149" s="1164"/>
      <c r="C149" s="447">
        <v>72929766</v>
      </c>
      <c r="D149" s="1167">
        <v>15982192</v>
      </c>
      <c r="E149" s="447">
        <v>4</v>
      </c>
      <c r="F149" s="1168">
        <v>150</v>
      </c>
      <c r="G149" s="1169">
        <v>14372</v>
      </c>
      <c r="H149" s="939"/>
      <c r="I149" s="939"/>
      <c r="J149" s="1170">
        <v>47700713</v>
      </c>
      <c r="K149" s="939"/>
      <c r="L149" s="447">
        <v>8271983</v>
      </c>
      <c r="M149" s="447">
        <v>891144</v>
      </c>
      <c r="N149" s="448">
        <v>69208</v>
      </c>
      <c r="O149" s="1070"/>
    </row>
    <row r="150" spans="1:15" s="455" customFormat="1" ht="18.75" customHeight="1">
      <c r="A150" s="452"/>
      <c r="B150" s="889"/>
      <c r="C150" s="929">
        <v>71156812</v>
      </c>
      <c r="D150" s="927">
        <v>15361193</v>
      </c>
      <c r="E150" s="446">
        <v>4</v>
      </c>
      <c r="F150" s="936">
        <v>60</v>
      </c>
      <c r="G150" s="939">
        <v>24679</v>
      </c>
      <c r="H150" s="929"/>
      <c r="I150" s="929"/>
      <c r="J150" s="939">
        <v>47419284</v>
      </c>
      <c r="K150" s="939"/>
      <c r="L150" s="939">
        <v>8130512</v>
      </c>
      <c r="M150" s="446">
        <v>1</v>
      </c>
      <c r="N150" s="446">
        <v>221079</v>
      </c>
      <c r="O150" s="1070"/>
    </row>
    <row r="151" spans="1:15" s="455" customFormat="1" ht="18.75" customHeight="1">
      <c r="A151" s="1160"/>
      <c r="B151" s="889">
        <v>2</v>
      </c>
      <c r="C151" s="410">
        <v>-1910073</v>
      </c>
      <c r="D151" s="927">
        <v>-263808</v>
      </c>
      <c r="E151" s="533" t="s">
        <v>187</v>
      </c>
      <c r="F151" s="928">
        <v>90</v>
      </c>
      <c r="G151" s="533">
        <v>642457</v>
      </c>
      <c r="H151" s="533"/>
      <c r="I151" s="939"/>
      <c r="J151" s="939">
        <v>-1513641</v>
      </c>
      <c r="K151" s="939"/>
      <c r="L151" s="939">
        <v>-1553032</v>
      </c>
      <c r="M151" s="446">
        <v>786000</v>
      </c>
      <c r="N151" s="411">
        <v>-8139</v>
      </c>
      <c r="O151" s="1070"/>
    </row>
    <row r="152" spans="1:15" s="455" customFormat="1" ht="18.75" customHeight="1">
      <c r="A152" s="452"/>
      <c r="B152" s="889"/>
      <c r="C152" s="446">
        <v>69246739</v>
      </c>
      <c r="D152" s="927">
        <v>15097385</v>
      </c>
      <c r="E152" s="446">
        <v>4</v>
      </c>
      <c r="F152" s="928">
        <v>150</v>
      </c>
      <c r="G152" s="939">
        <v>667136</v>
      </c>
      <c r="H152" s="1074"/>
      <c r="I152" s="1074"/>
      <c r="J152" s="1074">
        <v>45905643</v>
      </c>
      <c r="K152" s="939"/>
      <c r="L152" s="446">
        <v>6577480</v>
      </c>
      <c r="M152" s="446">
        <v>786001</v>
      </c>
      <c r="N152" s="451">
        <v>212940</v>
      </c>
      <c r="O152" s="1070"/>
    </row>
    <row r="153" spans="1:15" s="442" customFormat="1" ht="18.75" customHeight="1">
      <c r="A153" s="449"/>
      <c r="B153" s="1069"/>
      <c r="C153" s="1075">
        <v>69695631</v>
      </c>
      <c r="D153" s="1076">
        <v>13800828</v>
      </c>
      <c r="E153" s="450">
        <v>4</v>
      </c>
      <c r="F153" s="1077">
        <v>150</v>
      </c>
      <c r="G153" s="1078">
        <v>2787</v>
      </c>
      <c r="H153" s="929"/>
      <c r="I153" s="929"/>
      <c r="J153" s="1078">
        <v>46599675</v>
      </c>
      <c r="K153" s="939"/>
      <c r="L153" s="1078">
        <v>9159879</v>
      </c>
      <c r="M153" s="450">
        <v>1</v>
      </c>
      <c r="N153" s="450">
        <v>132307</v>
      </c>
      <c r="O153" s="1070"/>
    </row>
    <row r="154" spans="1:15" s="442" customFormat="1" ht="18.75" customHeight="1">
      <c r="A154" s="1160"/>
      <c r="B154" s="889">
        <v>3</v>
      </c>
      <c r="C154" s="410">
        <v>2273626</v>
      </c>
      <c r="D154" s="927">
        <v>711931</v>
      </c>
      <c r="E154" s="533" t="s">
        <v>187</v>
      </c>
      <c r="F154" s="928">
        <v>10</v>
      </c>
      <c r="G154" s="533">
        <v>167591</v>
      </c>
      <c r="H154" s="533"/>
      <c r="I154" s="939"/>
      <c r="J154" s="939">
        <v>2323773</v>
      </c>
      <c r="K154" s="939"/>
      <c r="L154" s="939">
        <v>-1724338</v>
      </c>
      <c r="M154" s="446">
        <v>827768</v>
      </c>
      <c r="N154" s="411">
        <v>-33109</v>
      </c>
      <c r="O154" s="1070"/>
    </row>
    <row r="155" spans="1:15" s="442" customFormat="1" ht="18.75" customHeight="1">
      <c r="A155" s="452"/>
      <c r="B155" s="889"/>
      <c r="C155" s="446">
        <v>71969257</v>
      </c>
      <c r="D155" s="927">
        <v>14512759</v>
      </c>
      <c r="E155" s="446">
        <v>4</v>
      </c>
      <c r="F155" s="928">
        <v>160</v>
      </c>
      <c r="G155" s="939">
        <v>170378</v>
      </c>
      <c r="H155" s="1074"/>
      <c r="I155" s="1074"/>
      <c r="J155" s="1074">
        <v>48923448</v>
      </c>
      <c r="K155" s="939"/>
      <c r="L155" s="446">
        <v>7435541</v>
      </c>
      <c r="M155" s="446">
        <v>827769</v>
      </c>
      <c r="N155" s="451">
        <v>99198</v>
      </c>
      <c r="O155" s="1070"/>
    </row>
    <row r="156" spans="1:15" s="442" customFormat="1" ht="18.75" customHeight="1">
      <c r="A156" s="452"/>
      <c r="B156" s="888"/>
      <c r="C156" s="446">
        <v>72295331</v>
      </c>
      <c r="D156" s="927">
        <v>15077163</v>
      </c>
      <c r="E156" s="446">
        <v>4</v>
      </c>
      <c r="F156" s="936">
        <v>150</v>
      </c>
      <c r="G156" s="939">
        <v>396</v>
      </c>
      <c r="H156" s="939"/>
      <c r="I156" s="939"/>
      <c r="J156" s="939">
        <v>48111694</v>
      </c>
      <c r="K156" s="1166"/>
      <c r="L156" s="446">
        <v>8990179</v>
      </c>
      <c r="M156" s="1165">
        <v>1</v>
      </c>
      <c r="N156" s="446">
        <v>115744</v>
      </c>
      <c r="O156" s="1073"/>
    </row>
    <row r="157" spans="1:15" s="442" customFormat="1" ht="18.75" customHeight="1">
      <c r="A157" s="452"/>
      <c r="B157" s="888">
        <v>4</v>
      </c>
      <c r="C157" s="410">
        <v>-162635</v>
      </c>
      <c r="D157" s="927">
        <v>270491</v>
      </c>
      <c r="E157" s="533" t="s">
        <v>187</v>
      </c>
      <c r="F157" s="928">
        <v>10</v>
      </c>
      <c r="G157" s="939">
        <v>371</v>
      </c>
      <c r="H157" s="939"/>
      <c r="I157" s="939"/>
      <c r="J157" s="939">
        <v>-269463</v>
      </c>
      <c r="K157" s="1166"/>
      <c r="L157" s="410">
        <v>-1083639</v>
      </c>
      <c r="M157" s="1165">
        <v>906951</v>
      </c>
      <c r="N157" s="446">
        <v>12644</v>
      </c>
      <c r="O157" s="1073"/>
    </row>
    <row r="158" spans="1:15" s="442" customFormat="1" ht="18.75" customHeight="1">
      <c r="A158" s="444"/>
      <c r="B158" s="1188"/>
      <c r="C158" s="456">
        <v>72132696</v>
      </c>
      <c r="D158" s="941">
        <v>15347654</v>
      </c>
      <c r="E158" s="456">
        <v>4</v>
      </c>
      <c r="F158" s="937">
        <v>160</v>
      </c>
      <c r="G158" s="940">
        <v>767</v>
      </c>
      <c r="H158" s="940"/>
      <c r="I158" s="940"/>
      <c r="J158" s="940">
        <v>47842231</v>
      </c>
      <c r="K158" s="1203"/>
      <c r="L158" s="456">
        <v>7906540</v>
      </c>
      <c r="M158" s="1202">
        <v>906952</v>
      </c>
      <c r="N158" s="456">
        <v>128388</v>
      </c>
      <c r="O158" s="1204"/>
    </row>
    <row r="159" spans="1:15" s="442" customFormat="1" ht="13.5" customHeight="1">
      <c r="A159" s="452" t="s">
        <v>643</v>
      </c>
      <c r="B159" s="440"/>
      <c r="C159" s="400"/>
      <c r="E159" s="400"/>
      <c r="F159" s="400"/>
      <c r="G159" s="400"/>
      <c r="H159" s="400"/>
      <c r="I159" s="400"/>
      <c r="J159" s="400"/>
      <c r="K159" s="400"/>
      <c r="L159" s="440"/>
      <c r="M159" s="430"/>
      <c r="N159" s="460"/>
      <c r="O159" s="460" t="s">
        <v>243</v>
      </c>
    </row>
    <row r="160" spans="1:14" s="287" customFormat="1" ht="12.75">
      <c r="A160" s="199"/>
      <c r="B160" s="199"/>
      <c r="C160" s="56"/>
      <c r="D160" s="726"/>
      <c r="E160" s="726"/>
      <c r="F160" s="726"/>
      <c r="G160" s="726"/>
      <c r="H160" s="935"/>
      <c r="I160" s="726"/>
      <c r="J160" s="726"/>
      <c r="K160" s="726"/>
      <c r="L160" s="726"/>
      <c r="M160" s="726"/>
      <c r="N160" s="726"/>
    </row>
    <row r="161" spans="1:14" s="287" customFormat="1" ht="12.75">
      <c r="A161" s="199"/>
      <c r="B161" s="199"/>
      <c r="C161" s="56"/>
      <c r="D161" s="56"/>
      <c r="E161" s="56"/>
      <c r="F161" s="56"/>
      <c r="G161" s="56"/>
      <c r="H161" s="56"/>
      <c r="I161" s="938"/>
      <c r="J161" s="56"/>
      <c r="K161" s="56"/>
      <c r="L161" s="56"/>
      <c r="M161" s="56"/>
      <c r="N161" s="56"/>
    </row>
    <row r="162" spans="1:14" s="287" customFormat="1" ht="12.75">
      <c r="A162" s="199"/>
      <c r="B162" s="199"/>
      <c r="C162" s="56"/>
      <c r="D162" s="56"/>
      <c r="E162" s="56"/>
      <c r="F162" s="56"/>
      <c r="G162" s="56"/>
      <c r="H162" s="56"/>
      <c r="I162" s="56"/>
      <c r="J162" s="56"/>
      <c r="K162" s="56"/>
      <c r="L162" s="56"/>
      <c r="M162" s="289"/>
      <c r="N162" s="289"/>
    </row>
    <row r="163" spans="1:14" s="287" customFormat="1" ht="12.75">
      <c r="A163" s="199"/>
      <c r="B163" s="199"/>
      <c r="C163" s="56"/>
      <c r="D163" s="56"/>
      <c r="E163" s="56"/>
      <c r="F163" s="56"/>
      <c r="G163" s="56"/>
      <c r="H163" s="56"/>
      <c r="I163" s="56"/>
      <c r="J163" s="56"/>
      <c r="K163" s="56"/>
      <c r="L163" s="56"/>
      <c r="M163" s="289"/>
      <c r="N163" s="289"/>
    </row>
    <row r="164" spans="1:14" s="287" customFormat="1" ht="12.75">
      <c r="A164" s="199"/>
      <c r="B164" s="199"/>
      <c r="C164" s="56"/>
      <c r="D164" s="56"/>
      <c r="E164" s="56"/>
      <c r="F164" s="56"/>
      <c r="G164" s="56"/>
      <c r="H164" s="56"/>
      <c r="I164" s="56"/>
      <c r="J164" s="56"/>
      <c r="K164" s="56"/>
      <c r="L164" s="56"/>
      <c r="M164" s="289"/>
      <c r="N164" s="289"/>
    </row>
    <row r="165" spans="1:14" s="287" customFormat="1" ht="12.75">
      <c r="A165" s="199"/>
      <c r="B165" s="199"/>
      <c r="C165" s="56"/>
      <c r="D165" s="56"/>
      <c r="E165" s="56"/>
      <c r="F165" s="56"/>
      <c r="G165" s="56"/>
      <c r="H165" s="56"/>
      <c r="I165" s="56"/>
      <c r="J165" s="56"/>
      <c r="K165" s="56"/>
      <c r="L165" s="56"/>
      <c r="M165" s="289"/>
      <c r="N165" s="289"/>
    </row>
    <row r="166" spans="1:14" s="287" customFormat="1" ht="12.75">
      <c r="A166" s="199"/>
      <c r="B166" s="199"/>
      <c r="C166" s="56"/>
      <c r="D166" s="56"/>
      <c r="E166" s="56"/>
      <c r="F166" s="56"/>
      <c r="G166" s="56"/>
      <c r="H166" s="56"/>
      <c r="I166" s="56"/>
      <c r="J166" s="56"/>
      <c r="K166" s="56"/>
      <c r="L166" s="56"/>
      <c r="M166" s="289"/>
      <c r="N166" s="289"/>
    </row>
    <row r="167" spans="1:14" s="287" customFormat="1" ht="12.75">
      <c r="A167" s="199"/>
      <c r="B167" s="199"/>
      <c r="C167" s="199"/>
      <c r="D167" s="199"/>
      <c r="E167" s="199"/>
      <c r="F167" s="199"/>
      <c r="G167" s="199"/>
      <c r="H167" s="199"/>
      <c r="I167" s="199"/>
      <c r="J167" s="199"/>
      <c r="K167" s="199"/>
      <c r="L167" s="199"/>
      <c r="M167" s="288"/>
      <c r="N167" s="295"/>
    </row>
    <row r="168" spans="1:14" s="287" customFormat="1" ht="12.75">
      <c r="A168" s="199"/>
      <c r="B168" s="199"/>
      <c r="C168" s="199"/>
      <c r="D168" s="199"/>
      <c r="E168" s="199"/>
      <c r="F168" s="199"/>
      <c r="G168" s="199"/>
      <c r="H168" s="199"/>
      <c r="I168" s="199"/>
      <c r="J168" s="199"/>
      <c r="K168" s="199"/>
      <c r="L168" s="199"/>
      <c r="M168" s="288"/>
      <c r="N168" s="295"/>
    </row>
    <row r="169" spans="1:14" s="287" customFormat="1" ht="12.75">
      <c r="A169" s="199"/>
      <c r="B169" s="199"/>
      <c r="C169" s="199"/>
      <c r="D169" s="199"/>
      <c r="E169" s="199"/>
      <c r="F169" s="199"/>
      <c r="G169" s="199"/>
      <c r="H169" s="199"/>
      <c r="I169" s="199"/>
      <c r="J169" s="199"/>
      <c r="K169" s="199"/>
      <c r="L169" s="199"/>
      <c r="M169" s="288"/>
      <c r="N169" s="295"/>
    </row>
    <row r="170" spans="1:14" s="287" customFormat="1" ht="12.75">
      <c r="A170" s="199"/>
      <c r="B170" s="199"/>
      <c r="C170" s="199"/>
      <c r="D170" s="199"/>
      <c r="E170" s="199"/>
      <c r="F170" s="199"/>
      <c r="G170" s="199"/>
      <c r="H170" s="199"/>
      <c r="I170" s="199"/>
      <c r="J170" s="199"/>
      <c r="K170" s="199"/>
      <c r="L170" s="199"/>
      <c r="M170" s="288"/>
      <c r="N170" s="295"/>
    </row>
    <row r="171" spans="1:14" s="287" customFormat="1" ht="12.75">
      <c r="A171" s="199"/>
      <c r="B171" s="199"/>
      <c r="C171" s="199"/>
      <c r="D171" s="199"/>
      <c r="E171" s="199"/>
      <c r="F171" s="199"/>
      <c r="G171" s="199"/>
      <c r="H171" s="199"/>
      <c r="I171" s="199"/>
      <c r="J171" s="199"/>
      <c r="K171" s="199"/>
      <c r="L171" s="199"/>
      <c r="M171" s="288"/>
      <c r="N171" s="295"/>
    </row>
    <row r="172" spans="1:14" s="287" customFormat="1" ht="12.75">
      <c r="A172" s="199"/>
      <c r="B172" s="199"/>
      <c r="C172" s="199"/>
      <c r="D172" s="199"/>
      <c r="E172" s="199"/>
      <c r="F172" s="199"/>
      <c r="G172" s="199"/>
      <c r="H172" s="199"/>
      <c r="I172" s="199"/>
      <c r="J172" s="199"/>
      <c r="K172" s="199"/>
      <c r="L172" s="199"/>
      <c r="M172" s="288"/>
      <c r="N172" s="295"/>
    </row>
    <row r="173" spans="1:14" s="287" customFormat="1" ht="12.75">
      <c r="A173" s="199"/>
      <c r="B173" s="199"/>
      <c r="C173" s="199"/>
      <c r="D173" s="199"/>
      <c r="E173" s="199"/>
      <c r="F173" s="199"/>
      <c r="G173" s="199"/>
      <c r="H173" s="199"/>
      <c r="I173" s="199"/>
      <c r="J173" s="199"/>
      <c r="K173" s="199"/>
      <c r="L173" s="199"/>
      <c r="M173" s="288"/>
      <c r="N173" s="295"/>
    </row>
    <row r="174" spans="1:14" s="287" customFormat="1" ht="12.75">
      <c r="A174" s="199"/>
      <c r="B174" s="199"/>
      <c r="C174" s="199"/>
      <c r="D174" s="199"/>
      <c r="E174" s="199"/>
      <c r="F174" s="199"/>
      <c r="G174" s="199"/>
      <c r="H174" s="199"/>
      <c r="I174" s="199"/>
      <c r="J174" s="199"/>
      <c r="K174" s="199"/>
      <c r="L174" s="199"/>
      <c r="M174" s="288"/>
      <c r="N174" s="295"/>
    </row>
    <row r="175" spans="1:14" s="287" customFormat="1" ht="12.75">
      <c r="A175" s="199"/>
      <c r="B175" s="199"/>
      <c r="C175" s="199"/>
      <c r="D175" s="199"/>
      <c r="E175" s="199"/>
      <c r="F175" s="199"/>
      <c r="G175" s="199"/>
      <c r="H175" s="199"/>
      <c r="I175" s="199"/>
      <c r="J175" s="199"/>
      <c r="K175" s="199"/>
      <c r="L175" s="199"/>
      <c r="M175" s="288"/>
      <c r="N175" s="295"/>
    </row>
    <row r="176" spans="1:14" s="287" customFormat="1" ht="12.75">
      <c r="A176" s="199"/>
      <c r="B176" s="199"/>
      <c r="C176" s="199"/>
      <c r="D176" s="199"/>
      <c r="E176" s="199"/>
      <c r="F176" s="199"/>
      <c r="G176" s="199"/>
      <c r="H176" s="199"/>
      <c r="I176" s="199"/>
      <c r="J176" s="199"/>
      <c r="K176" s="199"/>
      <c r="L176" s="199"/>
      <c r="M176" s="288"/>
      <c r="N176" s="295"/>
    </row>
    <row r="177" spans="1:14" s="287" customFormat="1" ht="12.75">
      <c r="A177" s="199"/>
      <c r="B177" s="199"/>
      <c r="C177" s="199"/>
      <c r="D177" s="199"/>
      <c r="E177" s="199"/>
      <c r="F177" s="199"/>
      <c r="G177" s="199"/>
      <c r="H177" s="199"/>
      <c r="I177" s="199"/>
      <c r="J177" s="199"/>
      <c r="K177" s="199"/>
      <c r="L177" s="199"/>
      <c r="M177" s="288"/>
      <c r="N177" s="295"/>
    </row>
    <row r="178" spans="1:14" s="287" customFormat="1" ht="12.75">
      <c r="A178" s="199"/>
      <c r="B178" s="199"/>
      <c r="C178" s="199"/>
      <c r="D178" s="199"/>
      <c r="E178" s="199"/>
      <c r="F178" s="199"/>
      <c r="G178" s="199"/>
      <c r="H178" s="199"/>
      <c r="I178" s="199"/>
      <c r="J178" s="199"/>
      <c r="K178" s="199"/>
      <c r="L178" s="199"/>
      <c r="M178" s="288"/>
      <c r="N178" s="295"/>
    </row>
    <row r="179" spans="3:14" ht="12.75">
      <c r="C179" s="200"/>
      <c r="D179" s="200"/>
      <c r="E179" s="200"/>
      <c r="F179" s="200"/>
      <c r="G179" s="200"/>
      <c r="H179" s="200"/>
      <c r="I179" s="200"/>
      <c r="J179" s="200"/>
      <c r="K179" s="200"/>
      <c r="L179" s="200"/>
      <c r="M179" s="291"/>
      <c r="N179" s="292"/>
    </row>
    <row r="180" spans="3:14" ht="12.75">
      <c r="C180" s="200"/>
      <c r="D180" s="200"/>
      <c r="E180" s="200"/>
      <c r="F180" s="200"/>
      <c r="G180" s="200"/>
      <c r="H180" s="200"/>
      <c r="I180" s="200"/>
      <c r="J180" s="200"/>
      <c r="K180" s="200"/>
      <c r="L180" s="200"/>
      <c r="M180" s="291"/>
      <c r="N180" s="292"/>
    </row>
    <row r="181" spans="3:14" ht="12.75">
      <c r="C181" s="200"/>
      <c r="D181" s="200"/>
      <c r="E181" s="200"/>
      <c r="F181" s="200"/>
      <c r="G181" s="200"/>
      <c r="H181" s="200"/>
      <c r="I181" s="200"/>
      <c r="J181" s="200"/>
      <c r="K181" s="200"/>
      <c r="L181" s="200"/>
      <c r="M181" s="291"/>
      <c r="N181" s="292"/>
    </row>
    <row r="182" spans="3:14" ht="12.75">
      <c r="C182" s="200"/>
      <c r="D182" s="200"/>
      <c r="E182" s="200"/>
      <c r="F182" s="200"/>
      <c r="G182" s="200"/>
      <c r="H182" s="200"/>
      <c r="I182" s="200"/>
      <c r="J182" s="200"/>
      <c r="K182" s="200"/>
      <c r="L182" s="200"/>
      <c r="M182" s="291"/>
      <c r="N182" s="292"/>
    </row>
    <row r="183" spans="3:14" ht="12.75">
      <c r="C183" s="200"/>
      <c r="D183" s="200"/>
      <c r="E183" s="200"/>
      <c r="F183" s="200"/>
      <c r="G183" s="200"/>
      <c r="H183" s="200"/>
      <c r="I183" s="200"/>
      <c r="J183" s="200"/>
      <c r="K183" s="200"/>
      <c r="L183" s="200"/>
      <c r="M183" s="291"/>
      <c r="N183" s="292"/>
    </row>
    <row r="184" spans="3:14" ht="12.75">
      <c r="C184" s="200"/>
      <c r="D184" s="200"/>
      <c r="E184" s="200"/>
      <c r="F184" s="200"/>
      <c r="G184" s="200"/>
      <c r="H184" s="200"/>
      <c r="I184" s="200"/>
      <c r="J184" s="200"/>
      <c r="K184" s="200"/>
      <c r="L184" s="200"/>
      <c r="M184" s="291"/>
      <c r="N184" s="292"/>
    </row>
    <row r="185" spans="3:14" ht="12.75">
      <c r="C185" s="200"/>
      <c r="D185" s="200"/>
      <c r="E185" s="200"/>
      <c r="F185" s="200"/>
      <c r="G185" s="200"/>
      <c r="H185" s="200"/>
      <c r="I185" s="200"/>
      <c r="J185" s="200"/>
      <c r="K185" s="200"/>
      <c r="L185" s="200"/>
      <c r="M185" s="291"/>
      <c r="N185" s="292"/>
    </row>
    <row r="186" spans="3:14" ht="12.75">
      <c r="C186" s="200"/>
      <c r="D186" s="200"/>
      <c r="E186" s="200"/>
      <c r="F186" s="200"/>
      <c r="G186" s="200"/>
      <c r="H186" s="200"/>
      <c r="I186" s="200"/>
      <c r="J186" s="200"/>
      <c r="K186" s="200"/>
      <c r="L186" s="200"/>
      <c r="M186" s="291"/>
      <c r="N186" s="292"/>
    </row>
    <row r="187" spans="3:14" ht="12.75">
      <c r="C187" s="200"/>
      <c r="D187" s="200"/>
      <c r="E187" s="200"/>
      <c r="F187" s="200"/>
      <c r="G187" s="200"/>
      <c r="H187" s="200"/>
      <c r="I187" s="200"/>
      <c r="J187" s="200"/>
      <c r="K187" s="200"/>
      <c r="L187" s="200"/>
      <c r="M187" s="291"/>
      <c r="N187" s="292"/>
    </row>
    <row r="188" spans="3:14" ht="12.75">
      <c r="C188" s="200"/>
      <c r="D188" s="200"/>
      <c r="E188" s="200"/>
      <c r="F188" s="200"/>
      <c r="G188" s="200"/>
      <c r="H188" s="200"/>
      <c r="I188" s="200"/>
      <c r="J188" s="200"/>
      <c r="K188" s="200"/>
      <c r="L188" s="200"/>
      <c r="M188" s="291"/>
      <c r="N188" s="292"/>
    </row>
    <row r="189" spans="3:14" ht="12.75">
      <c r="C189" s="200"/>
      <c r="D189" s="200"/>
      <c r="E189" s="200"/>
      <c r="F189" s="200"/>
      <c r="G189" s="200"/>
      <c r="H189" s="200"/>
      <c r="I189" s="200"/>
      <c r="J189" s="200"/>
      <c r="K189" s="200"/>
      <c r="L189" s="200"/>
      <c r="M189" s="291"/>
      <c r="N189" s="292"/>
    </row>
    <row r="190" spans="3:14" ht="12.75">
      <c r="C190" s="200"/>
      <c r="D190" s="200"/>
      <c r="E190" s="200"/>
      <c r="F190" s="200"/>
      <c r="G190" s="200"/>
      <c r="H190" s="200"/>
      <c r="I190" s="200"/>
      <c r="J190" s="200"/>
      <c r="K190" s="200"/>
      <c r="L190" s="200"/>
      <c r="M190" s="291"/>
      <c r="N190" s="292"/>
    </row>
    <row r="191" spans="3:14" ht="12.75">
      <c r="C191" s="200"/>
      <c r="D191" s="200"/>
      <c r="E191" s="200"/>
      <c r="F191" s="200"/>
      <c r="G191" s="200"/>
      <c r="H191" s="200"/>
      <c r="I191" s="200"/>
      <c r="J191" s="200"/>
      <c r="K191" s="200"/>
      <c r="L191" s="200"/>
      <c r="M191" s="291"/>
      <c r="N191" s="292"/>
    </row>
    <row r="192" spans="3:14" ht="12.75">
      <c r="C192" s="200"/>
      <c r="D192" s="200"/>
      <c r="E192" s="200"/>
      <c r="F192" s="200"/>
      <c r="G192" s="200"/>
      <c r="H192" s="200"/>
      <c r="I192" s="200"/>
      <c r="J192" s="200"/>
      <c r="K192" s="200"/>
      <c r="L192" s="200"/>
      <c r="M192" s="291"/>
      <c r="N192" s="292"/>
    </row>
    <row r="193" spans="3:14" ht="12.75">
      <c r="C193" s="200"/>
      <c r="D193" s="200"/>
      <c r="E193" s="200"/>
      <c r="F193" s="200"/>
      <c r="G193" s="200"/>
      <c r="H193" s="200"/>
      <c r="I193" s="200"/>
      <c r="J193" s="200"/>
      <c r="K193" s="200"/>
      <c r="L193" s="200"/>
      <c r="M193" s="291"/>
      <c r="N193" s="292"/>
    </row>
    <row r="194" spans="3:14" ht="12.75">
      <c r="C194" s="200"/>
      <c r="D194" s="200"/>
      <c r="E194" s="200"/>
      <c r="F194" s="200"/>
      <c r="G194" s="200"/>
      <c r="H194" s="200"/>
      <c r="I194" s="200"/>
      <c r="J194" s="200"/>
      <c r="K194" s="200"/>
      <c r="L194" s="200"/>
      <c r="M194" s="291"/>
      <c r="N194" s="292"/>
    </row>
    <row r="195" spans="13:14" ht="12.75">
      <c r="M195" s="292"/>
      <c r="N195" s="292"/>
    </row>
    <row r="196" spans="13:14" ht="12.75">
      <c r="M196" s="292"/>
      <c r="N196" s="292"/>
    </row>
    <row r="197" spans="13:14" ht="12.75">
      <c r="M197" s="292"/>
      <c r="N197" s="292"/>
    </row>
    <row r="198" spans="13:14" ht="12.75">
      <c r="M198" s="292"/>
      <c r="N198" s="292"/>
    </row>
    <row r="199" spans="13:14" ht="12.75">
      <c r="M199" s="292"/>
      <c r="N199" s="292"/>
    </row>
    <row r="200" spans="13:14" ht="12.75">
      <c r="M200" s="292"/>
      <c r="N200" s="292"/>
    </row>
    <row r="201" spans="13:14" ht="12.75">
      <c r="M201" s="292"/>
      <c r="N201" s="292"/>
    </row>
    <row r="202" spans="13:14" ht="12.75">
      <c r="M202" s="292"/>
      <c r="N202" s="292"/>
    </row>
    <row r="203" spans="13:14" ht="12.75">
      <c r="M203" s="292"/>
      <c r="N203" s="292"/>
    </row>
    <row r="204" spans="13:14" ht="12.75">
      <c r="M204" s="292"/>
      <c r="N204" s="292"/>
    </row>
    <row r="205" spans="13:14" ht="12.75">
      <c r="M205" s="292"/>
      <c r="N205" s="292"/>
    </row>
    <row r="206" spans="13:14" ht="12.75">
      <c r="M206" s="292"/>
      <c r="N206" s="292"/>
    </row>
    <row r="207" spans="13:14" ht="12.75">
      <c r="M207" s="292"/>
      <c r="N207" s="292"/>
    </row>
    <row r="208" spans="13:14" ht="12.75">
      <c r="M208" s="292"/>
      <c r="N208" s="292"/>
    </row>
    <row r="209" spans="13:14" ht="12.75">
      <c r="M209" s="292"/>
      <c r="N209" s="292"/>
    </row>
    <row r="210" spans="13:14" ht="12.75">
      <c r="M210" s="292"/>
      <c r="N210" s="292"/>
    </row>
    <row r="211" spans="13:14" ht="12.75">
      <c r="M211" s="292"/>
      <c r="N211" s="292"/>
    </row>
    <row r="212" spans="13:14" ht="12.75">
      <c r="M212" s="292"/>
      <c r="N212" s="292"/>
    </row>
    <row r="213" spans="13:14" ht="12.75">
      <c r="M213" s="292"/>
      <c r="N213" s="292"/>
    </row>
    <row r="214" spans="13:14" ht="12.75">
      <c r="M214" s="292"/>
      <c r="N214" s="292"/>
    </row>
    <row r="215" spans="13:14" ht="12.75">
      <c r="M215" s="292"/>
      <c r="N215" s="292"/>
    </row>
    <row r="216" spans="13:14" ht="12.75">
      <c r="M216" s="292"/>
      <c r="N216" s="292"/>
    </row>
    <row r="217" spans="13:14" ht="12.75">
      <c r="M217" s="292"/>
      <c r="N217" s="292"/>
    </row>
    <row r="218" spans="13:14" ht="12.75">
      <c r="M218" s="292"/>
      <c r="N218" s="292"/>
    </row>
    <row r="219" spans="13:14" ht="12.75">
      <c r="M219" s="292"/>
      <c r="N219" s="292"/>
    </row>
    <row r="220" spans="13:14" ht="12.75">
      <c r="M220" s="292"/>
      <c r="N220" s="292"/>
    </row>
    <row r="221" spans="13:14" ht="12.75">
      <c r="M221" s="292"/>
      <c r="N221" s="292"/>
    </row>
    <row r="222" spans="13:14" ht="12.75">
      <c r="M222" s="292"/>
      <c r="N222" s="292"/>
    </row>
    <row r="223" spans="13:14" ht="12.75">
      <c r="M223" s="292"/>
      <c r="N223" s="292"/>
    </row>
    <row r="224" spans="13:14" ht="12.75">
      <c r="M224" s="292"/>
      <c r="N224" s="292"/>
    </row>
    <row r="225" spans="13:14" ht="12.75">
      <c r="M225" s="292"/>
      <c r="N225" s="292"/>
    </row>
    <row r="226" spans="13:14" ht="12.75">
      <c r="M226" s="292"/>
      <c r="N226" s="292"/>
    </row>
    <row r="227" spans="13:14" ht="12.75">
      <c r="M227" s="292"/>
      <c r="N227" s="292"/>
    </row>
    <row r="228" spans="13:14" ht="12.75">
      <c r="M228" s="292"/>
      <c r="N228" s="292"/>
    </row>
    <row r="229" spans="13:14" ht="12.75">
      <c r="M229" s="292"/>
      <c r="N229" s="292"/>
    </row>
    <row r="230" spans="13:14" ht="12.75">
      <c r="M230" s="292"/>
      <c r="N230" s="292"/>
    </row>
    <row r="231" spans="13:14" ht="12.75">
      <c r="M231" s="292"/>
      <c r="N231" s="292"/>
    </row>
    <row r="232" spans="13:14" ht="12.75">
      <c r="M232" s="292"/>
      <c r="N232" s="292"/>
    </row>
    <row r="233" spans="13:14" ht="12.75">
      <c r="M233" s="292"/>
      <c r="N233" s="292"/>
    </row>
    <row r="234" spans="13:14" ht="12.75">
      <c r="M234" s="292"/>
      <c r="N234" s="292"/>
    </row>
    <row r="235" spans="13:14" ht="12.75">
      <c r="M235" s="292"/>
      <c r="N235" s="292"/>
    </row>
    <row r="236" spans="13:14" ht="12.75">
      <c r="M236" s="292"/>
      <c r="N236" s="292"/>
    </row>
    <row r="237" spans="13:14" ht="12.75">
      <c r="M237" s="292"/>
      <c r="N237" s="292"/>
    </row>
    <row r="238" spans="13:14" ht="12.75">
      <c r="M238" s="292"/>
      <c r="N238" s="292"/>
    </row>
    <row r="239" spans="13:14" ht="12.75">
      <c r="M239" s="292"/>
      <c r="N239" s="292"/>
    </row>
    <row r="240" spans="13:14" ht="12.75">
      <c r="M240" s="292"/>
      <c r="N240" s="292"/>
    </row>
    <row r="241" spans="13:14" ht="12.75">
      <c r="M241" s="292"/>
      <c r="N241" s="292"/>
    </row>
    <row r="242" spans="13:14" ht="12.75">
      <c r="M242" s="292"/>
      <c r="N242" s="292"/>
    </row>
    <row r="243" spans="13:14" ht="12.75">
      <c r="M243" s="292"/>
      <c r="N243" s="292"/>
    </row>
    <row r="244" spans="13:14" ht="12.75">
      <c r="M244" s="292"/>
      <c r="N244" s="292"/>
    </row>
    <row r="245" spans="13:14" ht="12.75">
      <c r="M245" s="292"/>
      <c r="N245" s="292"/>
    </row>
    <row r="246" spans="13:14" ht="12.75">
      <c r="M246" s="292"/>
      <c r="N246" s="292"/>
    </row>
    <row r="247" spans="13:14" ht="12.75">
      <c r="M247" s="292"/>
      <c r="N247" s="292"/>
    </row>
    <row r="248" spans="13:14" ht="12.75">
      <c r="M248" s="292"/>
      <c r="N248" s="292"/>
    </row>
    <row r="249" spans="13:14" ht="12.75">
      <c r="M249" s="292"/>
      <c r="N249" s="292"/>
    </row>
    <row r="250" spans="13:14" ht="12.75">
      <c r="M250" s="292"/>
      <c r="N250" s="292"/>
    </row>
    <row r="251" spans="13:14" ht="12.75">
      <c r="M251" s="292"/>
      <c r="N251" s="292"/>
    </row>
    <row r="252" spans="13:14" ht="12.75">
      <c r="M252" s="292"/>
      <c r="N252" s="292"/>
    </row>
    <row r="253" spans="13:14" ht="12.75">
      <c r="M253" s="292"/>
      <c r="N253" s="292"/>
    </row>
    <row r="254" spans="13:14" ht="12.75">
      <c r="M254" s="292"/>
      <c r="N254" s="292"/>
    </row>
    <row r="255" spans="13:14" ht="12.75">
      <c r="M255" s="292"/>
      <c r="N255" s="292"/>
    </row>
    <row r="256" spans="13:14" ht="12.75">
      <c r="M256" s="292"/>
      <c r="N256" s="292"/>
    </row>
    <row r="257" spans="13:14" ht="12.75">
      <c r="M257" s="292"/>
      <c r="N257" s="292"/>
    </row>
    <row r="258" spans="13:14" ht="12.75">
      <c r="M258" s="292"/>
      <c r="N258" s="292"/>
    </row>
    <row r="259" spans="13:14" ht="12.75">
      <c r="M259" s="292"/>
      <c r="N259" s="292"/>
    </row>
    <row r="260" spans="13:14" ht="12.75">
      <c r="M260" s="292"/>
      <c r="N260" s="292"/>
    </row>
    <row r="261" spans="13:14" ht="12.75">
      <c r="M261" s="292"/>
      <c r="N261" s="292"/>
    </row>
    <row r="262" spans="13:14" ht="12.75">
      <c r="M262" s="292"/>
      <c r="N262" s="292"/>
    </row>
    <row r="263" spans="13:14" ht="12.75">
      <c r="M263" s="292"/>
      <c r="N263" s="292"/>
    </row>
    <row r="264" spans="13:14" ht="12.75">
      <c r="M264" s="292"/>
      <c r="N264" s="292"/>
    </row>
    <row r="265" spans="13:14" ht="12.75">
      <c r="M265" s="292"/>
      <c r="N265" s="292"/>
    </row>
    <row r="266" spans="13:14" ht="12.75">
      <c r="M266" s="292"/>
      <c r="N266" s="292"/>
    </row>
    <row r="267" spans="13:14" ht="12.75">
      <c r="M267" s="292"/>
      <c r="N267" s="292"/>
    </row>
    <row r="268" spans="13:14" ht="12.75">
      <c r="M268" s="292"/>
      <c r="N268" s="292"/>
    </row>
    <row r="269" spans="13:14" ht="12.75">
      <c r="M269" s="292"/>
      <c r="N269" s="292"/>
    </row>
    <row r="270" spans="13:14" ht="12.75">
      <c r="M270" s="292"/>
      <c r="N270" s="292"/>
    </row>
    <row r="271" spans="13:14" ht="12.75">
      <c r="M271" s="292"/>
      <c r="N271" s="292"/>
    </row>
    <row r="272" spans="13:14" ht="12.75">
      <c r="M272" s="292"/>
      <c r="N272" s="292"/>
    </row>
    <row r="273" spans="13:14" ht="12.75">
      <c r="M273" s="292"/>
      <c r="N273" s="292"/>
    </row>
    <row r="274" spans="13:14" ht="12.75">
      <c r="M274" s="292"/>
      <c r="N274" s="292"/>
    </row>
    <row r="275" spans="13:14" ht="12.75">
      <c r="M275" s="292"/>
      <c r="N275" s="292"/>
    </row>
    <row r="276" spans="13:14" ht="12.75">
      <c r="M276" s="292"/>
      <c r="N276" s="292"/>
    </row>
    <row r="277" spans="13:14" ht="12.75">
      <c r="M277" s="292"/>
      <c r="N277" s="292"/>
    </row>
    <row r="278" spans="13:14" ht="12.75">
      <c r="M278" s="292"/>
      <c r="N278" s="292"/>
    </row>
    <row r="279" spans="13:14" ht="12.75">
      <c r="M279" s="292"/>
      <c r="N279" s="292"/>
    </row>
    <row r="280" spans="13:14" ht="12.75">
      <c r="M280" s="292"/>
      <c r="N280" s="292"/>
    </row>
    <row r="281" spans="13:14" ht="12.75">
      <c r="M281" s="292"/>
      <c r="N281" s="292"/>
    </row>
    <row r="282" spans="13:14" ht="12.75">
      <c r="M282" s="292"/>
      <c r="N282" s="292"/>
    </row>
    <row r="283" spans="13:14" ht="12.75">
      <c r="M283" s="292"/>
      <c r="N283" s="292"/>
    </row>
    <row r="284" spans="13:14" ht="12.75">
      <c r="M284" s="292"/>
      <c r="N284" s="292"/>
    </row>
    <row r="285" spans="13:14" ht="12.75">
      <c r="M285" s="292"/>
      <c r="N285" s="292"/>
    </row>
    <row r="286" spans="13:14" ht="12.75">
      <c r="M286" s="292"/>
      <c r="N286" s="292"/>
    </row>
    <row r="287" spans="13:14" ht="12.75">
      <c r="M287" s="292"/>
      <c r="N287" s="292"/>
    </row>
    <row r="288" spans="13:14" ht="12.75">
      <c r="M288" s="292"/>
      <c r="N288" s="292"/>
    </row>
    <row r="289" spans="13:14" ht="12.75">
      <c r="M289" s="292"/>
      <c r="N289" s="292"/>
    </row>
    <row r="290" spans="13:14" ht="12.75">
      <c r="M290" s="292"/>
      <c r="N290" s="292"/>
    </row>
    <row r="291" spans="13:14" ht="12.75">
      <c r="M291" s="292"/>
      <c r="N291" s="292"/>
    </row>
    <row r="292" spans="13:14" ht="12.75">
      <c r="M292" s="292"/>
      <c r="N292" s="292"/>
    </row>
    <row r="293" spans="13:14" ht="12.75">
      <c r="M293" s="292"/>
      <c r="N293" s="292"/>
    </row>
    <row r="294" spans="13:14" ht="12.75">
      <c r="M294" s="292"/>
      <c r="N294" s="292"/>
    </row>
    <row r="295" spans="13:14" ht="12.75">
      <c r="M295" s="292"/>
      <c r="N295" s="292"/>
    </row>
    <row r="296" spans="13:14" ht="12.75">
      <c r="M296" s="292"/>
      <c r="N296" s="292"/>
    </row>
    <row r="297" spans="13:14" ht="12.75">
      <c r="M297" s="292"/>
      <c r="N297" s="292"/>
    </row>
    <row r="298" spans="13:14" ht="12.75">
      <c r="M298" s="292"/>
      <c r="N298" s="292"/>
    </row>
    <row r="299" spans="13:14" ht="12.75">
      <c r="M299" s="292"/>
      <c r="N299" s="292"/>
    </row>
    <row r="300" spans="13:14" ht="12.75">
      <c r="M300" s="292"/>
      <c r="N300" s="292"/>
    </row>
    <row r="301" spans="13:14" ht="12.75">
      <c r="M301" s="292"/>
      <c r="N301" s="292"/>
    </row>
    <row r="302" spans="13:14" ht="12.75">
      <c r="M302" s="292"/>
      <c r="N302" s="292"/>
    </row>
    <row r="303" spans="13:14" ht="12.75">
      <c r="M303" s="292"/>
      <c r="N303" s="292"/>
    </row>
    <row r="304" spans="13:14" ht="12.75">
      <c r="M304" s="292"/>
      <c r="N304" s="292"/>
    </row>
    <row r="305" spans="13:14" ht="12.75">
      <c r="M305" s="292"/>
      <c r="N305" s="292"/>
    </row>
    <row r="306" spans="13:14" ht="12.75">
      <c r="M306" s="292"/>
      <c r="N306" s="292"/>
    </row>
    <row r="307" spans="13:14" ht="12.75">
      <c r="M307" s="292"/>
      <c r="N307" s="292"/>
    </row>
    <row r="308" spans="13:14" ht="12.75">
      <c r="M308" s="292"/>
      <c r="N308" s="292"/>
    </row>
    <row r="309" spans="13:14" ht="12.75">
      <c r="M309" s="292"/>
      <c r="N309" s="292"/>
    </row>
    <row r="310" spans="13:14" ht="12.75">
      <c r="M310" s="292"/>
      <c r="N310" s="292"/>
    </row>
    <row r="311" spans="13:14" ht="12.75">
      <c r="M311" s="292"/>
      <c r="N311" s="292"/>
    </row>
    <row r="312" spans="13:14" ht="12.75">
      <c r="M312" s="292"/>
      <c r="N312" s="292"/>
    </row>
    <row r="313" spans="13:14" ht="12.75">
      <c r="M313" s="292"/>
      <c r="N313" s="292"/>
    </row>
    <row r="314" spans="13:14" ht="12.75">
      <c r="M314" s="292"/>
      <c r="N314" s="292"/>
    </row>
    <row r="315" spans="13:14" ht="12.75">
      <c r="M315" s="292"/>
      <c r="N315" s="292"/>
    </row>
    <row r="316" spans="13:14" ht="12.75">
      <c r="M316" s="292"/>
      <c r="N316" s="292"/>
    </row>
    <row r="317" spans="13:14" ht="12.75">
      <c r="M317" s="292"/>
      <c r="N317" s="292"/>
    </row>
    <row r="318" spans="13:14" ht="12.75">
      <c r="M318" s="292"/>
      <c r="N318" s="292"/>
    </row>
    <row r="319" spans="13:14" ht="12.75">
      <c r="M319" s="292"/>
      <c r="N319" s="292"/>
    </row>
    <row r="320" spans="13:14" ht="12.75">
      <c r="M320" s="292"/>
      <c r="N320" s="292"/>
    </row>
    <row r="321" spans="13:14" ht="12.75">
      <c r="M321" s="292"/>
      <c r="N321" s="292"/>
    </row>
    <row r="322" spans="13:14" ht="12.75">
      <c r="M322" s="292"/>
      <c r="N322" s="292"/>
    </row>
    <row r="323" spans="13:14" ht="12.75">
      <c r="M323" s="292"/>
      <c r="N323" s="292"/>
    </row>
    <row r="324" spans="13:14" ht="12.75">
      <c r="M324" s="292"/>
      <c r="N324" s="292"/>
    </row>
    <row r="325" spans="13:14" ht="12.75">
      <c r="M325" s="292"/>
      <c r="N325" s="292"/>
    </row>
    <row r="326" spans="13:14" ht="12.75">
      <c r="M326" s="292"/>
      <c r="N326" s="292"/>
    </row>
    <row r="327" spans="13:14" ht="12.75">
      <c r="M327" s="292"/>
      <c r="N327" s="292"/>
    </row>
    <row r="328" spans="13:14" ht="12.75">
      <c r="M328" s="292"/>
      <c r="N328" s="292"/>
    </row>
    <row r="329" spans="13:14" ht="12.75">
      <c r="M329" s="292"/>
      <c r="N329" s="292"/>
    </row>
    <row r="330" spans="13:14" ht="12.75">
      <c r="M330" s="292"/>
      <c r="N330" s="292"/>
    </row>
    <row r="331" spans="13:14" ht="12.75">
      <c r="M331" s="292"/>
      <c r="N331" s="292"/>
    </row>
    <row r="332" spans="13:14" ht="12.75">
      <c r="M332" s="292"/>
      <c r="N332" s="292"/>
    </row>
    <row r="333" spans="13:14" ht="12.75">
      <c r="M333" s="292"/>
      <c r="N333" s="292"/>
    </row>
    <row r="334" spans="13:14" ht="12.75">
      <c r="M334" s="292"/>
      <c r="N334" s="292"/>
    </row>
    <row r="335" spans="13:14" ht="12.75">
      <c r="M335" s="292"/>
      <c r="N335" s="292"/>
    </row>
    <row r="336" spans="13:14" ht="12.75">
      <c r="M336" s="292"/>
      <c r="N336" s="292"/>
    </row>
    <row r="337" spans="13:14" ht="12.75">
      <c r="M337" s="292"/>
      <c r="N337" s="292"/>
    </row>
    <row r="338" spans="13:14" ht="12.75">
      <c r="M338" s="292"/>
      <c r="N338" s="292"/>
    </row>
    <row r="339" spans="13:14" ht="12.75">
      <c r="M339" s="292"/>
      <c r="N339" s="292"/>
    </row>
    <row r="340" spans="13:14" ht="12.75">
      <c r="M340" s="292"/>
      <c r="N340" s="292"/>
    </row>
    <row r="341" spans="13:14" ht="12.75">
      <c r="M341" s="292"/>
      <c r="N341" s="292"/>
    </row>
    <row r="342" spans="13:14" ht="12.75">
      <c r="M342" s="292"/>
      <c r="N342" s="292"/>
    </row>
    <row r="343" spans="13:14" ht="12.75">
      <c r="M343" s="292"/>
      <c r="N343" s="292"/>
    </row>
    <row r="344" spans="13:14" ht="12.75">
      <c r="M344" s="292"/>
      <c r="N344" s="292"/>
    </row>
    <row r="345" spans="13:14" ht="12.75">
      <c r="M345" s="292"/>
      <c r="N345" s="292"/>
    </row>
    <row r="346" spans="13:14" ht="12.75">
      <c r="M346" s="292"/>
      <c r="N346" s="292"/>
    </row>
    <row r="347" spans="13:14" ht="12.75">
      <c r="M347" s="292"/>
      <c r="N347" s="292"/>
    </row>
    <row r="348" spans="13:14" ht="12.75">
      <c r="M348" s="292"/>
      <c r="N348" s="292"/>
    </row>
    <row r="349" spans="13:14" ht="12.75">
      <c r="M349" s="292"/>
      <c r="N349" s="292"/>
    </row>
    <row r="350" spans="13:14" ht="12.75">
      <c r="M350" s="292"/>
      <c r="N350" s="292"/>
    </row>
    <row r="351" spans="13:14" ht="12.75">
      <c r="M351" s="292"/>
      <c r="N351" s="292"/>
    </row>
    <row r="352" spans="13:14" ht="12.75">
      <c r="M352" s="292"/>
      <c r="N352" s="292"/>
    </row>
    <row r="353" spans="13:14" ht="12.75">
      <c r="M353" s="292"/>
      <c r="N353" s="292"/>
    </row>
    <row r="354" spans="13:14" ht="12.75">
      <c r="M354" s="292"/>
      <c r="N354" s="292"/>
    </row>
    <row r="355" spans="13:14" ht="12.75">
      <c r="M355" s="292"/>
      <c r="N355" s="292"/>
    </row>
    <row r="356" spans="13:14" ht="12.75">
      <c r="M356" s="292"/>
      <c r="N356" s="292"/>
    </row>
    <row r="357" spans="13:14" ht="12.75">
      <c r="M357" s="292"/>
      <c r="N357" s="292"/>
    </row>
    <row r="358" spans="13:14" ht="12.75">
      <c r="M358" s="292"/>
      <c r="N358" s="292"/>
    </row>
    <row r="359" spans="13:14" ht="12.75">
      <c r="M359" s="292"/>
      <c r="N359" s="292"/>
    </row>
    <row r="360" spans="13:14" ht="12.75">
      <c r="M360" s="292"/>
      <c r="N360" s="292"/>
    </row>
    <row r="361" spans="13:14" ht="12.75">
      <c r="M361" s="292"/>
      <c r="N361" s="292"/>
    </row>
    <row r="362" spans="13:14" ht="12.75">
      <c r="M362" s="292"/>
      <c r="N362" s="292"/>
    </row>
    <row r="363" spans="13:14" ht="12.75">
      <c r="M363" s="292"/>
      <c r="N363" s="292"/>
    </row>
    <row r="364" spans="13:14" ht="12.75">
      <c r="M364" s="292"/>
      <c r="N364" s="292"/>
    </row>
    <row r="365" spans="13:14" ht="12.75">
      <c r="M365" s="292"/>
      <c r="N365" s="292"/>
    </row>
    <row r="366" spans="13:14" ht="12.75">
      <c r="M366" s="292"/>
      <c r="N366" s="292"/>
    </row>
    <row r="367" spans="13:14" ht="12.75">
      <c r="M367" s="292"/>
      <c r="N367" s="292"/>
    </row>
    <row r="368" spans="13:14" ht="12.75">
      <c r="M368" s="292"/>
      <c r="N368" s="292"/>
    </row>
    <row r="369" spans="13:14" ht="12.75">
      <c r="M369" s="292"/>
      <c r="N369" s="292"/>
    </row>
    <row r="370" spans="13:14" ht="12.75">
      <c r="M370" s="292"/>
      <c r="N370" s="292"/>
    </row>
    <row r="371" spans="13:14" ht="12.75">
      <c r="M371" s="292"/>
      <c r="N371" s="292"/>
    </row>
    <row r="372" spans="13:14" ht="12.75">
      <c r="M372" s="292"/>
      <c r="N372" s="292"/>
    </row>
    <row r="373" spans="13:14" ht="12.75">
      <c r="M373" s="292"/>
      <c r="N373" s="292"/>
    </row>
    <row r="374" spans="13:14" ht="12.75">
      <c r="M374" s="292"/>
      <c r="N374" s="292"/>
    </row>
    <row r="375" spans="13:14" ht="12.75">
      <c r="M375" s="292"/>
      <c r="N375" s="292"/>
    </row>
    <row r="376" spans="13:14" ht="12.75">
      <c r="M376" s="292"/>
      <c r="N376" s="292"/>
    </row>
    <row r="377" spans="13:14" ht="12.75">
      <c r="M377" s="292"/>
      <c r="N377" s="292"/>
    </row>
    <row r="378" spans="13:14" ht="12.75">
      <c r="M378" s="292"/>
      <c r="N378" s="292"/>
    </row>
    <row r="379" spans="13:14" ht="12.75">
      <c r="M379" s="292"/>
      <c r="N379" s="292"/>
    </row>
    <row r="380" spans="13:14" ht="12.75">
      <c r="M380" s="292"/>
      <c r="N380" s="292"/>
    </row>
    <row r="381" spans="13:14" ht="12.75">
      <c r="M381" s="292"/>
      <c r="N381" s="292"/>
    </row>
    <row r="382" spans="13:14" ht="12.75">
      <c r="M382" s="292"/>
      <c r="N382" s="292"/>
    </row>
    <row r="383" spans="13:14" ht="12.75">
      <c r="M383" s="292"/>
      <c r="N383" s="292"/>
    </row>
    <row r="384" spans="13:14" ht="12.75">
      <c r="M384" s="292"/>
      <c r="N384" s="292"/>
    </row>
    <row r="385" spans="13:14" ht="12.75">
      <c r="M385" s="292"/>
      <c r="N385" s="292"/>
    </row>
    <row r="386" spans="13:14" ht="12.75">
      <c r="M386" s="292"/>
      <c r="N386" s="292"/>
    </row>
    <row r="387" spans="13:14" ht="12.75">
      <c r="M387" s="292"/>
      <c r="N387" s="292"/>
    </row>
    <row r="388" spans="13:14" ht="12.75">
      <c r="M388" s="292"/>
      <c r="N388" s="292"/>
    </row>
    <row r="389" spans="13:14" ht="12.75">
      <c r="M389" s="292"/>
      <c r="N389" s="292"/>
    </row>
    <row r="390" spans="13:14" ht="12.75">
      <c r="M390" s="292"/>
      <c r="N390" s="292"/>
    </row>
    <row r="391" spans="13:14" ht="12.75">
      <c r="M391" s="292"/>
      <c r="N391" s="292"/>
    </row>
    <row r="392" spans="13:14" ht="12.75">
      <c r="M392" s="292"/>
      <c r="N392" s="292"/>
    </row>
    <row r="393" spans="13:14" ht="12.75">
      <c r="M393" s="292"/>
      <c r="N393" s="292"/>
    </row>
    <row r="394" spans="13:14" ht="12.75">
      <c r="M394" s="292"/>
      <c r="N394" s="292"/>
    </row>
    <row r="395" spans="13:14" ht="12.75">
      <c r="M395" s="292"/>
      <c r="N395" s="292"/>
    </row>
    <row r="396" spans="13:14" ht="12.75">
      <c r="M396" s="292"/>
      <c r="N396" s="292"/>
    </row>
    <row r="397" spans="13:14" ht="12.75">
      <c r="M397" s="292"/>
      <c r="N397" s="292"/>
    </row>
    <row r="398" spans="13:14" ht="12.75">
      <c r="M398" s="292"/>
      <c r="N398" s="292"/>
    </row>
    <row r="399" spans="13:14" ht="12.75">
      <c r="M399" s="292"/>
      <c r="N399" s="292"/>
    </row>
    <row r="400" spans="13:14" ht="12.75">
      <c r="M400" s="292"/>
      <c r="N400" s="292"/>
    </row>
    <row r="401" spans="13:14" ht="12.75">
      <c r="M401" s="292"/>
      <c r="N401" s="292"/>
    </row>
    <row r="402" spans="13:14" ht="12.75">
      <c r="M402" s="292"/>
      <c r="N402" s="292"/>
    </row>
    <row r="403" spans="13:14" ht="12.75">
      <c r="M403" s="292"/>
      <c r="N403" s="292"/>
    </row>
    <row r="404" spans="13:14" ht="12.75">
      <c r="M404" s="292"/>
      <c r="N404" s="292"/>
    </row>
    <row r="405" spans="13:14" ht="12.75">
      <c r="M405" s="292"/>
      <c r="N405" s="292"/>
    </row>
    <row r="406" spans="13:14" ht="12.75">
      <c r="M406" s="292"/>
      <c r="N406" s="292"/>
    </row>
    <row r="407" spans="13:14" ht="12.75">
      <c r="M407" s="292"/>
      <c r="N407" s="292"/>
    </row>
    <row r="408" spans="13:14" ht="12.75">
      <c r="M408" s="292"/>
      <c r="N408" s="292"/>
    </row>
    <row r="409" spans="13:14" ht="12.75">
      <c r="M409" s="292"/>
      <c r="N409" s="292"/>
    </row>
    <row r="410" spans="13:14" ht="12.75">
      <c r="M410" s="292"/>
      <c r="N410" s="292"/>
    </row>
    <row r="411" spans="13:14" ht="12.75">
      <c r="M411" s="292"/>
      <c r="N411" s="292"/>
    </row>
    <row r="412" spans="13:14" ht="12.75">
      <c r="M412" s="292"/>
      <c r="N412" s="292"/>
    </row>
    <row r="413" spans="13:14" ht="12.75">
      <c r="M413" s="292"/>
      <c r="N413" s="292"/>
    </row>
  </sheetData>
  <sheetProtection/>
  <mergeCells count="97">
    <mergeCell ref="K130:K131"/>
    <mergeCell ref="K84:K85"/>
    <mergeCell ref="D110:D111"/>
    <mergeCell ref="D130:D131"/>
    <mergeCell ref="F110:F111"/>
    <mergeCell ref="F130:F131"/>
    <mergeCell ref="H110:H111"/>
    <mergeCell ref="H130:H131"/>
    <mergeCell ref="I110:I111"/>
    <mergeCell ref="I130:I131"/>
    <mergeCell ref="K110:K111"/>
    <mergeCell ref="A84:B84"/>
    <mergeCell ref="A110:B110"/>
    <mergeCell ref="A130:B130"/>
    <mergeCell ref="D4:D5"/>
    <mergeCell ref="F4:F5"/>
    <mergeCell ref="H4:H5"/>
    <mergeCell ref="D84:D85"/>
    <mergeCell ref="F84:F85"/>
    <mergeCell ref="H84:H85"/>
    <mergeCell ref="G4:G5"/>
    <mergeCell ref="N4:N5"/>
    <mergeCell ref="L84:L85"/>
    <mergeCell ref="N130:N131"/>
    <mergeCell ref="O130:O131"/>
    <mergeCell ref="K4:K5"/>
    <mergeCell ref="M84:M85"/>
    <mergeCell ref="N110:N111"/>
    <mergeCell ref="L4:L5"/>
    <mergeCell ref="M4:M5"/>
    <mergeCell ref="B86:B88"/>
    <mergeCell ref="O135:O143"/>
    <mergeCell ref="G130:G131"/>
    <mergeCell ref="J130:J131"/>
    <mergeCell ref="L130:L131"/>
    <mergeCell ref="M130:M131"/>
    <mergeCell ref="B89:B91"/>
    <mergeCell ref="B92:B94"/>
    <mergeCell ref="C130:C131"/>
    <mergeCell ref="E130:E131"/>
    <mergeCell ref="B63:B65"/>
    <mergeCell ref="B66:B68"/>
    <mergeCell ref="B69:B71"/>
    <mergeCell ref="C84:C85"/>
    <mergeCell ref="G84:G85"/>
    <mergeCell ref="B78:B80"/>
    <mergeCell ref="B81:B83"/>
    <mergeCell ref="B72:B74"/>
    <mergeCell ref="B75:B77"/>
    <mergeCell ref="E84:E85"/>
    <mergeCell ref="B42:B44"/>
    <mergeCell ref="B15:B17"/>
    <mergeCell ref="B51:B53"/>
    <mergeCell ref="B54:B56"/>
    <mergeCell ref="B57:B59"/>
    <mergeCell ref="B18:B20"/>
    <mergeCell ref="B21:B23"/>
    <mergeCell ref="A6:A8"/>
    <mergeCell ref="B6:B8"/>
    <mergeCell ref="B9:B11"/>
    <mergeCell ref="A4:B4"/>
    <mergeCell ref="B24:B26"/>
    <mergeCell ref="B60:B62"/>
    <mergeCell ref="B27:B29"/>
    <mergeCell ref="B30:B32"/>
    <mergeCell ref="B33:B35"/>
    <mergeCell ref="B36:B38"/>
    <mergeCell ref="J110:J111"/>
    <mergeCell ref="L110:L111"/>
    <mergeCell ref="M110:M111"/>
    <mergeCell ref="J4:J5"/>
    <mergeCell ref="B98:B100"/>
    <mergeCell ref="B95:B97"/>
    <mergeCell ref="I84:I85"/>
    <mergeCell ref="J84:J85"/>
    <mergeCell ref="C4:C5"/>
    <mergeCell ref="E4:E5"/>
    <mergeCell ref="B12:B14"/>
    <mergeCell ref="B115:B117"/>
    <mergeCell ref="B112:B114"/>
    <mergeCell ref="B132:B134"/>
    <mergeCell ref="B124:B126"/>
    <mergeCell ref="B121:B123"/>
    <mergeCell ref="B101:B103"/>
    <mergeCell ref="B104:B106"/>
    <mergeCell ref="B107:B109"/>
    <mergeCell ref="B39:B41"/>
    <mergeCell ref="I4:I5"/>
    <mergeCell ref="N84:N85"/>
    <mergeCell ref="B45:B47"/>
    <mergeCell ref="B48:B50"/>
    <mergeCell ref="B135:B137"/>
    <mergeCell ref="B127:B129"/>
    <mergeCell ref="C110:C111"/>
    <mergeCell ref="E110:E111"/>
    <mergeCell ref="G110:G111"/>
    <mergeCell ref="B118:B120"/>
  </mergeCells>
  <printOptions/>
  <pageMargins left="0.3937007874015748" right="0" top="0.7874015748031497" bottom="0.7874015748031497" header="0.5118110236220472" footer="0.5118110236220472"/>
  <pageSetup fitToHeight="0" fitToWidth="1" horizontalDpi="600" verticalDpi="600" orientation="portrait" paperSize="9" scale="88" r:id="rId2"/>
  <headerFooter alignWithMargins="0">
    <oddHeader>&amp;R&amp;6&amp;P / &amp;N ページ</oddHeader>
  </headerFooter>
  <rowBreaks count="3" manualBreakCount="3">
    <brk id="47" max="255" man="1"/>
    <brk id="83" max="255" man="1"/>
    <brk id="161" max="14"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P399"/>
  <sheetViews>
    <sheetView zoomScaleSheetLayoutView="100" zoomScalePageLayoutView="0" workbookViewId="0" topLeftCell="A1">
      <pane ySplit="5" topLeftCell="A147" activePane="bottomLeft" state="frozen"/>
      <selection pane="topLeft" activeCell="A1" sqref="A1"/>
      <selection pane="bottomLeft" activeCell="A164" sqref="A164"/>
    </sheetView>
  </sheetViews>
  <sheetFormatPr defaultColWidth="9" defaultRowHeight="14.25"/>
  <cols>
    <col min="1" max="1" width="3.09765625" style="199" customWidth="1"/>
    <col min="2" max="2" width="4.296875" style="199" customWidth="1"/>
    <col min="3" max="3" width="9.8984375" style="201" customWidth="1"/>
    <col min="4" max="4" width="8.59765625" style="201" customWidth="1"/>
    <col min="5" max="6" width="9.3984375" style="201" customWidth="1"/>
    <col min="7" max="7" width="8.8984375" style="201" customWidth="1"/>
    <col min="8" max="8" width="9.09765625" style="201" customWidth="1"/>
    <col min="9" max="9" width="8.8984375" style="201" customWidth="1"/>
    <col min="10" max="10" width="7.8984375" style="201" customWidth="1"/>
    <col min="11" max="11" width="10.09765625" style="201" customWidth="1"/>
    <col min="12" max="12" width="7.296875" style="201" customWidth="1"/>
    <col min="13" max="13" width="7.8984375" style="201" customWidth="1"/>
    <col min="14" max="14" width="7.09765625" style="201" customWidth="1"/>
    <col min="15" max="15" width="9" style="198" customWidth="1"/>
    <col min="16" max="16" width="10.8984375" style="198" bestFit="1" customWidth="1"/>
    <col min="17" max="16384" width="9" style="198" customWidth="1"/>
  </cols>
  <sheetData>
    <row r="1" spans="1:14" ht="12.75">
      <c r="A1" s="197" t="s">
        <v>693</v>
      </c>
      <c r="J1" s="293"/>
      <c r="K1" s="570"/>
      <c r="N1" s="198"/>
    </row>
    <row r="2" spans="1:14" ht="9.75" customHeight="1">
      <c r="A2" s="197"/>
      <c r="J2" s="293"/>
      <c r="K2" s="294"/>
      <c r="N2" s="285"/>
    </row>
    <row r="3" spans="1:14" s="440" customFormat="1" ht="9">
      <c r="A3" s="398" t="s">
        <v>251</v>
      </c>
      <c r="C3" s="461"/>
      <c r="D3" s="461"/>
      <c r="E3" s="461"/>
      <c r="F3" s="461"/>
      <c r="G3" s="461"/>
      <c r="H3" s="461"/>
      <c r="I3" s="461"/>
      <c r="J3" s="462"/>
      <c r="K3" s="463"/>
      <c r="L3" s="461"/>
      <c r="M3" s="461"/>
      <c r="N3" s="434"/>
    </row>
    <row r="4" spans="1:15" s="440" customFormat="1" ht="14.25" customHeight="1">
      <c r="A4" s="458"/>
      <c r="B4" s="1341" t="s">
        <v>95</v>
      </c>
      <c r="C4" s="1337" t="s">
        <v>67</v>
      </c>
      <c r="D4" s="1343" t="s">
        <v>17</v>
      </c>
      <c r="E4" s="1337" t="s">
        <v>18</v>
      </c>
      <c r="F4" s="1136"/>
      <c r="G4" s="1137"/>
      <c r="H4" s="1137"/>
      <c r="I4" s="1117"/>
      <c r="J4" s="1118"/>
      <c r="K4" s="1343" t="s">
        <v>21</v>
      </c>
      <c r="L4" s="1343" t="s">
        <v>20</v>
      </c>
      <c r="M4" s="1343" t="s">
        <v>22</v>
      </c>
      <c r="N4" s="1345" t="s">
        <v>23</v>
      </c>
      <c r="O4" s="443"/>
    </row>
    <row r="5" spans="1:15" s="440" customFormat="1" ht="14.25" customHeight="1" thickBot="1">
      <c r="A5" s="765" t="s">
        <v>14</v>
      </c>
      <c r="B5" s="1342"/>
      <c r="C5" s="1338"/>
      <c r="D5" s="1344"/>
      <c r="E5" s="1338"/>
      <c r="F5" s="1138"/>
      <c r="G5" s="462"/>
      <c r="H5" s="462"/>
      <c r="I5" s="1120"/>
      <c r="J5" s="1119"/>
      <c r="K5" s="1344"/>
      <c r="L5" s="1344"/>
      <c r="M5" s="1344"/>
      <c r="N5" s="1346"/>
      <c r="O5" s="443"/>
    </row>
    <row r="6" spans="1:16" s="440" customFormat="1" ht="18.75" customHeight="1" thickTop="1">
      <c r="A6" s="1318" t="s">
        <v>119</v>
      </c>
      <c r="B6" s="1301">
        <v>49</v>
      </c>
      <c r="C6" s="410">
        <v>6049314</v>
      </c>
      <c r="D6" s="410">
        <v>279502</v>
      </c>
      <c r="E6" s="410">
        <v>5645241</v>
      </c>
      <c r="F6" s="411"/>
      <c r="G6" s="462"/>
      <c r="H6" s="462"/>
      <c r="I6" s="1120"/>
      <c r="J6" s="1121"/>
      <c r="K6" s="533" t="s">
        <v>189</v>
      </c>
      <c r="L6" s="410">
        <v>14571</v>
      </c>
      <c r="M6" s="410">
        <v>4000</v>
      </c>
      <c r="N6" s="411">
        <v>106000</v>
      </c>
      <c r="O6" s="443"/>
      <c r="P6" s="443"/>
    </row>
    <row r="7" spans="1:16" s="440" customFormat="1" ht="18.75" customHeight="1">
      <c r="A7" s="1318"/>
      <c r="B7" s="1301"/>
      <c r="C7" s="533">
        <v>1026602</v>
      </c>
      <c r="D7" s="410">
        <v>38604</v>
      </c>
      <c r="E7" s="410">
        <v>881381</v>
      </c>
      <c r="F7" s="411"/>
      <c r="G7" s="462"/>
      <c r="H7" s="462"/>
      <c r="I7" s="1120"/>
      <c r="J7" s="1121"/>
      <c r="K7" s="533" t="s">
        <v>189</v>
      </c>
      <c r="L7" s="533" t="s">
        <v>189</v>
      </c>
      <c r="M7" s="410">
        <v>106617</v>
      </c>
      <c r="N7" s="534" t="s">
        <v>189</v>
      </c>
      <c r="O7" s="443"/>
      <c r="P7" s="443"/>
    </row>
    <row r="8" spans="1:16" s="440" customFormat="1" ht="18.75" customHeight="1">
      <c r="A8" s="1318"/>
      <c r="B8" s="1301"/>
      <c r="C8" s="465">
        <v>7075916</v>
      </c>
      <c r="D8" s="410">
        <v>318106</v>
      </c>
      <c r="E8" s="410">
        <v>6526622</v>
      </c>
      <c r="F8" s="411"/>
      <c r="G8" s="462"/>
      <c r="H8" s="462"/>
      <c r="I8" s="1120"/>
      <c r="J8" s="1121"/>
      <c r="K8" s="533" t="s">
        <v>189</v>
      </c>
      <c r="L8" s="410">
        <v>14571</v>
      </c>
      <c r="M8" s="410">
        <v>110617</v>
      </c>
      <c r="N8" s="411">
        <v>106000</v>
      </c>
      <c r="O8" s="443"/>
      <c r="P8" s="443"/>
    </row>
    <row r="9" spans="1:14" s="440" customFormat="1" ht="18.75" customHeight="1">
      <c r="A9" s="449"/>
      <c r="B9" s="1300">
        <v>50</v>
      </c>
      <c r="C9" s="410">
        <v>7911410</v>
      </c>
      <c r="D9" s="466">
        <v>334672</v>
      </c>
      <c r="E9" s="466">
        <v>7252238</v>
      </c>
      <c r="F9" s="411"/>
      <c r="G9" s="462"/>
      <c r="H9" s="462"/>
      <c r="I9" s="1120"/>
      <c r="J9" s="1121"/>
      <c r="K9" s="466">
        <v>100000</v>
      </c>
      <c r="L9" s="466">
        <v>16965</v>
      </c>
      <c r="M9" s="466">
        <v>7535</v>
      </c>
      <c r="N9" s="467">
        <v>200000</v>
      </c>
    </row>
    <row r="10" spans="1:14" s="440" customFormat="1" ht="18.75" customHeight="1">
      <c r="A10" s="452"/>
      <c r="B10" s="1301"/>
      <c r="C10" s="533">
        <v>508241</v>
      </c>
      <c r="D10" s="533">
        <v>-20410</v>
      </c>
      <c r="E10" s="410">
        <v>428760</v>
      </c>
      <c r="F10" s="411"/>
      <c r="G10" s="462"/>
      <c r="H10" s="462"/>
      <c r="I10" s="1120"/>
      <c r="J10" s="1121"/>
      <c r="K10" s="410">
        <v>100000</v>
      </c>
      <c r="L10" s="533">
        <v>-4919</v>
      </c>
      <c r="M10" s="410">
        <v>4810</v>
      </c>
      <c r="N10" s="534" t="s">
        <v>189</v>
      </c>
    </row>
    <row r="11" spans="1:14" s="440" customFormat="1" ht="18.75" customHeight="1">
      <c r="A11" s="453"/>
      <c r="B11" s="1302"/>
      <c r="C11" s="465">
        <v>8419651</v>
      </c>
      <c r="D11" s="465">
        <v>314262</v>
      </c>
      <c r="E11" s="465">
        <v>7680998</v>
      </c>
      <c r="F11" s="411"/>
      <c r="G11" s="462"/>
      <c r="H11" s="462"/>
      <c r="I11" s="1120"/>
      <c r="J11" s="1121"/>
      <c r="K11" s="465">
        <v>200000</v>
      </c>
      <c r="L11" s="465">
        <v>12046</v>
      </c>
      <c r="M11" s="465">
        <v>12345</v>
      </c>
      <c r="N11" s="468">
        <v>200000</v>
      </c>
    </row>
    <row r="12" spans="1:14" s="440" customFormat="1" ht="18.75" customHeight="1">
      <c r="A12" s="452"/>
      <c r="B12" s="1301">
        <v>51</v>
      </c>
      <c r="C12" s="410">
        <v>9196695</v>
      </c>
      <c r="D12" s="410">
        <v>344635</v>
      </c>
      <c r="E12" s="410">
        <v>8574655</v>
      </c>
      <c r="F12" s="411"/>
      <c r="G12" s="462"/>
      <c r="H12" s="462"/>
      <c r="I12" s="1120"/>
      <c r="J12" s="1121"/>
      <c r="K12" s="410">
        <v>7750</v>
      </c>
      <c r="L12" s="410">
        <v>9705</v>
      </c>
      <c r="M12" s="410">
        <v>9950</v>
      </c>
      <c r="N12" s="411">
        <v>250000</v>
      </c>
    </row>
    <row r="13" spans="1:14" s="440" customFormat="1" ht="18.75" customHeight="1">
      <c r="A13" s="452"/>
      <c r="B13" s="1301"/>
      <c r="C13" s="533">
        <v>1312207</v>
      </c>
      <c r="D13" s="410">
        <v>29634</v>
      </c>
      <c r="E13" s="410">
        <v>1164290</v>
      </c>
      <c r="F13" s="411"/>
      <c r="G13" s="462"/>
      <c r="H13" s="462"/>
      <c r="I13" s="1120"/>
      <c r="J13" s="1121"/>
      <c r="K13" s="410">
        <v>6277</v>
      </c>
      <c r="L13" s="410">
        <v>106117</v>
      </c>
      <c r="M13" s="410">
        <v>5889</v>
      </c>
      <c r="N13" s="534" t="s">
        <v>189</v>
      </c>
    </row>
    <row r="14" spans="1:14" s="440" customFormat="1" ht="18.75" customHeight="1">
      <c r="A14" s="452"/>
      <c r="B14" s="1301"/>
      <c r="C14" s="410">
        <v>10508902</v>
      </c>
      <c r="D14" s="410">
        <v>374269</v>
      </c>
      <c r="E14" s="410">
        <v>9738945</v>
      </c>
      <c r="F14" s="411"/>
      <c r="G14" s="462"/>
      <c r="H14" s="462"/>
      <c r="I14" s="1120"/>
      <c r="J14" s="1121"/>
      <c r="K14" s="410">
        <v>14027</v>
      </c>
      <c r="L14" s="410">
        <v>115822</v>
      </c>
      <c r="M14" s="410">
        <v>15839</v>
      </c>
      <c r="N14" s="411">
        <v>250000</v>
      </c>
    </row>
    <row r="15" spans="1:14" s="440" customFormat="1" ht="18.75" customHeight="1">
      <c r="A15" s="449"/>
      <c r="B15" s="1300">
        <v>52</v>
      </c>
      <c r="C15" s="466">
        <v>12405177</v>
      </c>
      <c r="D15" s="466">
        <v>383208</v>
      </c>
      <c r="E15" s="466">
        <v>11358715</v>
      </c>
      <c r="F15" s="411"/>
      <c r="G15" s="462"/>
      <c r="H15" s="462"/>
      <c r="I15" s="1120"/>
      <c r="J15" s="1121"/>
      <c r="K15" s="466">
        <v>17551</v>
      </c>
      <c r="L15" s="466">
        <v>304544</v>
      </c>
      <c r="M15" s="466">
        <v>11159</v>
      </c>
      <c r="N15" s="467">
        <v>330000</v>
      </c>
    </row>
    <row r="16" spans="1:14" s="440" customFormat="1" ht="18.75" customHeight="1">
      <c r="A16" s="452"/>
      <c r="B16" s="1301"/>
      <c r="C16" s="533">
        <v>-328571</v>
      </c>
      <c r="D16" s="410">
        <v>2574</v>
      </c>
      <c r="E16" s="533">
        <v>-460965</v>
      </c>
      <c r="F16" s="534"/>
      <c r="G16" s="462"/>
      <c r="H16" s="462"/>
      <c r="I16" s="1120"/>
      <c r="J16" s="1121"/>
      <c r="K16" s="410">
        <v>898</v>
      </c>
      <c r="L16" s="410">
        <v>4660</v>
      </c>
      <c r="M16" s="410">
        <v>124262</v>
      </c>
      <c r="N16" s="534" t="s">
        <v>189</v>
      </c>
    </row>
    <row r="17" spans="1:14" s="440" customFormat="1" ht="18.75" customHeight="1">
      <c r="A17" s="453"/>
      <c r="B17" s="1302"/>
      <c r="C17" s="465">
        <v>12076606</v>
      </c>
      <c r="D17" s="465">
        <v>385782</v>
      </c>
      <c r="E17" s="465">
        <v>10897750</v>
      </c>
      <c r="F17" s="411"/>
      <c r="G17" s="462"/>
      <c r="H17" s="462"/>
      <c r="I17" s="1120"/>
      <c r="J17" s="1121"/>
      <c r="K17" s="465">
        <v>18449</v>
      </c>
      <c r="L17" s="465">
        <v>309204</v>
      </c>
      <c r="M17" s="465">
        <v>135421</v>
      </c>
      <c r="N17" s="468">
        <v>330000</v>
      </c>
    </row>
    <row r="18" spans="1:14" s="440" customFormat="1" ht="18.75" customHeight="1">
      <c r="A18" s="452"/>
      <c r="B18" s="1301">
        <v>53</v>
      </c>
      <c r="C18" s="410">
        <v>13550976</v>
      </c>
      <c r="D18" s="410">
        <v>408328</v>
      </c>
      <c r="E18" s="410">
        <v>12645754</v>
      </c>
      <c r="F18" s="411"/>
      <c r="G18" s="462"/>
      <c r="H18" s="462"/>
      <c r="I18" s="1120"/>
      <c r="J18" s="1121"/>
      <c r="K18" s="533" t="s">
        <v>189</v>
      </c>
      <c r="L18" s="410">
        <v>112623</v>
      </c>
      <c r="M18" s="410">
        <v>14271</v>
      </c>
      <c r="N18" s="411">
        <v>370000</v>
      </c>
    </row>
    <row r="19" spans="1:14" s="440" customFormat="1" ht="18.75" customHeight="1">
      <c r="A19" s="452"/>
      <c r="B19" s="1301"/>
      <c r="C19" s="533">
        <v>873526</v>
      </c>
      <c r="D19" s="533">
        <v>-13689</v>
      </c>
      <c r="E19" s="410">
        <v>871370</v>
      </c>
      <c r="F19" s="411"/>
      <c r="G19" s="462"/>
      <c r="H19" s="462"/>
      <c r="I19" s="1120"/>
      <c r="J19" s="1121"/>
      <c r="K19" s="533" t="s">
        <v>189</v>
      </c>
      <c r="L19" s="533">
        <v>-21720</v>
      </c>
      <c r="M19" s="410">
        <v>37565</v>
      </c>
      <c r="N19" s="534" t="s">
        <v>189</v>
      </c>
    </row>
    <row r="20" spans="1:14" s="440" customFormat="1" ht="18.75" customHeight="1">
      <c r="A20" s="452"/>
      <c r="B20" s="1301"/>
      <c r="C20" s="410">
        <v>14424502</v>
      </c>
      <c r="D20" s="410">
        <v>394639</v>
      </c>
      <c r="E20" s="410">
        <v>13517124</v>
      </c>
      <c r="F20" s="411"/>
      <c r="G20" s="462"/>
      <c r="H20" s="462"/>
      <c r="I20" s="1120"/>
      <c r="J20" s="1121"/>
      <c r="K20" s="533" t="s">
        <v>189</v>
      </c>
      <c r="L20" s="410">
        <v>90903</v>
      </c>
      <c r="M20" s="410">
        <v>51836</v>
      </c>
      <c r="N20" s="411">
        <v>370000</v>
      </c>
    </row>
    <row r="21" spans="1:14" s="440" customFormat="1" ht="18.75" customHeight="1">
      <c r="A21" s="449"/>
      <c r="B21" s="1300">
        <v>54</v>
      </c>
      <c r="C21" s="466">
        <v>16267020</v>
      </c>
      <c r="D21" s="466">
        <v>427460</v>
      </c>
      <c r="E21" s="466">
        <v>15280088</v>
      </c>
      <c r="F21" s="411"/>
      <c r="G21" s="462"/>
      <c r="H21" s="462"/>
      <c r="I21" s="1120"/>
      <c r="J21" s="1121"/>
      <c r="K21" s="564" t="s">
        <v>189</v>
      </c>
      <c r="L21" s="466">
        <v>87510</v>
      </c>
      <c r="M21" s="466">
        <v>21962</v>
      </c>
      <c r="N21" s="467">
        <v>450000</v>
      </c>
    </row>
    <row r="22" spans="1:14" s="440" customFormat="1" ht="18.75" customHeight="1">
      <c r="A22" s="452"/>
      <c r="B22" s="1301"/>
      <c r="C22" s="533">
        <v>87076</v>
      </c>
      <c r="D22" s="410">
        <v>1187</v>
      </c>
      <c r="E22" s="410">
        <v>55694</v>
      </c>
      <c r="F22" s="411"/>
      <c r="G22" s="462"/>
      <c r="H22" s="462"/>
      <c r="I22" s="1120"/>
      <c r="J22" s="1121"/>
      <c r="K22" s="533" t="s">
        <v>189</v>
      </c>
      <c r="L22" s="533">
        <v>-3503</v>
      </c>
      <c r="M22" s="410">
        <v>33698</v>
      </c>
      <c r="N22" s="534" t="s">
        <v>189</v>
      </c>
    </row>
    <row r="23" spans="1:14" s="440" customFormat="1" ht="18.75" customHeight="1">
      <c r="A23" s="453"/>
      <c r="B23" s="1302"/>
      <c r="C23" s="465">
        <v>16354096</v>
      </c>
      <c r="D23" s="465">
        <v>428647</v>
      </c>
      <c r="E23" s="465">
        <v>15335782</v>
      </c>
      <c r="F23" s="411"/>
      <c r="G23" s="462"/>
      <c r="H23" s="462"/>
      <c r="I23" s="1120"/>
      <c r="J23" s="1121"/>
      <c r="K23" s="565" t="s">
        <v>189</v>
      </c>
      <c r="L23" s="465">
        <v>84007</v>
      </c>
      <c r="M23" s="465">
        <v>55660</v>
      </c>
      <c r="N23" s="468">
        <v>450000</v>
      </c>
    </row>
    <row r="24" spans="1:14" s="440" customFormat="1" ht="18.75" customHeight="1">
      <c r="A24" s="452"/>
      <c r="B24" s="1301">
        <v>55</v>
      </c>
      <c r="C24" s="410">
        <v>19100137</v>
      </c>
      <c r="D24" s="410">
        <v>441435</v>
      </c>
      <c r="E24" s="410">
        <v>17992344</v>
      </c>
      <c r="F24" s="411"/>
      <c r="G24" s="462"/>
      <c r="H24" s="462"/>
      <c r="I24" s="1120"/>
      <c r="J24" s="1121"/>
      <c r="K24" s="533" t="s">
        <v>189</v>
      </c>
      <c r="L24" s="410">
        <v>100446</v>
      </c>
      <c r="M24" s="410">
        <v>36912</v>
      </c>
      <c r="N24" s="411">
        <v>529000</v>
      </c>
    </row>
    <row r="25" spans="1:14" s="440" customFormat="1" ht="18.75" customHeight="1">
      <c r="A25" s="452"/>
      <c r="B25" s="1301"/>
      <c r="C25" s="533">
        <v>-667663</v>
      </c>
      <c r="D25" s="410">
        <v>14082</v>
      </c>
      <c r="E25" s="533">
        <v>-685295</v>
      </c>
      <c r="F25" s="534"/>
      <c r="G25" s="462"/>
      <c r="H25" s="462"/>
      <c r="I25" s="1120"/>
      <c r="J25" s="1121"/>
      <c r="K25" s="533" t="s">
        <v>189</v>
      </c>
      <c r="L25" s="410">
        <v>930</v>
      </c>
      <c r="M25" s="410">
        <v>2620</v>
      </c>
      <c r="N25" s="534" t="s">
        <v>189</v>
      </c>
    </row>
    <row r="26" spans="1:14" s="440" customFormat="1" ht="18.75" customHeight="1">
      <c r="A26" s="452"/>
      <c r="B26" s="1301"/>
      <c r="C26" s="410">
        <v>18432474</v>
      </c>
      <c r="D26" s="410">
        <v>455517</v>
      </c>
      <c r="E26" s="410">
        <v>17307049</v>
      </c>
      <c r="F26" s="411"/>
      <c r="G26" s="462"/>
      <c r="H26" s="462"/>
      <c r="I26" s="1120"/>
      <c r="J26" s="1121"/>
      <c r="K26" s="533" t="s">
        <v>189</v>
      </c>
      <c r="L26" s="410">
        <v>101376</v>
      </c>
      <c r="M26" s="410">
        <v>39532</v>
      </c>
      <c r="N26" s="411">
        <v>529000</v>
      </c>
    </row>
    <row r="27" spans="1:14" s="440" customFormat="1" ht="18.75" customHeight="1">
      <c r="A27" s="449"/>
      <c r="B27" s="1300">
        <v>56</v>
      </c>
      <c r="C27" s="466">
        <v>21713057</v>
      </c>
      <c r="D27" s="466">
        <v>500236</v>
      </c>
      <c r="E27" s="466">
        <v>20467784</v>
      </c>
      <c r="F27" s="411"/>
      <c r="G27" s="462"/>
      <c r="H27" s="462"/>
      <c r="I27" s="1120"/>
      <c r="J27" s="1121"/>
      <c r="K27" s="564" t="s">
        <v>189</v>
      </c>
      <c r="L27" s="466">
        <v>99366</v>
      </c>
      <c r="M27" s="466">
        <v>40671</v>
      </c>
      <c r="N27" s="467">
        <v>605000</v>
      </c>
    </row>
    <row r="28" spans="1:14" s="440" customFormat="1" ht="18.75" customHeight="1">
      <c r="A28" s="452"/>
      <c r="B28" s="1301"/>
      <c r="C28" s="533">
        <v>-802191</v>
      </c>
      <c r="D28" s="410">
        <v>10734</v>
      </c>
      <c r="E28" s="533">
        <v>-967401</v>
      </c>
      <c r="F28" s="534"/>
      <c r="G28" s="462"/>
      <c r="H28" s="462"/>
      <c r="I28" s="1120"/>
      <c r="J28" s="1121"/>
      <c r="K28" s="533" t="s">
        <v>189</v>
      </c>
      <c r="L28" s="410">
        <v>1199</v>
      </c>
      <c r="M28" s="410">
        <v>153277</v>
      </c>
      <c r="N28" s="534" t="s">
        <v>189</v>
      </c>
    </row>
    <row r="29" spans="1:14" s="440" customFormat="1" ht="18.75" customHeight="1">
      <c r="A29" s="453"/>
      <c r="B29" s="1302"/>
      <c r="C29" s="465">
        <v>20910866</v>
      </c>
      <c r="D29" s="465">
        <v>510970</v>
      </c>
      <c r="E29" s="465">
        <v>19500383</v>
      </c>
      <c r="F29" s="472"/>
      <c r="G29" s="1139"/>
      <c r="H29" s="1139"/>
      <c r="I29" s="1122"/>
      <c r="J29" s="1123"/>
      <c r="K29" s="565" t="s">
        <v>189</v>
      </c>
      <c r="L29" s="465">
        <v>100565</v>
      </c>
      <c r="M29" s="465">
        <v>193948</v>
      </c>
      <c r="N29" s="468">
        <v>605000</v>
      </c>
    </row>
    <row r="30" spans="1:15" s="440" customFormat="1" ht="14.25" customHeight="1">
      <c r="A30" s="458"/>
      <c r="B30" s="1341" t="s">
        <v>95</v>
      </c>
      <c r="C30" s="1337" t="s">
        <v>67</v>
      </c>
      <c r="D30" s="1343" t="s">
        <v>17</v>
      </c>
      <c r="E30" s="1337" t="s">
        <v>18</v>
      </c>
      <c r="F30" s="1136"/>
      <c r="G30" s="1137"/>
      <c r="H30" s="1140"/>
      <c r="I30" s="1102" t="s">
        <v>19</v>
      </c>
      <c r="J30" s="1103"/>
      <c r="K30" s="1343" t="s">
        <v>21</v>
      </c>
      <c r="L30" s="1343" t="s">
        <v>20</v>
      </c>
      <c r="M30" s="1343" t="s">
        <v>22</v>
      </c>
      <c r="N30" s="1345" t="s">
        <v>23</v>
      </c>
      <c r="O30" s="443"/>
    </row>
    <row r="31" spans="1:15" s="440" customFormat="1" ht="14.25" customHeight="1" thickBot="1">
      <c r="A31" s="765" t="s">
        <v>14</v>
      </c>
      <c r="B31" s="1342"/>
      <c r="C31" s="1338"/>
      <c r="D31" s="1344"/>
      <c r="E31" s="1338"/>
      <c r="F31" s="1138"/>
      <c r="G31" s="462"/>
      <c r="H31" s="1141"/>
      <c r="I31" s="767" t="s">
        <v>24</v>
      </c>
      <c r="J31" s="1103"/>
      <c r="K31" s="1344"/>
      <c r="L31" s="1344"/>
      <c r="M31" s="1344"/>
      <c r="N31" s="1346"/>
      <c r="O31" s="443"/>
    </row>
    <row r="32" spans="1:14" s="440" customFormat="1" ht="18.75" customHeight="1" thickTop="1">
      <c r="A32" s="452"/>
      <c r="B32" s="1301">
        <v>57</v>
      </c>
      <c r="C32" s="410">
        <v>22780685</v>
      </c>
      <c r="D32" s="410">
        <v>579997</v>
      </c>
      <c r="E32" s="410">
        <v>21412845</v>
      </c>
      <c r="F32" s="411"/>
      <c r="G32" s="462"/>
      <c r="H32" s="1141"/>
      <c r="I32" s="533" t="s">
        <v>189</v>
      </c>
      <c r="J32" s="1103"/>
      <c r="K32" s="533" t="s">
        <v>189</v>
      </c>
      <c r="L32" s="410">
        <v>108905</v>
      </c>
      <c r="M32" s="410">
        <v>47938</v>
      </c>
      <c r="N32" s="411">
        <v>631000</v>
      </c>
    </row>
    <row r="33" spans="1:14" s="440" customFormat="1" ht="18.75" customHeight="1">
      <c r="A33" s="452"/>
      <c r="B33" s="1301"/>
      <c r="C33" s="533">
        <v>-1286921</v>
      </c>
      <c r="D33" s="533">
        <v>-14740</v>
      </c>
      <c r="E33" s="533">
        <v>-1727888</v>
      </c>
      <c r="F33" s="534"/>
      <c r="G33" s="462"/>
      <c r="H33" s="1141"/>
      <c r="I33" s="410">
        <v>457961</v>
      </c>
      <c r="J33" s="1103"/>
      <c r="K33" s="533" t="s">
        <v>189</v>
      </c>
      <c r="L33" s="533" t="s">
        <v>189</v>
      </c>
      <c r="M33" s="533">
        <v>-2254</v>
      </c>
      <c r="N33" s="534" t="s">
        <v>189</v>
      </c>
    </row>
    <row r="34" spans="1:14" s="440" customFormat="1" ht="18.75" customHeight="1">
      <c r="A34" s="452"/>
      <c r="B34" s="1301"/>
      <c r="C34" s="410">
        <v>21493764</v>
      </c>
      <c r="D34" s="410">
        <v>565257</v>
      </c>
      <c r="E34" s="410">
        <v>19684957</v>
      </c>
      <c r="F34" s="411"/>
      <c r="G34" s="462"/>
      <c r="H34" s="1141"/>
      <c r="I34" s="410">
        <v>457961</v>
      </c>
      <c r="J34" s="1103"/>
      <c r="K34" s="533" t="s">
        <v>189</v>
      </c>
      <c r="L34" s="410">
        <v>108905</v>
      </c>
      <c r="M34" s="410">
        <v>45684</v>
      </c>
      <c r="N34" s="411">
        <v>631000</v>
      </c>
    </row>
    <row r="35" spans="1:14" s="440" customFormat="1" ht="18.75" customHeight="1">
      <c r="A35" s="449"/>
      <c r="B35" s="1300">
        <v>58</v>
      </c>
      <c r="C35" s="466">
        <v>23643469</v>
      </c>
      <c r="D35" s="466">
        <v>671125</v>
      </c>
      <c r="E35" s="466">
        <v>16260045</v>
      </c>
      <c r="F35" s="411"/>
      <c r="G35" s="462"/>
      <c r="H35" s="1141"/>
      <c r="I35" s="466">
        <v>5890356</v>
      </c>
      <c r="J35" s="1103"/>
      <c r="K35" s="564" t="s">
        <v>189</v>
      </c>
      <c r="L35" s="466">
        <v>116909</v>
      </c>
      <c r="M35" s="466">
        <v>52034</v>
      </c>
      <c r="N35" s="467">
        <v>653000</v>
      </c>
    </row>
    <row r="36" spans="1:14" s="440" customFormat="1" ht="18.75" customHeight="1">
      <c r="A36" s="452"/>
      <c r="B36" s="1301"/>
      <c r="C36" s="533">
        <v>-688772</v>
      </c>
      <c r="D36" s="533">
        <v>-20896</v>
      </c>
      <c r="E36" s="533" t="s">
        <v>189</v>
      </c>
      <c r="F36" s="534"/>
      <c r="G36" s="462"/>
      <c r="H36" s="1141"/>
      <c r="I36" s="533">
        <v>-668199</v>
      </c>
      <c r="J36" s="1103"/>
      <c r="K36" s="533" t="s">
        <v>189</v>
      </c>
      <c r="L36" s="410">
        <v>323</v>
      </c>
      <c r="M36" s="533" t="s">
        <v>189</v>
      </c>
      <c r="N36" s="534" t="s">
        <v>189</v>
      </c>
    </row>
    <row r="37" spans="1:14" s="440" customFormat="1" ht="18.75" customHeight="1">
      <c r="A37" s="453"/>
      <c r="B37" s="1302"/>
      <c r="C37" s="465">
        <v>22954697</v>
      </c>
      <c r="D37" s="465">
        <v>650229</v>
      </c>
      <c r="E37" s="465">
        <v>16260045</v>
      </c>
      <c r="F37" s="411"/>
      <c r="G37" s="462"/>
      <c r="H37" s="1141"/>
      <c r="I37" s="465">
        <v>5222157</v>
      </c>
      <c r="J37" s="1103"/>
      <c r="K37" s="565" t="s">
        <v>189</v>
      </c>
      <c r="L37" s="465">
        <v>117232</v>
      </c>
      <c r="M37" s="465">
        <v>52034</v>
      </c>
      <c r="N37" s="468">
        <v>653000</v>
      </c>
    </row>
    <row r="38" spans="1:14" s="440" customFormat="1" ht="18.75" customHeight="1">
      <c r="A38" s="449"/>
      <c r="B38" s="1300">
        <v>59</v>
      </c>
      <c r="C38" s="466">
        <v>25129390</v>
      </c>
      <c r="D38" s="466">
        <v>722443</v>
      </c>
      <c r="E38" s="466">
        <v>17670378</v>
      </c>
      <c r="F38" s="411"/>
      <c r="G38" s="462"/>
      <c r="H38" s="1141"/>
      <c r="I38" s="410">
        <v>5862194</v>
      </c>
      <c r="J38" s="1103"/>
      <c r="K38" s="533" t="s">
        <v>189</v>
      </c>
      <c r="L38" s="410">
        <v>121612</v>
      </c>
      <c r="M38" s="410">
        <v>57763</v>
      </c>
      <c r="N38" s="411">
        <v>695000</v>
      </c>
    </row>
    <row r="39" spans="1:14" s="440" customFormat="1" ht="18.75" customHeight="1">
      <c r="A39" s="452"/>
      <c r="B39" s="1301"/>
      <c r="C39" s="533">
        <v>-3050948</v>
      </c>
      <c r="D39" s="533">
        <v>-22221</v>
      </c>
      <c r="E39" s="533">
        <v>-1748651</v>
      </c>
      <c r="F39" s="534"/>
      <c r="G39" s="462"/>
      <c r="H39" s="1141"/>
      <c r="I39" s="533">
        <v>-1281587</v>
      </c>
      <c r="J39" s="1103"/>
      <c r="K39" s="533" t="s">
        <v>189</v>
      </c>
      <c r="L39" s="410">
        <v>1511</v>
      </c>
      <c r="M39" s="533" t="s">
        <v>189</v>
      </c>
      <c r="N39" s="534" t="s">
        <v>189</v>
      </c>
    </row>
    <row r="40" spans="1:14" s="440" customFormat="1" ht="18.75" customHeight="1">
      <c r="A40" s="453"/>
      <c r="B40" s="1302"/>
      <c r="C40" s="465">
        <v>22078442</v>
      </c>
      <c r="D40" s="465">
        <v>700222</v>
      </c>
      <c r="E40" s="465">
        <v>15921727</v>
      </c>
      <c r="F40" s="411"/>
      <c r="G40" s="462"/>
      <c r="H40" s="1141"/>
      <c r="I40" s="410">
        <v>4580607</v>
      </c>
      <c r="J40" s="1103"/>
      <c r="K40" s="533" t="s">
        <v>189</v>
      </c>
      <c r="L40" s="410">
        <v>123123</v>
      </c>
      <c r="M40" s="410">
        <v>57763</v>
      </c>
      <c r="N40" s="411">
        <v>695000</v>
      </c>
    </row>
    <row r="41" spans="1:15" s="440" customFormat="1" ht="14.25" customHeight="1">
      <c r="A41" s="458"/>
      <c r="B41" s="459" t="s">
        <v>7</v>
      </c>
      <c r="C41" s="1337" t="s">
        <v>67</v>
      </c>
      <c r="D41" s="1343" t="s">
        <v>17</v>
      </c>
      <c r="E41" s="1337" t="s">
        <v>18</v>
      </c>
      <c r="F41" s="1138"/>
      <c r="G41" s="462"/>
      <c r="H41" s="1141"/>
      <c r="I41" s="464" t="s">
        <v>19</v>
      </c>
      <c r="J41" s="1103"/>
      <c r="K41" s="1129" t="s">
        <v>15</v>
      </c>
      <c r="L41" s="1343" t="s">
        <v>20</v>
      </c>
      <c r="M41" s="1343" t="s">
        <v>22</v>
      </c>
      <c r="N41" s="1345" t="s">
        <v>23</v>
      </c>
      <c r="O41" s="443"/>
    </row>
    <row r="42" spans="1:15" s="440" customFormat="1" ht="14.25" customHeight="1" thickBot="1">
      <c r="A42" s="765" t="s">
        <v>14</v>
      </c>
      <c r="B42" s="766"/>
      <c r="C42" s="1338"/>
      <c r="D42" s="1344"/>
      <c r="E42" s="1338"/>
      <c r="F42" s="1138"/>
      <c r="G42" s="462"/>
      <c r="H42" s="1141"/>
      <c r="I42" s="767" t="s">
        <v>24</v>
      </c>
      <c r="J42" s="1103"/>
      <c r="K42" s="1130" t="s">
        <v>24</v>
      </c>
      <c r="L42" s="1344"/>
      <c r="M42" s="1344"/>
      <c r="N42" s="1346"/>
      <c r="O42" s="443"/>
    </row>
    <row r="43" spans="1:14" s="440" customFormat="1" ht="18.75" customHeight="1" thickTop="1">
      <c r="A43" s="452"/>
      <c r="B43" s="1301">
        <v>60</v>
      </c>
      <c r="C43" s="410">
        <v>27210884</v>
      </c>
      <c r="D43" s="410">
        <v>723534</v>
      </c>
      <c r="E43" s="410">
        <v>18937721</v>
      </c>
      <c r="F43" s="411"/>
      <c r="G43" s="462"/>
      <c r="H43" s="1141"/>
      <c r="I43" s="410">
        <v>6661652</v>
      </c>
      <c r="J43" s="1103"/>
      <c r="K43" s="410">
        <v>65</v>
      </c>
      <c r="L43" s="410">
        <v>129347</v>
      </c>
      <c r="M43" s="410">
        <v>63565</v>
      </c>
      <c r="N43" s="411">
        <v>695000</v>
      </c>
    </row>
    <row r="44" spans="1:14" s="440" customFormat="1" ht="18.75" customHeight="1">
      <c r="A44" s="452"/>
      <c r="B44" s="1301"/>
      <c r="C44" s="533">
        <v>-222197</v>
      </c>
      <c r="D44" s="533">
        <v>-17731</v>
      </c>
      <c r="E44" s="410">
        <v>107019</v>
      </c>
      <c r="F44" s="411"/>
      <c r="G44" s="462"/>
      <c r="H44" s="1141"/>
      <c r="I44" s="533">
        <v>-310223</v>
      </c>
      <c r="J44" s="1103"/>
      <c r="K44" s="533" t="s">
        <v>189</v>
      </c>
      <c r="L44" s="533">
        <v>-1262</v>
      </c>
      <c r="M44" s="533" t="s">
        <v>189</v>
      </c>
      <c r="N44" s="534" t="s">
        <v>189</v>
      </c>
    </row>
    <row r="45" spans="1:14" s="440" customFormat="1" ht="18.75" customHeight="1">
      <c r="A45" s="453"/>
      <c r="B45" s="1302"/>
      <c r="C45" s="465">
        <v>26988687</v>
      </c>
      <c r="D45" s="465">
        <v>705803</v>
      </c>
      <c r="E45" s="465">
        <v>19044740</v>
      </c>
      <c r="F45" s="411"/>
      <c r="G45" s="462"/>
      <c r="H45" s="1141"/>
      <c r="I45" s="465">
        <v>6351429</v>
      </c>
      <c r="J45" s="1103"/>
      <c r="K45" s="465">
        <v>65</v>
      </c>
      <c r="L45" s="465">
        <v>128085</v>
      </c>
      <c r="M45" s="465">
        <v>63565</v>
      </c>
      <c r="N45" s="468">
        <v>695000</v>
      </c>
    </row>
    <row r="46" spans="1:14" s="440" customFormat="1" ht="18.75" customHeight="1">
      <c r="A46" s="452"/>
      <c r="B46" s="1301">
        <v>61</v>
      </c>
      <c r="C46" s="410">
        <v>28289624</v>
      </c>
      <c r="D46" s="410">
        <v>761681</v>
      </c>
      <c r="E46" s="410">
        <v>18891835</v>
      </c>
      <c r="F46" s="411"/>
      <c r="G46" s="462"/>
      <c r="H46" s="1141"/>
      <c r="I46" s="410">
        <v>7926033</v>
      </c>
      <c r="J46" s="1103"/>
      <c r="K46" s="410">
        <v>282</v>
      </c>
      <c r="L46" s="410">
        <v>133029</v>
      </c>
      <c r="M46" s="410">
        <v>68764</v>
      </c>
      <c r="N46" s="411">
        <v>508000</v>
      </c>
    </row>
    <row r="47" spans="1:14" s="440" customFormat="1" ht="18.75" customHeight="1">
      <c r="A47" s="452"/>
      <c r="B47" s="1301"/>
      <c r="C47" s="533">
        <v>793796</v>
      </c>
      <c r="D47" s="533">
        <v>-67613</v>
      </c>
      <c r="E47" s="410">
        <v>360309</v>
      </c>
      <c r="F47" s="411"/>
      <c r="G47" s="462"/>
      <c r="H47" s="1141"/>
      <c r="I47" s="410">
        <v>500784</v>
      </c>
      <c r="J47" s="1103"/>
      <c r="K47" s="533" t="s">
        <v>189</v>
      </c>
      <c r="L47" s="410">
        <v>316</v>
      </c>
      <c r="M47" s="533" t="s">
        <v>189</v>
      </c>
      <c r="N47" s="534" t="s">
        <v>189</v>
      </c>
    </row>
    <row r="48" spans="1:14" s="440" customFormat="1" ht="18.75" customHeight="1">
      <c r="A48" s="444"/>
      <c r="B48" s="1311"/>
      <c r="C48" s="471">
        <v>29083420</v>
      </c>
      <c r="D48" s="471">
        <v>694068</v>
      </c>
      <c r="E48" s="471">
        <v>19252144</v>
      </c>
      <c r="F48" s="411"/>
      <c r="G48" s="462"/>
      <c r="H48" s="1141"/>
      <c r="I48" s="471">
        <v>8426817</v>
      </c>
      <c r="J48" s="1103"/>
      <c r="K48" s="471">
        <v>282</v>
      </c>
      <c r="L48" s="471">
        <v>133345</v>
      </c>
      <c r="M48" s="471">
        <v>68764</v>
      </c>
      <c r="N48" s="472">
        <v>508000</v>
      </c>
    </row>
    <row r="49" spans="1:14" s="440" customFormat="1" ht="18.75" customHeight="1">
      <c r="A49" s="452"/>
      <c r="B49" s="1301">
        <v>62</v>
      </c>
      <c r="C49" s="410">
        <v>31141811</v>
      </c>
      <c r="D49" s="410">
        <v>701803</v>
      </c>
      <c r="E49" s="410">
        <v>20546974</v>
      </c>
      <c r="F49" s="411"/>
      <c r="G49" s="1124"/>
      <c r="H49" s="1125"/>
      <c r="I49" s="410">
        <v>9085451</v>
      </c>
      <c r="J49" s="1103"/>
      <c r="K49" s="410">
        <v>551</v>
      </c>
      <c r="L49" s="410">
        <v>135922</v>
      </c>
      <c r="M49" s="410">
        <v>71110</v>
      </c>
      <c r="N49" s="411">
        <v>600000</v>
      </c>
    </row>
    <row r="50" spans="1:14" s="440" customFormat="1" ht="18.75" customHeight="1">
      <c r="A50" s="452"/>
      <c r="B50" s="1301"/>
      <c r="C50" s="533">
        <v>-328754</v>
      </c>
      <c r="D50" s="533">
        <v>-36178</v>
      </c>
      <c r="E50" s="410">
        <v>959416</v>
      </c>
      <c r="F50" s="411"/>
      <c r="G50" s="1124"/>
      <c r="H50" s="1125"/>
      <c r="I50" s="533">
        <v>-1251411</v>
      </c>
      <c r="J50" s="1103"/>
      <c r="K50" s="533" t="s">
        <v>189</v>
      </c>
      <c r="L50" s="533">
        <v>-581</v>
      </c>
      <c r="M50" s="533" t="s">
        <v>189</v>
      </c>
      <c r="N50" s="534" t="s">
        <v>189</v>
      </c>
    </row>
    <row r="51" spans="1:14" s="440" customFormat="1" ht="18.75" customHeight="1">
      <c r="A51" s="444"/>
      <c r="B51" s="1311"/>
      <c r="C51" s="471">
        <v>30813057</v>
      </c>
      <c r="D51" s="471">
        <v>665625</v>
      </c>
      <c r="E51" s="471">
        <v>21506390</v>
      </c>
      <c r="F51" s="411"/>
      <c r="G51" s="1124"/>
      <c r="H51" s="1125"/>
      <c r="I51" s="471">
        <v>7834040</v>
      </c>
      <c r="J51" s="1103"/>
      <c r="K51" s="471">
        <v>551</v>
      </c>
      <c r="L51" s="471">
        <v>135341</v>
      </c>
      <c r="M51" s="471">
        <v>71110</v>
      </c>
      <c r="N51" s="472">
        <v>600000</v>
      </c>
    </row>
    <row r="52" spans="1:14" s="440" customFormat="1" ht="18.75" customHeight="1">
      <c r="A52" s="452"/>
      <c r="B52" s="1301">
        <v>63</v>
      </c>
      <c r="C52" s="410">
        <v>33801360</v>
      </c>
      <c r="D52" s="410">
        <v>722311</v>
      </c>
      <c r="E52" s="410">
        <v>22949772</v>
      </c>
      <c r="F52" s="411"/>
      <c r="G52" s="1124"/>
      <c r="H52" s="1125"/>
      <c r="I52" s="410">
        <v>9242151</v>
      </c>
      <c r="J52" s="1103"/>
      <c r="K52" s="410">
        <v>511</v>
      </c>
      <c r="L52" s="410">
        <v>143252</v>
      </c>
      <c r="M52" s="410">
        <v>67363</v>
      </c>
      <c r="N52" s="411">
        <v>676000</v>
      </c>
    </row>
    <row r="53" spans="1:14" s="440" customFormat="1" ht="18.75" customHeight="1">
      <c r="A53" s="452"/>
      <c r="B53" s="1301"/>
      <c r="C53" s="533">
        <v>-806445</v>
      </c>
      <c r="D53" s="533">
        <v>-36873</v>
      </c>
      <c r="E53" s="533" t="s">
        <v>189</v>
      </c>
      <c r="F53" s="534"/>
      <c r="G53" s="1124"/>
      <c r="H53" s="1125"/>
      <c r="I53" s="533">
        <v>-756648</v>
      </c>
      <c r="J53" s="1103"/>
      <c r="K53" s="533" t="s">
        <v>189</v>
      </c>
      <c r="L53" s="533">
        <v>-12924</v>
      </c>
      <c r="M53" s="533" t="s">
        <v>189</v>
      </c>
      <c r="N53" s="534" t="s">
        <v>189</v>
      </c>
    </row>
    <row r="54" spans="1:14" s="440" customFormat="1" ht="18.75" customHeight="1">
      <c r="A54" s="453"/>
      <c r="B54" s="1302"/>
      <c r="C54" s="465">
        <v>32994915</v>
      </c>
      <c r="D54" s="465">
        <v>685438</v>
      </c>
      <c r="E54" s="465">
        <v>22949772</v>
      </c>
      <c r="F54" s="411"/>
      <c r="G54" s="1124"/>
      <c r="H54" s="1125"/>
      <c r="I54" s="465">
        <v>8485503</v>
      </c>
      <c r="J54" s="1103"/>
      <c r="K54" s="465">
        <v>511</v>
      </c>
      <c r="L54" s="465">
        <v>130328</v>
      </c>
      <c r="M54" s="465">
        <v>67363</v>
      </c>
      <c r="N54" s="468">
        <v>676000</v>
      </c>
    </row>
    <row r="55" spans="1:14" s="440" customFormat="1" ht="18.75" customHeight="1">
      <c r="A55" s="1347" t="s">
        <v>75</v>
      </c>
      <c r="B55" s="1301" t="s">
        <v>190</v>
      </c>
      <c r="C55" s="410">
        <v>35935816</v>
      </c>
      <c r="D55" s="410">
        <v>725563</v>
      </c>
      <c r="E55" s="410">
        <v>23765218</v>
      </c>
      <c r="F55" s="411"/>
      <c r="G55" s="1124"/>
      <c r="H55" s="1125"/>
      <c r="I55" s="410">
        <v>10548523</v>
      </c>
      <c r="J55" s="1103"/>
      <c r="K55" s="410">
        <v>453</v>
      </c>
      <c r="L55" s="410">
        <v>137119</v>
      </c>
      <c r="M55" s="410">
        <v>58940</v>
      </c>
      <c r="N55" s="411">
        <v>700000</v>
      </c>
    </row>
    <row r="56" spans="1:14" s="440" customFormat="1" ht="18.75" customHeight="1">
      <c r="A56" s="1347"/>
      <c r="B56" s="1301"/>
      <c r="C56" s="533">
        <v>-1009888</v>
      </c>
      <c r="D56" s="533">
        <v>-2437</v>
      </c>
      <c r="E56" s="533" t="s">
        <v>189</v>
      </c>
      <c r="F56" s="534"/>
      <c r="G56" s="1124"/>
      <c r="H56" s="1125"/>
      <c r="I56" s="533">
        <v>-1002707</v>
      </c>
      <c r="J56" s="1103"/>
      <c r="K56" s="533" t="s">
        <v>189</v>
      </c>
      <c r="L56" s="533">
        <v>-4744</v>
      </c>
      <c r="M56" s="533" t="s">
        <v>189</v>
      </c>
      <c r="N56" s="534" t="s">
        <v>189</v>
      </c>
    </row>
    <row r="57" spans="1:14" s="440" customFormat="1" ht="18.75" customHeight="1">
      <c r="A57" s="1347"/>
      <c r="B57" s="1301"/>
      <c r="C57" s="410">
        <v>34925928</v>
      </c>
      <c r="D57" s="410">
        <v>723126</v>
      </c>
      <c r="E57" s="410">
        <v>23765218</v>
      </c>
      <c r="F57" s="411"/>
      <c r="G57" s="1124"/>
      <c r="H57" s="1125"/>
      <c r="I57" s="411">
        <v>9545816</v>
      </c>
      <c r="J57" s="1103"/>
      <c r="K57" s="410">
        <v>453</v>
      </c>
      <c r="L57" s="410">
        <v>132375</v>
      </c>
      <c r="M57" s="410">
        <v>58940</v>
      </c>
      <c r="N57" s="411">
        <v>700000</v>
      </c>
    </row>
    <row r="58" spans="1:14" s="440" customFormat="1" ht="18.75" customHeight="1">
      <c r="A58" s="449"/>
      <c r="B58" s="1348" t="s">
        <v>663</v>
      </c>
      <c r="C58" s="466">
        <v>35223788</v>
      </c>
      <c r="D58" s="466">
        <v>787244</v>
      </c>
      <c r="E58" s="466">
        <v>23943779</v>
      </c>
      <c r="F58" s="411"/>
      <c r="G58" s="1124"/>
      <c r="H58" s="1125"/>
      <c r="I58" s="467">
        <v>9598588</v>
      </c>
      <c r="J58" s="1103"/>
      <c r="K58" s="466">
        <v>344</v>
      </c>
      <c r="L58" s="466">
        <v>133969</v>
      </c>
      <c r="M58" s="466">
        <v>59864</v>
      </c>
      <c r="N58" s="467">
        <v>700000</v>
      </c>
    </row>
    <row r="59" spans="1:14" s="440" customFormat="1" ht="18.75" customHeight="1">
      <c r="A59" s="452"/>
      <c r="B59" s="1339"/>
      <c r="C59" s="533">
        <v>552778</v>
      </c>
      <c r="D59" s="533">
        <v>-12348</v>
      </c>
      <c r="E59" s="533" t="s">
        <v>189</v>
      </c>
      <c r="F59" s="534"/>
      <c r="G59" s="1124"/>
      <c r="H59" s="1125"/>
      <c r="I59" s="410">
        <v>567581</v>
      </c>
      <c r="J59" s="1103"/>
      <c r="K59" s="533" t="s">
        <v>189</v>
      </c>
      <c r="L59" s="533">
        <v>-2455</v>
      </c>
      <c r="M59" s="533" t="s">
        <v>189</v>
      </c>
      <c r="N59" s="534" t="s">
        <v>189</v>
      </c>
    </row>
    <row r="60" spans="1:14" s="440" customFormat="1" ht="18.75" customHeight="1">
      <c r="A60" s="453"/>
      <c r="B60" s="1340"/>
      <c r="C60" s="465">
        <v>35776566</v>
      </c>
      <c r="D60" s="465">
        <v>774896</v>
      </c>
      <c r="E60" s="465">
        <v>23943779</v>
      </c>
      <c r="F60" s="411"/>
      <c r="G60" s="1124"/>
      <c r="H60" s="1125"/>
      <c r="I60" s="468">
        <v>10166169</v>
      </c>
      <c r="J60" s="1103"/>
      <c r="K60" s="465">
        <v>344</v>
      </c>
      <c r="L60" s="465">
        <v>131514</v>
      </c>
      <c r="M60" s="465">
        <v>59864</v>
      </c>
      <c r="N60" s="468">
        <v>700000</v>
      </c>
    </row>
    <row r="61" spans="1:14" s="440" customFormat="1" ht="18.75" customHeight="1">
      <c r="A61" s="452"/>
      <c r="B61" s="1339" t="s">
        <v>669</v>
      </c>
      <c r="C61" s="410">
        <v>36460342</v>
      </c>
      <c r="D61" s="410">
        <v>771025</v>
      </c>
      <c r="E61" s="410">
        <v>24910717</v>
      </c>
      <c r="F61" s="411"/>
      <c r="G61" s="1124"/>
      <c r="H61" s="1125"/>
      <c r="I61" s="411">
        <v>9868665</v>
      </c>
      <c r="J61" s="1103"/>
      <c r="K61" s="410">
        <v>330</v>
      </c>
      <c r="L61" s="410">
        <v>143565</v>
      </c>
      <c r="M61" s="410">
        <v>66040</v>
      </c>
      <c r="N61" s="411">
        <v>700000</v>
      </c>
    </row>
    <row r="62" spans="1:14" s="440" customFormat="1" ht="18.75" customHeight="1">
      <c r="A62" s="452"/>
      <c r="B62" s="1339"/>
      <c r="C62" s="533">
        <v>507344</v>
      </c>
      <c r="D62" s="533">
        <v>-10316</v>
      </c>
      <c r="E62" s="410">
        <v>524877</v>
      </c>
      <c r="F62" s="411"/>
      <c r="G62" s="1124"/>
      <c r="H62" s="1125"/>
      <c r="I62" s="533">
        <v>-71282</v>
      </c>
      <c r="J62" s="1103"/>
      <c r="K62" s="533" t="s">
        <v>189</v>
      </c>
      <c r="L62" s="410">
        <v>4393</v>
      </c>
      <c r="M62" s="410">
        <v>59672</v>
      </c>
      <c r="N62" s="534" t="s">
        <v>189</v>
      </c>
    </row>
    <row r="63" spans="1:14" s="440" customFormat="1" ht="18.75" customHeight="1">
      <c r="A63" s="452"/>
      <c r="B63" s="1339"/>
      <c r="C63" s="410">
        <v>36967686</v>
      </c>
      <c r="D63" s="410">
        <v>760709</v>
      </c>
      <c r="E63" s="410">
        <v>25435594</v>
      </c>
      <c r="F63" s="411"/>
      <c r="G63" s="1124"/>
      <c r="H63" s="1125"/>
      <c r="I63" s="411">
        <v>9797383</v>
      </c>
      <c r="J63" s="1103"/>
      <c r="K63" s="412">
        <v>330</v>
      </c>
      <c r="L63" s="410">
        <v>147958</v>
      </c>
      <c r="M63" s="411">
        <v>125712</v>
      </c>
      <c r="N63" s="411">
        <v>700000</v>
      </c>
    </row>
    <row r="64" spans="1:14" s="440" customFormat="1" ht="18.75" customHeight="1">
      <c r="A64" s="449"/>
      <c r="B64" s="1348" t="s">
        <v>670</v>
      </c>
      <c r="C64" s="466">
        <v>37812146</v>
      </c>
      <c r="D64" s="466">
        <v>811775</v>
      </c>
      <c r="E64" s="466">
        <v>26587959</v>
      </c>
      <c r="F64" s="411"/>
      <c r="G64" s="1124"/>
      <c r="H64" s="1125"/>
      <c r="I64" s="466">
        <v>9428411</v>
      </c>
      <c r="J64" s="1103"/>
      <c r="K64" s="469">
        <v>332</v>
      </c>
      <c r="L64" s="466">
        <v>156463</v>
      </c>
      <c r="M64" s="467">
        <v>77206</v>
      </c>
      <c r="N64" s="467">
        <v>750000</v>
      </c>
    </row>
    <row r="65" spans="1:14" s="440" customFormat="1" ht="18.75" customHeight="1">
      <c r="A65" s="452"/>
      <c r="B65" s="1339"/>
      <c r="C65" s="533">
        <v>396953</v>
      </c>
      <c r="D65" s="533">
        <v>-4212</v>
      </c>
      <c r="E65" s="410">
        <v>830633</v>
      </c>
      <c r="F65" s="411"/>
      <c r="G65" s="1124"/>
      <c r="H65" s="1125"/>
      <c r="I65" s="533">
        <v>-524547</v>
      </c>
      <c r="J65" s="1103"/>
      <c r="K65" s="533" t="s">
        <v>189</v>
      </c>
      <c r="L65" s="410">
        <v>2627</v>
      </c>
      <c r="M65" s="410">
        <v>92452</v>
      </c>
      <c r="N65" s="534" t="s">
        <v>189</v>
      </c>
    </row>
    <row r="66" spans="1:14" s="440" customFormat="1" ht="18.75" customHeight="1">
      <c r="A66" s="453"/>
      <c r="B66" s="1340"/>
      <c r="C66" s="465">
        <v>38209099</v>
      </c>
      <c r="D66" s="465">
        <v>807563</v>
      </c>
      <c r="E66" s="465">
        <v>27418592</v>
      </c>
      <c r="F66" s="411"/>
      <c r="G66" s="1124"/>
      <c r="H66" s="1125"/>
      <c r="I66" s="465">
        <v>8903864</v>
      </c>
      <c r="J66" s="1103"/>
      <c r="K66" s="470">
        <v>332</v>
      </c>
      <c r="L66" s="465">
        <v>159090</v>
      </c>
      <c r="M66" s="468">
        <v>169658</v>
      </c>
      <c r="N66" s="468">
        <v>750000</v>
      </c>
    </row>
    <row r="67" spans="1:14" s="440" customFormat="1" ht="18.75" customHeight="1">
      <c r="A67" s="452"/>
      <c r="B67" s="1339" t="s">
        <v>671</v>
      </c>
      <c r="C67" s="410">
        <v>39608894</v>
      </c>
      <c r="D67" s="410">
        <v>823287</v>
      </c>
      <c r="E67" s="410">
        <v>27794883</v>
      </c>
      <c r="F67" s="411"/>
      <c r="G67" s="1124"/>
      <c r="H67" s="1125"/>
      <c r="I67" s="410">
        <v>9991275</v>
      </c>
      <c r="J67" s="1103"/>
      <c r="K67" s="410">
        <v>379</v>
      </c>
      <c r="L67" s="410">
        <v>151717</v>
      </c>
      <c r="M67" s="410">
        <v>97353</v>
      </c>
      <c r="N67" s="411">
        <v>750000</v>
      </c>
    </row>
    <row r="68" spans="1:14" s="440" customFormat="1" ht="18.75" customHeight="1">
      <c r="A68" s="452"/>
      <c r="B68" s="1339"/>
      <c r="C68" s="533">
        <v>266649</v>
      </c>
      <c r="D68" s="533">
        <v>-2723</v>
      </c>
      <c r="E68" s="410">
        <v>403128</v>
      </c>
      <c r="F68" s="411"/>
      <c r="G68" s="1124"/>
      <c r="H68" s="1125"/>
      <c r="I68" s="533">
        <v>-295054</v>
      </c>
      <c r="J68" s="1103"/>
      <c r="K68" s="410">
        <v>20</v>
      </c>
      <c r="L68" s="410">
        <v>4799</v>
      </c>
      <c r="M68" s="410">
        <v>156479</v>
      </c>
      <c r="N68" s="534" t="s">
        <v>189</v>
      </c>
    </row>
    <row r="69" spans="1:14" s="440" customFormat="1" ht="18.75" customHeight="1">
      <c r="A69" s="453"/>
      <c r="B69" s="1340"/>
      <c r="C69" s="465">
        <v>39875543</v>
      </c>
      <c r="D69" s="465">
        <v>820564</v>
      </c>
      <c r="E69" s="465">
        <v>28198011</v>
      </c>
      <c r="F69" s="411"/>
      <c r="G69" s="1124"/>
      <c r="H69" s="1125"/>
      <c r="I69" s="465">
        <v>9696221</v>
      </c>
      <c r="J69" s="1103"/>
      <c r="K69" s="465">
        <v>399</v>
      </c>
      <c r="L69" s="465">
        <v>156516</v>
      </c>
      <c r="M69" s="465">
        <v>253832</v>
      </c>
      <c r="N69" s="468">
        <v>750000</v>
      </c>
    </row>
    <row r="70" spans="1:14" s="440" customFormat="1" ht="18.75" customHeight="1">
      <c r="A70" s="452"/>
      <c r="B70" s="1339" t="s">
        <v>672</v>
      </c>
      <c r="C70" s="410">
        <v>41367322</v>
      </c>
      <c r="D70" s="410">
        <v>906318</v>
      </c>
      <c r="E70" s="410">
        <v>28941660</v>
      </c>
      <c r="F70" s="411"/>
      <c r="G70" s="1124"/>
      <c r="H70" s="1125"/>
      <c r="I70" s="410">
        <v>10477932</v>
      </c>
      <c r="J70" s="1103"/>
      <c r="K70" s="410">
        <v>517</v>
      </c>
      <c r="L70" s="410">
        <v>186932</v>
      </c>
      <c r="M70" s="410">
        <v>103963</v>
      </c>
      <c r="N70" s="411">
        <v>750000</v>
      </c>
    </row>
    <row r="71" spans="1:14" s="440" customFormat="1" ht="18.75" customHeight="1">
      <c r="A71" s="452"/>
      <c r="B71" s="1339"/>
      <c r="C71" s="533">
        <v>1396473</v>
      </c>
      <c r="D71" s="410">
        <v>26574</v>
      </c>
      <c r="E71" s="410">
        <v>1261875</v>
      </c>
      <c r="F71" s="411"/>
      <c r="G71" s="1124"/>
      <c r="H71" s="1125"/>
      <c r="I71" s="410">
        <v>122580</v>
      </c>
      <c r="J71" s="1103"/>
      <c r="K71" s="533" t="s">
        <v>189</v>
      </c>
      <c r="L71" s="410">
        <v>767</v>
      </c>
      <c r="M71" s="533">
        <v>-15323</v>
      </c>
      <c r="N71" s="534" t="s">
        <v>189</v>
      </c>
    </row>
    <row r="72" spans="1:14" s="440" customFormat="1" ht="18.75" customHeight="1">
      <c r="A72" s="453"/>
      <c r="B72" s="1340"/>
      <c r="C72" s="465">
        <v>42763795</v>
      </c>
      <c r="D72" s="465">
        <v>932892</v>
      </c>
      <c r="E72" s="465">
        <v>30203535</v>
      </c>
      <c r="F72" s="411"/>
      <c r="G72" s="1124"/>
      <c r="H72" s="1125"/>
      <c r="I72" s="465">
        <v>10600512</v>
      </c>
      <c r="J72" s="1103"/>
      <c r="K72" s="465">
        <v>517</v>
      </c>
      <c r="L72" s="465">
        <v>187699</v>
      </c>
      <c r="M72" s="465">
        <v>88640</v>
      </c>
      <c r="N72" s="468">
        <v>750000</v>
      </c>
    </row>
    <row r="73" spans="1:15" s="440" customFormat="1" ht="14.25" customHeight="1">
      <c r="A73" s="458"/>
      <c r="B73" s="459" t="s">
        <v>7</v>
      </c>
      <c r="C73" s="1337" t="s">
        <v>67</v>
      </c>
      <c r="D73" s="1343" t="s">
        <v>17</v>
      </c>
      <c r="E73" s="1337" t="s">
        <v>18</v>
      </c>
      <c r="F73" s="1138"/>
      <c r="G73" s="1124"/>
      <c r="H73" s="1125"/>
      <c r="I73" s="464" t="s">
        <v>19</v>
      </c>
      <c r="J73" s="1103"/>
      <c r="K73" s="464" t="s">
        <v>15</v>
      </c>
      <c r="L73" s="1350" t="s">
        <v>662</v>
      </c>
      <c r="M73" s="1343" t="s">
        <v>22</v>
      </c>
      <c r="N73" s="1345" t="s">
        <v>23</v>
      </c>
      <c r="O73" s="443"/>
    </row>
    <row r="74" spans="1:15" s="440" customFormat="1" ht="14.25" customHeight="1" thickBot="1">
      <c r="A74" s="765" t="s">
        <v>14</v>
      </c>
      <c r="B74" s="766"/>
      <c r="C74" s="1338"/>
      <c r="D74" s="1344"/>
      <c r="E74" s="1338"/>
      <c r="F74" s="1138"/>
      <c r="G74" s="1124"/>
      <c r="H74" s="1125"/>
      <c r="I74" s="767" t="s">
        <v>24</v>
      </c>
      <c r="J74" s="1103"/>
      <c r="K74" s="767" t="s">
        <v>24</v>
      </c>
      <c r="L74" s="1351"/>
      <c r="M74" s="1344"/>
      <c r="N74" s="1346"/>
      <c r="O74" s="443"/>
    </row>
    <row r="75" spans="1:14" s="440" customFormat="1" ht="18.75" customHeight="1" thickTop="1">
      <c r="A75" s="452"/>
      <c r="B75" s="1339" t="s">
        <v>673</v>
      </c>
      <c r="C75" s="410">
        <v>43181959</v>
      </c>
      <c r="D75" s="410">
        <v>922652</v>
      </c>
      <c r="E75" s="410">
        <v>30607029</v>
      </c>
      <c r="F75" s="411"/>
      <c r="G75" s="1124"/>
      <c r="H75" s="1125"/>
      <c r="I75" s="410">
        <v>10767083</v>
      </c>
      <c r="J75" s="1103"/>
      <c r="K75" s="410">
        <v>1163</v>
      </c>
      <c r="L75" s="410">
        <v>42960</v>
      </c>
      <c r="M75" s="410">
        <v>91072</v>
      </c>
      <c r="N75" s="411">
        <v>750000</v>
      </c>
    </row>
    <row r="76" spans="1:14" s="440" customFormat="1" ht="18.75" customHeight="1">
      <c r="A76" s="452"/>
      <c r="B76" s="1339"/>
      <c r="C76" s="533">
        <v>1659436</v>
      </c>
      <c r="D76" s="533">
        <v>-240</v>
      </c>
      <c r="E76" s="410">
        <v>1815341</v>
      </c>
      <c r="F76" s="411"/>
      <c r="G76" s="1124"/>
      <c r="H76" s="1125"/>
      <c r="I76" s="533">
        <v>-119639</v>
      </c>
      <c r="J76" s="1103"/>
      <c r="K76" s="533">
        <v>-457</v>
      </c>
      <c r="L76" s="533">
        <v>-26500</v>
      </c>
      <c r="M76" s="533">
        <v>-9069</v>
      </c>
      <c r="N76" s="534" t="s">
        <v>189</v>
      </c>
    </row>
    <row r="77" spans="1:14" s="440" customFormat="1" ht="18.75" customHeight="1">
      <c r="A77" s="452"/>
      <c r="B77" s="1339"/>
      <c r="C77" s="410">
        <v>44841395</v>
      </c>
      <c r="D77" s="410">
        <v>922412</v>
      </c>
      <c r="E77" s="410">
        <v>32422370</v>
      </c>
      <c r="F77" s="411"/>
      <c r="G77" s="1124"/>
      <c r="H77" s="1125"/>
      <c r="I77" s="410">
        <v>10647444</v>
      </c>
      <c r="J77" s="1103"/>
      <c r="K77" s="410">
        <v>706</v>
      </c>
      <c r="L77" s="410">
        <v>16460</v>
      </c>
      <c r="M77" s="410">
        <v>82003</v>
      </c>
      <c r="N77" s="411">
        <v>750000</v>
      </c>
    </row>
    <row r="78" spans="1:14" s="440" customFormat="1" ht="18.75" customHeight="1">
      <c r="A78" s="449"/>
      <c r="B78" s="1348" t="s">
        <v>674</v>
      </c>
      <c r="C78" s="466">
        <v>45598391</v>
      </c>
      <c r="D78" s="466">
        <v>967082</v>
      </c>
      <c r="E78" s="466">
        <v>32828651</v>
      </c>
      <c r="F78" s="411"/>
      <c r="G78" s="1124"/>
      <c r="H78" s="1125"/>
      <c r="I78" s="466">
        <v>10931107</v>
      </c>
      <c r="J78" s="1103"/>
      <c r="K78" s="466">
        <v>939</v>
      </c>
      <c r="L78" s="466">
        <v>36630</v>
      </c>
      <c r="M78" s="466">
        <v>83982</v>
      </c>
      <c r="N78" s="467">
        <v>750000</v>
      </c>
    </row>
    <row r="79" spans="1:14" s="440" customFormat="1" ht="18.75" customHeight="1">
      <c r="A79" s="452"/>
      <c r="B79" s="1339"/>
      <c r="C79" s="533">
        <v>2482112</v>
      </c>
      <c r="D79" s="410">
        <v>2633</v>
      </c>
      <c r="E79" s="410">
        <v>1266790</v>
      </c>
      <c r="F79" s="411"/>
      <c r="G79" s="1124"/>
      <c r="H79" s="1125"/>
      <c r="I79" s="410">
        <v>1117830</v>
      </c>
      <c r="J79" s="1103"/>
      <c r="K79" s="533">
        <v>-319</v>
      </c>
      <c r="L79" s="533">
        <v>-16543</v>
      </c>
      <c r="M79" s="410">
        <v>111721</v>
      </c>
      <c r="N79" s="534" t="s">
        <v>189</v>
      </c>
    </row>
    <row r="80" spans="1:14" s="440" customFormat="1" ht="18.75" customHeight="1">
      <c r="A80" s="453"/>
      <c r="B80" s="1340"/>
      <c r="C80" s="465">
        <v>48080503</v>
      </c>
      <c r="D80" s="465">
        <v>969715</v>
      </c>
      <c r="E80" s="465">
        <v>34095441</v>
      </c>
      <c r="F80" s="411"/>
      <c r="G80" s="1124"/>
      <c r="H80" s="1125"/>
      <c r="I80" s="465">
        <v>12048937</v>
      </c>
      <c r="J80" s="1103"/>
      <c r="K80" s="465">
        <v>620</v>
      </c>
      <c r="L80" s="465">
        <v>20087</v>
      </c>
      <c r="M80" s="465">
        <v>195703</v>
      </c>
      <c r="N80" s="468">
        <v>750000</v>
      </c>
    </row>
    <row r="81" spans="1:14" s="440" customFormat="1" ht="18.75" customHeight="1">
      <c r="A81" s="452"/>
      <c r="B81" s="1339" t="s">
        <v>675</v>
      </c>
      <c r="C81" s="410">
        <v>50477586</v>
      </c>
      <c r="D81" s="410">
        <v>1046372</v>
      </c>
      <c r="E81" s="410">
        <v>34865323</v>
      </c>
      <c r="F81" s="411"/>
      <c r="G81" s="1124"/>
      <c r="H81" s="1125"/>
      <c r="I81" s="410">
        <v>13713789</v>
      </c>
      <c r="J81" s="1103"/>
      <c r="K81" s="410">
        <v>621</v>
      </c>
      <c r="L81" s="410">
        <v>24079</v>
      </c>
      <c r="M81" s="410">
        <v>77402</v>
      </c>
      <c r="N81" s="411">
        <v>750000</v>
      </c>
    </row>
    <row r="82" spans="1:14" s="440" customFormat="1" ht="18.75" customHeight="1">
      <c r="A82" s="452"/>
      <c r="B82" s="1339"/>
      <c r="C82" s="533">
        <v>-1683344</v>
      </c>
      <c r="D82" s="533">
        <v>-2906</v>
      </c>
      <c r="E82" s="533">
        <v>-904939</v>
      </c>
      <c r="F82" s="534"/>
      <c r="G82" s="1124"/>
      <c r="H82" s="1125"/>
      <c r="I82" s="533">
        <v>-833160</v>
      </c>
      <c r="J82" s="1103"/>
      <c r="K82" s="533" t="s">
        <v>189</v>
      </c>
      <c r="L82" s="533">
        <v>-2972</v>
      </c>
      <c r="M82" s="410">
        <v>60633</v>
      </c>
      <c r="N82" s="534" t="s">
        <v>189</v>
      </c>
    </row>
    <row r="83" spans="1:14" s="440" customFormat="1" ht="18.75" customHeight="1">
      <c r="A83" s="452"/>
      <c r="B83" s="1339"/>
      <c r="C83" s="410">
        <v>48794242</v>
      </c>
      <c r="D83" s="410">
        <v>1043466</v>
      </c>
      <c r="E83" s="410">
        <v>33960384</v>
      </c>
      <c r="F83" s="411"/>
      <c r="G83" s="1124"/>
      <c r="H83" s="1125"/>
      <c r="I83" s="410">
        <v>12880629</v>
      </c>
      <c r="J83" s="1103"/>
      <c r="K83" s="410">
        <v>621</v>
      </c>
      <c r="L83" s="410">
        <v>21107</v>
      </c>
      <c r="M83" s="410">
        <v>138035</v>
      </c>
      <c r="N83" s="411">
        <v>750000</v>
      </c>
    </row>
    <row r="84" spans="1:14" s="440" customFormat="1" ht="18.75" customHeight="1">
      <c r="A84" s="449"/>
      <c r="B84" s="1300">
        <v>10</v>
      </c>
      <c r="C84" s="466">
        <v>50210048</v>
      </c>
      <c r="D84" s="466">
        <v>1100946</v>
      </c>
      <c r="E84" s="466">
        <v>34222157</v>
      </c>
      <c r="F84" s="411"/>
      <c r="G84" s="1124"/>
      <c r="H84" s="1125"/>
      <c r="I84" s="466">
        <v>14033162</v>
      </c>
      <c r="J84" s="1103"/>
      <c r="K84" s="466">
        <v>578</v>
      </c>
      <c r="L84" s="466">
        <v>14569</v>
      </c>
      <c r="M84" s="466">
        <v>88636</v>
      </c>
      <c r="N84" s="467">
        <v>750000</v>
      </c>
    </row>
    <row r="85" spans="1:14" s="440" customFormat="1" ht="18.75" customHeight="1">
      <c r="A85" s="452"/>
      <c r="B85" s="1301"/>
      <c r="C85" s="533">
        <v>1313018</v>
      </c>
      <c r="D85" s="533">
        <v>-11261</v>
      </c>
      <c r="E85" s="410">
        <v>1058872</v>
      </c>
      <c r="F85" s="411"/>
      <c r="G85" s="1124"/>
      <c r="H85" s="1125"/>
      <c r="I85" s="410">
        <v>240237</v>
      </c>
      <c r="J85" s="1103"/>
      <c r="K85" s="533" t="s">
        <v>189</v>
      </c>
      <c r="L85" s="533">
        <v>-372</v>
      </c>
      <c r="M85" s="410">
        <v>25542</v>
      </c>
      <c r="N85" s="534" t="s">
        <v>189</v>
      </c>
    </row>
    <row r="86" spans="1:14" s="440" customFormat="1" ht="18.75" customHeight="1">
      <c r="A86" s="453"/>
      <c r="B86" s="1302"/>
      <c r="C86" s="465">
        <v>51523066</v>
      </c>
      <c r="D86" s="465">
        <v>1089685</v>
      </c>
      <c r="E86" s="465">
        <v>35281029</v>
      </c>
      <c r="F86" s="411"/>
      <c r="G86" s="1124"/>
      <c r="H86" s="1125"/>
      <c r="I86" s="465">
        <v>14273399</v>
      </c>
      <c r="J86" s="1103"/>
      <c r="K86" s="465">
        <v>578</v>
      </c>
      <c r="L86" s="465">
        <v>14197</v>
      </c>
      <c r="M86" s="465">
        <v>114178</v>
      </c>
      <c r="N86" s="468">
        <v>750000</v>
      </c>
    </row>
    <row r="87" spans="1:14" s="440" customFormat="1" ht="18.75" customHeight="1">
      <c r="A87" s="452"/>
      <c r="B87" s="1301">
        <v>11</v>
      </c>
      <c r="C87" s="410">
        <v>51927036</v>
      </c>
      <c r="D87" s="410">
        <v>1040435</v>
      </c>
      <c r="E87" s="410">
        <v>34952883</v>
      </c>
      <c r="F87" s="411"/>
      <c r="G87" s="1124"/>
      <c r="H87" s="1125"/>
      <c r="I87" s="410">
        <v>15457851</v>
      </c>
      <c r="J87" s="1103"/>
      <c r="K87" s="410">
        <v>578</v>
      </c>
      <c r="L87" s="410">
        <v>14297</v>
      </c>
      <c r="M87" s="410">
        <v>60992</v>
      </c>
      <c r="N87" s="411">
        <v>400000</v>
      </c>
    </row>
    <row r="88" spans="1:14" s="440" customFormat="1" ht="18.75" customHeight="1">
      <c r="A88" s="452"/>
      <c r="B88" s="1301"/>
      <c r="C88" s="533">
        <v>1858353</v>
      </c>
      <c r="D88" s="410">
        <v>146881</v>
      </c>
      <c r="E88" s="410">
        <v>1045631</v>
      </c>
      <c r="F88" s="411"/>
      <c r="G88" s="1124"/>
      <c r="H88" s="1125"/>
      <c r="I88" s="410">
        <v>853421</v>
      </c>
      <c r="J88" s="1103"/>
      <c r="K88" s="533" t="s">
        <v>189</v>
      </c>
      <c r="L88" s="533">
        <v>-342</v>
      </c>
      <c r="M88" s="410">
        <v>12762</v>
      </c>
      <c r="N88" s="534">
        <v>-200000</v>
      </c>
    </row>
    <row r="89" spans="1:15" s="440" customFormat="1" ht="18.75" customHeight="1">
      <c r="A89" s="444"/>
      <c r="B89" s="1311"/>
      <c r="C89" s="471">
        <v>53785389</v>
      </c>
      <c r="D89" s="471">
        <v>1187316</v>
      </c>
      <c r="E89" s="471">
        <v>35998514</v>
      </c>
      <c r="F89" s="411"/>
      <c r="G89" s="1124"/>
      <c r="H89" s="1125"/>
      <c r="I89" s="471">
        <v>16311272</v>
      </c>
      <c r="J89" s="1134"/>
      <c r="K89" s="471">
        <v>578</v>
      </c>
      <c r="L89" s="471">
        <v>13955</v>
      </c>
      <c r="M89" s="471">
        <v>73754</v>
      </c>
      <c r="N89" s="472">
        <v>200000</v>
      </c>
      <c r="O89" s="452"/>
    </row>
    <row r="90" spans="1:15" s="440" customFormat="1" ht="14.25" customHeight="1">
      <c r="A90" s="458"/>
      <c r="B90" s="459" t="s">
        <v>7</v>
      </c>
      <c r="C90" s="1337" t="s">
        <v>67</v>
      </c>
      <c r="D90" s="1343" t="s">
        <v>17</v>
      </c>
      <c r="E90" s="1337" t="s">
        <v>18</v>
      </c>
      <c r="F90" s="1138"/>
      <c r="G90" s="1124"/>
      <c r="H90" s="1125"/>
      <c r="I90" s="464" t="s">
        <v>19</v>
      </c>
      <c r="J90" s="1343" t="s">
        <v>25</v>
      </c>
      <c r="K90" s="464" t="s">
        <v>15</v>
      </c>
      <c r="L90" s="1337" t="s">
        <v>662</v>
      </c>
      <c r="M90" s="1343" t="s">
        <v>22</v>
      </c>
      <c r="N90" s="1345" t="s">
        <v>23</v>
      </c>
      <c r="O90" s="443"/>
    </row>
    <row r="91" spans="1:15" s="440" customFormat="1" ht="14.25" customHeight="1" thickBot="1">
      <c r="A91" s="765" t="s">
        <v>14</v>
      </c>
      <c r="B91" s="766"/>
      <c r="C91" s="1338"/>
      <c r="D91" s="1344"/>
      <c r="E91" s="1338"/>
      <c r="F91" s="1138"/>
      <c r="G91" s="1124"/>
      <c r="H91" s="1125"/>
      <c r="I91" s="767" t="s">
        <v>24</v>
      </c>
      <c r="J91" s="1344"/>
      <c r="K91" s="767" t="s">
        <v>24</v>
      </c>
      <c r="L91" s="1338"/>
      <c r="M91" s="1344"/>
      <c r="N91" s="1346"/>
      <c r="O91" s="443"/>
    </row>
    <row r="92" spans="1:14" s="440" customFormat="1" ht="18.75" customHeight="1" thickTop="1">
      <c r="A92" s="1126"/>
      <c r="B92" s="1349">
        <v>12</v>
      </c>
      <c r="C92" s="1127">
        <v>56345177</v>
      </c>
      <c r="D92" s="1127">
        <v>1114498</v>
      </c>
      <c r="E92" s="1127">
        <v>36295397</v>
      </c>
      <c r="F92" s="411"/>
      <c r="G92" s="1124"/>
      <c r="H92" s="1125"/>
      <c r="I92" s="410">
        <v>15402878</v>
      </c>
      <c r="J92" s="410">
        <v>2777280</v>
      </c>
      <c r="K92" s="410">
        <v>466648</v>
      </c>
      <c r="L92" s="410">
        <v>13224</v>
      </c>
      <c r="M92" s="410">
        <v>75252</v>
      </c>
      <c r="N92" s="411">
        <v>200000</v>
      </c>
    </row>
    <row r="93" spans="1:14" s="440" customFormat="1" ht="18.75" customHeight="1">
      <c r="A93" s="452"/>
      <c r="B93" s="1301"/>
      <c r="C93" s="533">
        <v>2710856</v>
      </c>
      <c r="D93" s="533">
        <v>-13637</v>
      </c>
      <c r="E93" s="410">
        <v>2608609</v>
      </c>
      <c r="F93" s="411"/>
      <c r="G93" s="1124"/>
      <c r="H93" s="1125"/>
      <c r="I93" s="410">
        <v>103616</v>
      </c>
      <c r="J93" s="410">
        <v>3158</v>
      </c>
      <c r="K93" s="533">
        <v>-973</v>
      </c>
      <c r="L93" s="533">
        <v>-3066</v>
      </c>
      <c r="M93" s="410">
        <v>13149</v>
      </c>
      <c r="N93" s="534" t="s">
        <v>189</v>
      </c>
    </row>
    <row r="94" spans="1:14" s="440" customFormat="1" ht="18.75" customHeight="1">
      <c r="A94" s="453"/>
      <c r="B94" s="1302"/>
      <c r="C94" s="465">
        <v>59056033</v>
      </c>
      <c r="D94" s="465">
        <v>1100861</v>
      </c>
      <c r="E94" s="465">
        <v>38904006</v>
      </c>
      <c r="F94" s="411"/>
      <c r="G94" s="1124"/>
      <c r="H94" s="1125"/>
      <c r="I94" s="465">
        <v>15506494</v>
      </c>
      <c r="J94" s="465">
        <v>2780438</v>
      </c>
      <c r="K94" s="465">
        <v>465675</v>
      </c>
      <c r="L94" s="410">
        <v>10158</v>
      </c>
      <c r="M94" s="465">
        <v>88401</v>
      </c>
      <c r="N94" s="468">
        <v>200000</v>
      </c>
    </row>
    <row r="95" spans="1:14" s="440" customFormat="1" ht="18.75" customHeight="1">
      <c r="A95" s="452"/>
      <c r="B95" s="1301">
        <v>13</v>
      </c>
      <c r="C95" s="410">
        <v>60071940</v>
      </c>
      <c r="D95" s="410">
        <v>1040014</v>
      </c>
      <c r="E95" s="410">
        <v>38585862</v>
      </c>
      <c r="F95" s="411"/>
      <c r="G95" s="1124"/>
      <c r="H95" s="1125"/>
      <c r="I95" s="410">
        <v>16326684</v>
      </c>
      <c r="J95" s="410">
        <v>3322322</v>
      </c>
      <c r="K95" s="410">
        <v>514919</v>
      </c>
      <c r="L95" s="1352"/>
      <c r="M95" s="410">
        <v>82139</v>
      </c>
      <c r="N95" s="411">
        <v>200000</v>
      </c>
    </row>
    <row r="96" spans="1:14" s="440" customFormat="1" ht="18.75" customHeight="1">
      <c r="A96" s="452"/>
      <c r="B96" s="1301"/>
      <c r="C96" s="533">
        <v>834391</v>
      </c>
      <c r="D96" s="410">
        <v>519</v>
      </c>
      <c r="E96" s="410">
        <v>239026</v>
      </c>
      <c r="F96" s="411"/>
      <c r="G96" s="1124"/>
      <c r="H96" s="1125"/>
      <c r="I96" s="410">
        <v>730398</v>
      </c>
      <c r="J96" s="533">
        <v>-219962</v>
      </c>
      <c r="K96" s="533" t="s">
        <v>189</v>
      </c>
      <c r="L96" s="1353"/>
      <c r="M96" s="410">
        <v>84410</v>
      </c>
      <c r="N96" s="534" t="s">
        <v>189</v>
      </c>
    </row>
    <row r="97" spans="1:14" s="440" customFormat="1" ht="18.75" customHeight="1">
      <c r="A97" s="453"/>
      <c r="B97" s="1302"/>
      <c r="C97" s="465">
        <v>60906331</v>
      </c>
      <c r="D97" s="465">
        <v>1040533</v>
      </c>
      <c r="E97" s="465">
        <v>38824888</v>
      </c>
      <c r="F97" s="411"/>
      <c r="G97" s="1124"/>
      <c r="H97" s="1125"/>
      <c r="I97" s="410">
        <v>17057082</v>
      </c>
      <c r="J97" s="410">
        <v>3102360</v>
      </c>
      <c r="K97" s="410">
        <v>514919</v>
      </c>
      <c r="L97" s="1353"/>
      <c r="M97" s="410">
        <v>166549</v>
      </c>
      <c r="N97" s="411">
        <v>200000</v>
      </c>
    </row>
    <row r="98" spans="1:14" s="440" customFormat="1" ht="18.75" customHeight="1">
      <c r="A98" s="452"/>
      <c r="B98" s="1301">
        <v>14</v>
      </c>
      <c r="C98" s="410">
        <v>61636600</v>
      </c>
      <c r="D98" s="410">
        <v>1117805</v>
      </c>
      <c r="E98" s="410">
        <v>36160436</v>
      </c>
      <c r="F98" s="411"/>
      <c r="G98" s="1124"/>
      <c r="H98" s="1125"/>
      <c r="I98" s="466">
        <v>20646488</v>
      </c>
      <c r="J98" s="466">
        <v>2927464</v>
      </c>
      <c r="K98" s="466">
        <v>515663</v>
      </c>
      <c r="L98" s="1353"/>
      <c r="M98" s="466">
        <v>68744</v>
      </c>
      <c r="N98" s="467">
        <v>200000</v>
      </c>
    </row>
    <row r="99" spans="1:14" s="440" customFormat="1" ht="18.75" customHeight="1">
      <c r="A99" s="452"/>
      <c r="B99" s="1301"/>
      <c r="C99" s="533">
        <v>743111</v>
      </c>
      <c r="D99" s="410">
        <v>17420</v>
      </c>
      <c r="E99" s="410">
        <v>752279</v>
      </c>
      <c r="F99" s="411"/>
      <c r="G99" s="1124"/>
      <c r="H99" s="1125"/>
      <c r="I99" s="533">
        <v>-25326</v>
      </c>
      <c r="J99" s="410">
        <v>42</v>
      </c>
      <c r="K99" s="533" t="s">
        <v>189</v>
      </c>
      <c r="L99" s="1353"/>
      <c r="M99" s="533">
        <v>-1304</v>
      </c>
      <c r="N99" s="534" t="s">
        <v>189</v>
      </c>
    </row>
    <row r="100" spans="1:15" s="440" customFormat="1" ht="18.75" customHeight="1">
      <c r="A100" s="452"/>
      <c r="B100" s="1301"/>
      <c r="C100" s="410">
        <v>62379711</v>
      </c>
      <c r="D100" s="410">
        <v>1135225</v>
      </c>
      <c r="E100" s="410">
        <v>36912715</v>
      </c>
      <c r="F100" s="411"/>
      <c r="G100" s="1124"/>
      <c r="H100" s="1125"/>
      <c r="I100" s="465">
        <v>20621162</v>
      </c>
      <c r="J100" s="465">
        <v>2927506</v>
      </c>
      <c r="K100" s="465">
        <v>515663</v>
      </c>
      <c r="L100" s="1353"/>
      <c r="M100" s="465">
        <v>67440</v>
      </c>
      <c r="N100" s="468">
        <v>200000</v>
      </c>
      <c r="O100" s="430"/>
    </row>
    <row r="101" spans="1:14" s="440" customFormat="1" ht="18.75" customHeight="1">
      <c r="A101" s="449"/>
      <c r="B101" s="1300">
        <v>15</v>
      </c>
      <c r="C101" s="466">
        <v>66642396</v>
      </c>
      <c r="D101" s="466">
        <v>1085760</v>
      </c>
      <c r="E101" s="466">
        <v>42746095</v>
      </c>
      <c r="F101" s="411"/>
      <c r="G101" s="1124"/>
      <c r="H101" s="1125"/>
      <c r="I101" s="410">
        <v>17752786</v>
      </c>
      <c r="J101" s="410">
        <v>3484190</v>
      </c>
      <c r="K101" s="410">
        <v>1304322</v>
      </c>
      <c r="L101" s="1353"/>
      <c r="M101" s="410">
        <v>69243</v>
      </c>
      <c r="N101" s="411">
        <v>200000</v>
      </c>
    </row>
    <row r="102" spans="1:14" s="440" customFormat="1" ht="18.75" customHeight="1">
      <c r="A102" s="452"/>
      <c r="B102" s="1301"/>
      <c r="C102" s="533">
        <v>3027368</v>
      </c>
      <c r="D102" s="533">
        <v>-7190</v>
      </c>
      <c r="E102" s="410">
        <v>795289</v>
      </c>
      <c r="F102" s="411"/>
      <c r="G102" s="1124"/>
      <c r="H102" s="1125"/>
      <c r="I102" s="410">
        <v>2005117</v>
      </c>
      <c r="J102" s="533">
        <v>-116730</v>
      </c>
      <c r="K102" s="410">
        <v>240227</v>
      </c>
      <c r="L102" s="1353"/>
      <c r="M102" s="410">
        <v>110655</v>
      </c>
      <c r="N102" s="534" t="s">
        <v>189</v>
      </c>
    </row>
    <row r="103" spans="1:14" s="440" customFormat="1" ht="18.75" customHeight="1">
      <c r="A103" s="453"/>
      <c r="B103" s="1302"/>
      <c r="C103" s="465">
        <v>69669764</v>
      </c>
      <c r="D103" s="465">
        <v>1078570</v>
      </c>
      <c r="E103" s="465">
        <v>43541384</v>
      </c>
      <c r="F103" s="411"/>
      <c r="G103" s="1124"/>
      <c r="H103" s="1125"/>
      <c r="I103" s="410">
        <v>19757903</v>
      </c>
      <c r="J103" s="410">
        <v>3367460</v>
      </c>
      <c r="K103" s="410">
        <v>1544549</v>
      </c>
      <c r="L103" s="1354"/>
      <c r="M103" s="410">
        <v>179898</v>
      </c>
      <c r="N103" s="411">
        <v>200000</v>
      </c>
    </row>
    <row r="104" spans="1:14" s="440" customFormat="1" ht="18.75" customHeight="1">
      <c r="A104" s="452"/>
      <c r="B104" s="1301">
        <v>16</v>
      </c>
      <c r="C104" s="410">
        <v>68574329</v>
      </c>
      <c r="D104" s="410">
        <v>1109892</v>
      </c>
      <c r="E104" s="410">
        <v>43334423</v>
      </c>
      <c r="F104" s="411"/>
      <c r="G104" s="1124"/>
      <c r="H104" s="1125"/>
      <c r="I104" s="466">
        <v>18137313</v>
      </c>
      <c r="J104" s="466">
        <v>4045132</v>
      </c>
      <c r="K104" s="466">
        <v>1646687</v>
      </c>
      <c r="L104" s="410">
        <v>4067</v>
      </c>
      <c r="M104" s="466">
        <v>96815</v>
      </c>
      <c r="N104" s="467">
        <v>200000</v>
      </c>
    </row>
    <row r="105" spans="1:14" s="440" customFormat="1" ht="18.75" customHeight="1">
      <c r="A105" s="452"/>
      <c r="B105" s="1301"/>
      <c r="C105" s="533">
        <v>34351</v>
      </c>
      <c r="D105" s="533">
        <v>-1534</v>
      </c>
      <c r="E105" s="410">
        <v>1552796</v>
      </c>
      <c r="F105" s="411"/>
      <c r="G105" s="1124"/>
      <c r="H105" s="1125"/>
      <c r="I105" s="533">
        <v>-1541986</v>
      </c>
      <c r="J105" s="410">
        <v>45896</v>
      </c>
      <c r="K105" s="533">
        <v>-2125</v>
      </c>
      <c r="L105" s="533" t="s">
        <v>189</v>
      </c>
      <c r="M105" s="533">
        <v>-18696</v>
      </c>
      <c r="N105" s="534" t="s">
        <v>189</v>
      </c>
    </row>
    <row r="106" spans="1:14" s="440" customFormat="1" ht="18.75" customHeight="1">
      <c r="A106" s="452"/>
      <c r="B106" s="1301"/>
      <c r="C106" s="410">
        <v>68608680</v>
      </c>
      <c r="D106" s="410">
        <v>1108358</v>
      </c>
      <c r="E106" s="410">
        <v>44887219</v>
      </c>
      <c r="F106" s="411"/>
      <c r="G106" s="1124"/>
      <c r="H106" s="1125"/>
      <c r="I106" s="465">
        <v>16595327</v>
      </c>
      <c r="J106" s="465">
        <v>4091028</v>
      </c>
      <c r="K106" s="465">
        <v>1644562</v>
      </c>
      <c r="L106" s="465">
        <v>4067</v>
      </c>
      <c r="M106" s="465">
        <v>78119</v>
      </c>
      <c r="N106" s="468">
        <v>200000</v>
      </c>
    </row>
    <row r="107" spans="1:14" s="440" customFormat="1" ht="18.75" customHeight="1">
      <c r="A107" s="449"/>
      <c r="B107" s="1300">
        <v>17</v>
      </c>
      <c r="C107" s="466">
        <v>71959203</v>
      </c>
      <c r="D107" s="466">
        <v>1216436</v>
      </c>
      <c r="E107" s="466">
        <v>47790024</v>
      </c>
      <c r="F107" s="411"/>
      <c r="G107" s="1124"/>
      <c r="H107" s="1125"/>
      <c r="I107" s="410">
        <v>16331314</v>
      </c>
      <c r="J107" s="410">
        <v>4563882</v>
      </c>
      <c r="K107" s="410">
        <v>1762864</v>
      </c>
      <c r="L107" s="410">
        <v>4182</v>
      </c>
      <c r="M107" s="410">
        <v>90501</v>
      </c>
      <c r="N107" s="411">
        <v>200000</v>
      </c>
    </row>
    <row r="108" spans="1:14" s="440" customFormat="1" ht="18.75" customHeight="1">
      <c r="A108" s="452"/>
      <c r="B108" s="1301"/>
      <c r="C108" s="533">
        <v>1114022</v>
      </c>
      <c r="D108" s="410">
        <v>15100</v>
      </c>
      <c r="E108" s="410">
        <v>2451104</v>
      </c>
      <c r="F108" s="411"/>
      <c r="G108" s="1124"/>
      <c r="H108" s="1125"/>
      <c r="I108" s="533">
        <v>-1333912</v>
      </c>
      <c r="J108" s="533">
        <v>-18270</v>
      </c>
      <c r="K108" s="533" t="s">
        <v>189</v>
      </c>
      <c r="L108" s="533" t="s">
        <v>189</v>
      </c>
      <c r="M108" s="533" t="s">
        <v>189</v>
      </c>
      <c r="N108" s="534" t="s">
        <v>189</v>
      </c>
    </row>
    <row r="109" spans="1:14" s="440" customFormat="1" ht="18.75" customHeight="1">
      <c r="A109" s="453"/>
      <c r="B109" s="1302"/>
      <c r="C109" s="465">
        <v>73073225</v>
      </c>
      <c r="D109" s="465">
        <v>1231536</v>
      </c>
      <c r="E109" s="465">
        <v>50241128</v>
      </c>
      <c r="F109" s="411"/>
      <c r="G109" s="1124"/>
      <c r="H109" s="1125"/>
      <c r="I109" s="410">
        <v>14997402</v>
      </c>
      <c r="J109" s="410">
        <v>4545612</v>
      </c>
      <c r="K109" s="410">
        <v>1762864</v>
      </c>
      <c r="L109" s="410">
        <v>4182</v>
      </c>
      <c r="M109" s="410">
        <v>90501</v>
      </c>
      <c r="N109" s="411">
        <v>200000</v>
      </c>
    </row>
    <row r="110" spans="1:14" s="440" customFormat="1" ht="18.75" customHeight="1">
      <c r="A110" s="449"/>
      <c r="B110" s="1300">
        <v>18</v>
      </c>
      <c r="C110" s="466">
        <v>75836958</v>
      </c>
      <c r="D110" s="466">
        <v>1241272</v>
      </c>
      <c r="E110" s="466">
        <v>53291031</v>
      </c>
      <c r="F110" s="411"/>
      <c r="G110" s="1124"/>
      <c r="H110" s="1125"/>
      <c r="I110" s="466">
        <v>14813217</v>
      </c>
      <c r="J110" s="466">
        <v>4526527</v>
      </c>
      <c r="K110" s="466">
        <v>1682218</v>
      </c>
      <c r="L110" s="466">
        <v>4000</v>
      </c>
      <c r="M110" s="466">
        <v>78693</v>
      </c>
      <c r="N110" s="467">
        <v>200000</v>
      </c>
    </row>
    <row r="111" spans="1:14" s="440" customFormat="1" ht="18.75" customHeight="1">
      <c r="A111" s="452"/>
      <c r="B111" s="1301"/>
      <c r="C111" s="533">
        <v>1484204</v>
      </c>
      <c r="D111" s="533">
        <v>-1005</v>
      </c>
      <c r="E111" s="533">
        <v>-1752904</v>
      </c>
      <c r="F111" s="534"/>
      <c r="G111" s="1124"/>
      <c r="H111" s="1125"/>
      <c r="I111" s="533">
        <v>-458223</v>
      </c>
      <c r="J111" s="533">
        <v>-12710</v>
      </c>
      <c r="K111" s="410">
        <v>3382829</v>
      </c>
      <c r="L111" s="410">
        <v>62934</v>
      </c>
      <c r="M111" s="410">
        <v>263283</v>
      </c>
      <c r="N111" s="534" t="s">
        <v>189</v>
      </c>
    </row>
    <row r="112" spans="1:14" s="440" customFormat="1" ht="18.75" customHeight="1">
      <c r="A112" s="453"/>
      <c r="B112" s="1302"/>
      <c r="C112" s="465">
        <v>77321162</v>
      </c>
      <c r="D112" s="465">
        <v>1240267</v>
      </c>
      <c r="E112" s="465">
        <v>51538127</v>
      </c>
      <c r="F112" s="411"/>
      <c r="G112" s="1124"/>
      <c r="H112" s="1125"/>
      <c r="I112" s="465">
        <v>14354994</v>
      </c>
      <c r="J112" s="465">
        <v>4513817</v>
      </c>
      <c r="K112" s="465">
        <v>5065047</v>
      </c>
      <c r="L112" s="465">
        <v>66934</v>
      </c>
      <c r="M112" s="465">
        <v>341976</v>
      </c>
      <c r="N112" s="468">
        <v>200000</v>
      </c>
    </row>
    <row r="113" spans="1:14" s="440" customFormat="1" ht="18.75" customHeight="1">
      <c r="A113" s="452"/>
      <c r="B113" s="1301">
        <v>19</v>
      </c>
      <c r="C113" s="410">
        <v>84968273</v>
      </c>
      <c r="D113" s="410">
        <v>1349691</v>
      </c>
      <c r="E113" s="410">
        <v>55275854</v>
      </c>
      <c r="F113" s="411"/>
      <c r="G113" s="1124"/>
      <c r="H113" s="1125"/>
      <c r="I113" s="410">
        <v>14517103</v>
      </c>
      <c r="J113" s="410">
        <v>4337070</v>
      </c>
      <c r="K113" s="410">
        <v>9062893</v>
      </c>
      <c r="L113" s="410">
        <v>122338</v>
      </c>
      <c r="M113" s="410">
        <v>103324</v>
      </c>
      <c r="N113" s="411">
        <v>200000</v>
      </c>
    </row>
    <row r="114" spans="1:14" s="440" customFormat="1" ht="18.75" customHeight="1">
      <c r="A114" s="452"/>
      <c r="B114" s="1301"/>
      <c r="C114" s="533">
        <v>-212336</v>
      </c>
      <c r="D114" s="410">
        <v>8000</v>
      </c>
      <c r="E114" s="533">
        <v>-426484</v>
      </c>
      <c r="F114" s="534"/>
      <c r="G114" s="1124"/>
      <c r="H114" s="1125"/>
      <c r="I114" s="533">
        <v>-105514</v>
      </c>
      <c r="J114" s="533">
        <v>-10013</v>
      </c>
      <c r="K114" s="533" t="s">
        <v>189</v>
      </c>
      <c r="L114" s="533">
        <v>-35938</v>
      </c>
      <c r="M114" s="410">
        <v>357613</v>
      </c>
      <c r="N114" s="534" t="s">
        <v>189</v>
      </c>
    </row>
    <row r="115" spans="1:15" s="440" customFormat="1" ht="18.75" customHeight="1">
      <c r="A115" s="444"/>
      <c r="B115" s="1311"/>
      <c r="C115" s="471">
        <v>84755937</v>
      </c>
      <c r="D115" s="471">
        <v>1357691</v>
      </c>
      <c r="E115" s="471">
        <v>54849370</v>
      </c>
      <c r="F115" s="472"/>
      <c r="G115" s="1142"/>
      <c r="H115" s="1135"/>
      <c r="I115" s="471">
        <v>14411589</v>
      </c>
      <c r="J115" s="471">
        <v>4327057</v>
      </c>
      <c r="K115" s="471">
        <v>9062893</v>
      </c>
      <c r="L115" s="471">
        <v>86400</v>
      </c>
      <c r="M115" s="471">
        <v>460937</v>
      </c>
      <c r="N115" s="472">
        <v>200000</v>
      </c>
      <c r="O115" s="452"/>
    </row>
    <row r="116" spans="1:15" s="440" customFormat="1" ht="14.25" customHeight="1">
      <c r="A116" s="458"/>
      <c r="B116" s="459" t="s">
        <v>7</v>
      </c>
      <c r="C116" s="1337" t="s">
        <v>67</v>
      </c>
      <c r="D116" s="1343" t="s">
        <v>17</v>
      </c>
      <c r="E116" s="1337" t="s">
        <v>18</v>
      </c>
      <c r="F116" s="1107"/>
      <c r="G116" s="1107" t="s">
        <v>664</v>
      </c>
      <c r="H116" s="1107" t="s">
        <v>665</v>
      </c>
      <c r="I116" s="464" t="s">
        <v>19</v>
      </c>
      <c r="J116" s="1343" t="s">
        <v>25</v>
      </c>
      <c r="K116" s="464" t="s">
        <v>15</v>
      </c>
      <c r="L116" s="1337" t="s">
        <v>662</v>
      </c>
      <c r="M116" s="1343" t="s">
        <v>22</v>
      </c>
      <c r="N116" s="1345" t="s">
        <v>23</v>
      </c>
      <c r="O116" s="443"/>
    </row>
    <row r="117" spans="1:15" s="440" customFormat="1" ht="14.25" customHeight="1" thickBot="1">
      <c r="A117" s="765" t="s">
        <v>14</v>
      </c>
      <c r="B117" s="766"/>
      <c r="C117" s="1338"/>
      <c r="D117" s="1344"/>
      <c r="E117" s="1338"/>
      <c r="F117" s="1131"/>
      <c r="G117" s="767" t="s">
        <v>666</v>
      </c>
      <c r="H117" s="767" t="s">
        <v>667</v>
      </c>
      <c r="I117" s="767" t="s">
        <v>24</v>
      </c>
      <c r="J117" s="1344"/>
      <c r="K117" s="767" t="s">
        <v>24</v>
      </c>
      <c r="L117" s="1338"/>
      <c r="M117" s="1344"/>
      <c r="N117" s="1346"/>
      <c r="O117" s="443"/>
    </row>
    <row r="118" spans="1:14" s="440" customFormat="1" ht="18.75" customHeight="1" thickTop="1">
      <c r="A118" s="452"/>
      <c r="B118" s="1301">
        <v>20</v>
      </c>
      <c r="C118" s="410">
        <v>85500886</v>
      </c>
      <c r="D118" s="410">
        <v>1419419</v>
      </c>
      <c r="E118" s="410">
        <v>57218517</v>
      </c>
      <c r="F118" s="410"/>
      <c r="G118" s="410">
        <v>9375665</v>
      </c>
      <c r="H118" s="410">
        <v>7194</v>
      </c>
      <c r="I118" s="410">
        <v>1910476</v>
      </c>
      <c r="J118" s="410">
        <v>3891376</v>
      </c>
      <c r="K118" s="410">
        <v>9333093</v>
      </c>
      <c r="L118" s="410">
        <v>911818</v>
      </c>
      <c r="M118" s="410">
        <v>1233328</v>
      </c>
      <c r="N118" s="411">
        <v>200000</v>
      </c>
    </row>
    <row r="119" spans="1:14" s="440" customFormat="1" ht="18.75" customHeight="1">
      <c r="A119" s="452"/>
      <c r="B119" s="1301"/>
      <c r="C119" s="533">
        <v>-2975831</v>
      </c>
      <c r="D119" s="533">
        <v>-63000</v>
      </c>
      <c r="E119" s="533">
        <v>-2973104</v>
      </c>
      <c r="F119" s="533"/>
      <c r="G119" s="410">
        <v>9319</v>
      </c>
      <c r="H119" s="410">
        <v>5444</v>
      </c>
      <c r="I119" s="533">
        <v>-254108</v>
      </c>
      <c r="J119" s="533">
        <v>-11068</v>
      </c>
      <c r="K119" s="410">
        <v>1106726</v>
      </c>
      <c r="L119" s="533" t="s">
        <v>189</v>
      </c>
      <c r="M119" s="533">
        <v>-796040</v>
      </c>
      <c r="N119" s="534" t="s">
        <v>189</v>
      </c>
    </row>
    <row r="120" spans="1:14" s="440" customFormat="1" ht="18.75" customHeight="1">
      <c r="A120" s="453"/>
      <c r="B120" s="1302"/>
      <c r="C120" s="465">
        <v>82525055</v>
      </c>
      <c r="D120" s="465">
        <v>1356419</v>
      </c>
      <c r="E120" s="465">
        <v>54245413</v>
      </c>
      <c r="F120" s="410"/>
      <c r="G120" s="465">
        <v>9384984</v>
      </c>
      <c r="H120" s="465">
        <v>12638</v>
      </c>
      <c r="I120" s="465">
        <v>1656368</v>
      </c>
      <c r="J120" s="465">
        <v>3880308</v>
      </c>
      <c r="K120" s="465">
        <v>10439819</v>
      </c>
      <c r="L120" s="465">
        <v>911818</v>
      </c>
      <c r="M120" s="465">
        <v>437288</v>
      </c>
      <c r="N120" s="468">
        <v>200000</v>
      </c>
    </row>
    <row r="121" spans="1:14" s="440" customFormat="1" ht="18.75" customHeight="1">
      <c r="A121" s="449"/>
      <c r="B121" s="1303">
        <v>21</v>
      </c>
      <c r="C121" s="466">
        <v>88805689</v>
      </c>
      <c r="D121" s="466">
        <v>1397832</v>
      </c>
      <c r="E121" s="466">
        <v>55937802</v>
      </c>
      <c r="F121" s="410"/>
      <c r="G121" s="466">
        <v>11588804</v>
      </c>
      <c r="H121" s="466">
        <v>13370</v>
      </c>
      <c r="I121" s="466">
        <v>813202</v>
      </c>
      <c r="J121" s="466">
        <v>4088670</v>
      </c>
      <c r="K121" s="466">
        <v>13726604</v>
      </c>
      <c r="L121" s="466">
        <v>913309</v>
      </c>
      <c r="M121" s="466">
        <v>126096</v>
      </c>
      <c r="N121" s="467">
        <v>200000</v>
      </c>
    </row>
    <row r="122" spans="1:14" s="440" customFormat="1" ht="18.75" customHeight="1">
      <c r="A122" s="452"/>
      <c r="B122" s="1304"/>
      <c r="C122" s="533">
        <v>-6935631</v>
      </c>
      <c r="D122" s="533">
        <v>-86019</v>
      </c>
      <c r="E122" s="533">
        <v>-135485</v>
      </c>
      <c r="F122" s="533"/>
      <c r="G122" s="533">
        <v>-1362045</v>
      </c>
      <c r="H122" s="410">
        <v>15709</v>
      </c>
      <c r="I122" s="533">
        <v>-812497</v>
      </c>
      <c r="J122" s="533">
        <v>-326100</v>
      </c>
      <c r="K122" s="533">
        <v>-4200000</v>
      </c>
      <c r="L122" s="533">
        <v>-143602</v>
      </c>
      <c r="M122" s="410">
        <v>114408</v>
      </c>
      <c r="N122" s="534" t="s">
        <v>189</v>
      </c>
    </row>
    <row r="123" spans="1:14" s="440" customFormat="1" ht="18.75" customHeight="1">
      <c r="A123" s="453"/>
      <c r="B123" s="1309"/>
      <c r="C123" s="465">
        <v>81870058</v>
      </c>
      <c r="D123" s="465">
        <v>1311813</v>
      </c>
      <c r="E123" s="465">
        <v>55802317</v>
      </c>
      <c r="F123" s="410"/>
      <c r="G123" s="465">
        <v>10226759</v>
      </c>
      <c r="H123" s="465">
        <v>29079</v>
      </c>
      <c r="I123" s="465">
        <v>705</v>
      </c>
      <c r="J123" s="465">
        <v>3762570</v>
      </c>
      <c r="K123" s="465">
        <v>9526604</v>
      </c>
      <c r="L123" s="465">
        <v>769707</v>
      </c>
      <c r="M123" s="465">
        <v>240504</v>
      </c>
      <c r="N123" s="468">
        <v>200000</v>
      </c>
    </row>
    <row r="124" spans="1:14" s="440" customFormat="1" ht="18.75" customHeight="1">
      <c r="A124" s="452"/>
      <c r="B124" s="1304">
        <v>22</v>
      </c>
      <c r="C124" s="410">
        <v>86277067</v>
      </c>
      <c r="D124" s="410">
        <v>1599980</v>
      </c>
      <c r="E124" s="410">
        <v>57780877</v>
      </c>
      <c r="F124" s="410"/>
      <c r="G124" s="410">
        <v>11529167</v>
      </c>
      <c r="H124" s="410">
        <v>58863</v>
      </c>
      <c r="I124" s="410">
        <v>178516</v>
      </c>
      <c r="J124" s="410">
        <v>4178924</v>
      </c>
      <c r="K124" s="410">
        <v>9679276</v>
      </c>
      <c r="L124" s="410">
        <v>931025</v>
      </c>
      <c r="M124" s="410">
        <v>140439</v>
      </c>
      <c r="N124" s="411">
        <v>200000</v>
      </c>
    </row>
    <row r="125" spans="1:14" s="440" customFormat="1" ht="18.75" customHeight="1">
      <c r="A125" s="452"/>
      <c r="B125" s="1304"/>
      <c r="C125" s="533">
        <v>-4250083</v>
      </c>
      <c r="D125" s="410">
        <v>15451</v>
      </c>
      <c r="E125" s="533">
        <v>-202542</v>
      </c>
      <c r="F125" s="533"/>
      <c r="G125" s="533">
        <v>-2095644</v>
      </c>
      <c r="H125" s="533">
        <v>-42466</v>
      </c>
      <c r="I125" s="533">
        <v>-16367</v>
      </c>
      <c r="J125" s="533">
        <v>-170822</v>
      </c>
      <c r="K125" s="533">
        <v>-2098088</v>
      </c>
      <c r="L125" s="533">
        <v>-22854</v>
      </c>
      <c r="M125" s="410">
        <v>383249</v>
      </c>
      <c r="N125" s="534" t="s">
        <v>189</v>
      </c>
    </row>
    <row r="126" spans="1:14" s="440" customFormat="1" ht="18.75" customHeight="1">
      <c r="A126" s="452"/>
      <c r="B126" s="1304"/>
      <c r="C126" s="410">
        <v>82026984</v>
      </c>
      <c r="D126" s="410">
        <v>1615431</v>
      </c>
      <c r="E126" s="410">
        <v>57578335</v>
      </c>
      <c r="F126" s="410"/>
      <c r="G126" s="410">
        <v>9433523</v>
      </c>
      <c r="H126" s="410">
        <v>16397</v>
      </c>
      <c r="I126" s="410">
        <v>162149</v>
      </c>
      <c r="J126" s="410">
        <v>4008102</v>
      </c>
      <c r="K126" s="410">
        <v>7581188</v>
      </c>
      <c r="L126" s="410">
        <v>908171</v>
      </c>
      <c r="M126" s="410">
        <v>523688</v>
      </c>
      <c r="N126" s="411">
        <v>200000</v>
      </c>
    </row>
    <row r="127" spans="1:14" s="440" customFormat="1" ht="18.75" customHeight="1">
      <c r="A127" s="449"/>
      <c r="B127" s="1303">
        <v>23</v>
      </c>
      <c r="C127" s="466">
        <v>85042664</v>
      </c>
      <c r="D127" s="466">
        <v>1451043</v>
      </c>
      <c r="E127" s="466">
        <v>57767900</v>
      </c>
      <c r="F127" s="410"/>
      <c r="G127" s="466">
        <v>10431739</v>
      </c>
      <c r="H127" s="466">
        <v>30256</v>
      </c>
      <c r="I127" s="466">
        <v>19300</v>
      </c>
      <c r="J127" s="466">
        <v>4428500</v>
      </c>
      <c r="K127" s="466">
        <v>9613455</v>
      </c>
      <c r="L127" s="466">
        <v>960466</v>
      </c>
      <c r="M127" s="466">
        <v>140005</v>
      </c>
      <c r="N127" s="467">
        <v>200000</v>
      </c>
    </row>
    <row r="128" spans="1:14" s="440" customFormat="1" ht="18.75" customHeight="1">
      <c r="A128" s="452"/>
      <c r="B128" s="1304"/>
      <c r="C128" s="533">
        <v>-420832</v>
      </c>
      <c r="D128" s="410">
        <v>-89953</v>
      </c>
      <c r="E128" s="533">
        <v>-1150971</v>
      </c>
      <c r="F128" s="533"/>
      <c r="G128" s="533">
        <v>17247</v>
      </c>
      <c r="H128" s="533">
        <v>688</v>
      </c>
      <c r="I128" s="533">
        <v>-7588</v>
      </c>
      <c r="J128" s="533">
        <v>-7761</v>
      </c>
      <c r="K128" s="533">
        <v>0</v>
      </c>
      <c r="L128" s="533">
        <v>-228941</v>
      </c>
      <c r="M128" s="410">
        <v>1046447</v>
      </c>
      <c r="N128" s="534" t="s">
        <v>189</v>
      </c>
    </row>
    <row r="129" spans="1:14" s="440" customFormat="1" ht="18.75" customHeight="1">
      <c r="A129" s="453"/>
      <c r="B129" s="1309"/>
      <c r="C129" s="465">
        <v>84621832</v>
      </c>
      <c r="D129" s="465">
        <v>1361090</v>
      </c>
      <c r="E129" s="465">
        <v>56616929</v>
      </c>
      <c r="F129" s="410"/>
      <c r="G129" s="465">
        <v>10448986</v>
      </c>
      <c r="H129" s="465">
        <v>30944</v>
      </c>
      <c r="I129" s="465">
        <v>11712</v>
      </c>
      <c r="J129" s="465">
        <v>4420739</v>
      </c>
      <c r="K129" s="465">
        <v>9613455</v>
      </c>
      <c r="L129" s="465">
        <v>731525</v>
      </c>
      <c r="M129" s="465">
        <v>1186452</v>
      </c>
      <c r="N129" s="468">
        <v>200000</v>
      </c>
    </row>
    <row r="130" spans="1:14" s="440" customFormat="1" ht="18.75" customHeight="1">
      <c r="A130" s="449"/>
      <c r="B130" s="1303">
        <v>24</v>
      </c>
      <c r="C130" s="466">
        <v>83934570</v>
      </c>
      <c r="D130" s="466">
        <v>1304285</v>
      </c>
      <c r="E130" s="466">
        <v>55794714</v>
      </c>
      <c r="F130" s="410"/>
      <c r="G130" s="466">
        <v>11228070</v>
      </c>
      <c r="H130" s="466">
        <v>13110</v>
      </c>
      <c r="I130" s="466">
        <v>3053</v>
      </c>
      <c r="J130" s="466">
        <v>4739664</v>
      </c>
      <c r="K130" s="466">
        <v>9718726</v>
      </c>
      <c r="L130" s="466">
        <v>792944</v>
      </c>
      <c r="M130" s="466">
        <v>140004</v>
      </c>
      <c r="N130" s="467">
        <v>200000</v>
      </c>
    </row>
    <row r="131" spans="1:14" s="440" customFormat="1" ht="18.75" customHeight="1">
      <c r="A131" s="452"/>
      <c r="B131" s="1304"/>
      <c r="C131" s="533">
        <v>367848</v>
      </c>
      <c r="D131" s="410">
        <v>-133535</v>
      </c>
      <c r="E131" s="533" t="s">
        <v>676</v>
      </c>
      <c r="F131" s="533"/>
      <c r="G131" s="533">
        <v>5742</v>
      </c>
      <c r="H131" s="533">
        <v>-1418</v>
      </c>
      <c r="I131" s="533" t="s">
        <v>676</v>
      </c>
      <c r="J131" s="533">
        <v>-5556</v>
      </c>
      <c r="K131" s="533">
        <v>-389445</v>
      </c>
      <c r="L131" s="533">
        <v>-55423</v>
      </c>
      <c r="M131" s="410">
        <v>947483</v>
      </c>
      <c r="N131" s="534" t="s">
        <v>668</v>
      </c>
    </row>
    <row r="132" spans="1:14" s="440" customFormat="1" ht="18.75" customHeight="1">
      <c r="A132" s="452"/>
      <c r="B132" s="1304"/>
      <c r="C132" s="410">
        <v>84302418</v>
      </c>
      <c r="D132" s="410">
        <v>1170750</v>
      </c>
      <c r="E132" s="410">
        <v>55794714</v>
      </c>
      <c r="F132" s="410"/>
      <c r="G132" s="410">
        <v>11233812</v>
      </c>
      <c r="H132" s="410">
        <v>11692</v>
      </c>
      <c r="I132" s="410">
        <v>3053</v>
      </c>
      <c r="J132" s="410">
        <v>4734108</v>
      </c>
      <c r="K132" s="410">
        <v>9329281</v>
      </c>
      <c r="L132" s="410">
        <v>737521</v>
      </c>
      <c r="M132" s="410">
        <v>1087487</v>
      </c>
      <c r="N132" s="411">
        <v>200000</v>
      </c>
    </row>
    <row r="133" spans="1:14" s="440" customFormat="1" ht="18.75" customHeight="1">
      <c r="A133" s="449"/>
      <c r="B133" s="1303">
        <v>25</v>
      </c>
      <c r="C133" s="466">
        <v>84614396</v>
      </c>
      <c r="D133" s="466">
        <v>1318763</v>
      </c>
      <c r="E133" s="466">
        <v>56074788</v>
      </c>
      <c r="F133" s="410"/>
      <c r="G133" s="466">
        <v>11562848</v>
      </c>
      <c r="H133" s="466">
        <v>6912</v>
      </c>
      <c r="I133" s="466">
        <v>583</v>
      </c>
      <c r="J133" s="466">
        <v>4960920</v>
      </c>
      <c r="K133" s="466">
        <v>9503368</v>
      </c>
      <c r="L133" s="466">
        <v>846210</v>
      </c>
      <c r="M133" s="466">
        <v>140004</v>
      </c>
      <c r="N133" s="467">
        <v>200000</v>
      </c>
    </row>
    <row r="134" spans="1:14" s="440" customFormat="1" ht="18.75" customHeight="1">
      <c r="A134" s="452"/>
      <c r="B134" s="1304"/>
      <c r="C134" s="533">
        <v>154353</v>
      </c>
      <c r="D134" s="410">
        <v>-104737</v>
      </c>
      <c r="E134" s="533" t="s">
        <v>189</v>
      </c>
      <c r="F134" s="533"/>
      <c r="G134" s="533">
        <v>-45212</v>
      </c>
      <c r="H134" s="533">
        <v>4656</v>
      </c>
      <c r="I134" s="533">
        <v>-106</v>
      </c>
      <c r="J134" s="533">
        <v>-21713</v>
      </c>
      <c r="K134" s="533">
        <v>-561687</v>
      </c>
      <c r="L134" s="533">
        <v>-21959</v>
      </c>
      <c r="M134" s="410">
        <v>905111</v>
      </c>
      <c r="N134" s="534" t="s">
        <v>189</v>
      </c>
    </row>
    <row r="135" spans="1:14" s="440" customFormat="1" ht="18.75" customHeight="1">
      <c r="A135" s="453"/>
      <c r="B135" s="1309"/>
      <c r="C135" s="465">
        <v>84768749</v>
      </c>
      <c r="D135" s="465">
        <v>1214026</v>
      </c>
      <c r="E135" s="465">
        <v>56074788</v>
      </c>
      <c r="F135" s="410"/>
      <c r="G135" s="465">
        <v>11517636</v>
      </c>
      <c r="H135" s="465">
        <v>11568</v>
      </c>
      <c r="I135" s="465">
        <v>477</v>
      </c>
      <c r="J135" s="465">
        <v>4939207</v>
      </c>
      <c r="K135" s="465">
        <v>8941681</v>
      </c>
      <c r="L135" s="465">
        <v>824251</v>
      </c>
      <c r="M135" s="465">
        <v>1045115</v>
      </c>
      <c r="N135" s="468">
        <v>200000</v>
      </c>
    </row>
    <row r="136" spans="1:14" s="440" customFormat="1" ht="18.75" customHeight="1">
      <c r="A136" s="449"/>
      <c r="B136" s="1303">
        <v>26</v>
      </c>
      <c r="C136" s="466">
        <v>84544904</v>
      </c>
      <c r="D136" s="466">
        <v>1308973</v>
      </c>
      <c r="E136" s="466">
        <v>56788173</v>
      </c>
      <c r="F136" s="410"/>
      <c r="G136" s="466">
        <v>11330816</v>
      </c>
      <c r="H136" s="466">
        <v>8108</v>
      </c>
      <c r="I136" s="466">
        <v>399</v>
      </c>
      <c r="J136" s="466">
        <v>4995082</v>
      </c>
      <c r="K136" s="466">
        <v>8897960</v>
      </c>
      <c r="L136" s="466">
        <v>875389</v>
      </c>
      <c r="M136" s="466">
        <v>140004</v>
      </c>
      <c r="N136" s="467">
        <v>200000</v>
      </c>
    </row>
    <row r="137" spans="1:14" s="440" customFormat="1" ht="18.75" customHeight="1">
      <c r="A137" s="452"/>
      <c r="B137" s="1304"/>
      <c r="C137" s="533">
        <v>750025</v>
      </c>
      <c r="D137" s="410">
        <v>-79315</v>
      </c>
      <c r="E137" s="533">
        <v>-7898</v>
      </c>
      <c r="F137" s="533"/>
      <c r="G137" s="533">
        <v>4347</v>
      </c>
      <c r="H137" s="533">
        <v>663</v>
      </c>
      <c r="I137" s="533" t="s">
        <v>668</v>
      </c>
      <c r="J137" s="533" t="s">
        <v>676</v>
      </c>
      <c r="K137" s="533">
        <v>110405</v>
      </c>
      <c r="L137" s="533">
        <v>-39489</v>
      </c>
      <c r="M137" s="410">
        <v>761312</v>
      </c>
      <c r="N137" s="534" t="s">
        <v>189</v>
      </c>
    </row>
    <row r="138" spans="1:14" s="440" customFormat="1" ht="18.75" customHeight="1">
      <c r="A138" s="452"/>
      <c r="B138" s="1304"/>
      <c r="C138" s="410">
        <v>85294929</v>
      </c>
      <c r="D138" s="410">
        <v>1229658</v>
      </c>
      <c r="E138" s="410">
        <v>56780275</v>
      </c>
      <c r="F138" s="410"/>
      <c r="G138" s="410">
        <v>11335163</v>
      </c>
      <c r="H138" s="410">
        <v>8771</v>
      </c>
      <c r="I138" s="410">
        <v>399</v>
      </c>
      <c r="J138" s="410">
        <v>4995082</v>
      </c>
      <c r="K138" s="410">
        <v>9008365</v>
      </c>
      <c r="L138" s="410">
        <v>835900</v>
      </c>
      <c r="M138" s="410">
        <v>901316</v>
      </c>
      <c r="N138" s="411">
        <v>200000</v>
      </c>
    </row>
    <row r="139" spans="1:14" s="440" customFormat="1" ht="18.75" customHeight="1">
      <c r="A139" s="449"/>
      <c r="B139" s="1303">
        <v>27</v>
      </c>
      <c r="C139" s="466">
        <v>98358238</v>
      </c>
      <c r="D139" s="466">
        <v>1435676</v>
      </c>
      <c r="E139" s="466">
        <v>56403827</v>
      </c>
      <c r="F139" s="410"/>
      <c r="G139" s="466">
        <v>11360755</v>
      </c>
      <c r="H139" s="466">
        <v>10456</v>
      </c>
      <c r="I139" s="466">
        <v>470</v>
      </c>
      <c r="J139" s="466">
        <v>5204080</v>
      </c>
      <c r="K139" s="466">
        <v>22811597</v>
      </c>
      <c r="L139" s="466">
        <v>803863</v>
      </c>
      <c r="M139" s="466">
        <v>127514</v>
      </c>
      <c r="N139" s="467">
        <v>200000</v>
      </c>
    </row>
    <row r="140" spans="1:14" s="440" customFormat="1" ht="18.75" customHeight="1">
      <c r="A140" s="452"/>
      <c r="B140" s="1304"/>
      <c r="C140" s="533">
        <v>-417018</v>
      </c>
      <c r="D140" s="410">
        <v>-24610</v>
      </c>
      <c r="E140" s="533">
        <v>-574061</v>
      </c>
      <c r="F140" s="533"/>
      <c r="G140" s="533">
        <v>-251425</v>
      </c>
      <c r="H140" s="533">
        <v>-3045</v>
      </c>
      <c r="I140" s="533">
        <v>-71</v>
      </c>
      <c r="J140" s="533">
        <v>-610392</v>
      </c>
      <c r="K140" s="533">
        <v>80700</v>
      </c>
      <c r="L140" s="533">
        <v>-48273</v>
      </c>
      <c r="M140" s="410">
        <v>1014159</v>
      </c>
      <c r="N140" s="534" t="s">
        <v>668</v>
      </c>
    </row>
    <row r="141" spans="1:14" s="440" customFormat="1" ht="18.75" customHeight="1">
      <c r="A141" s="452"/>
      <c r="B141" s="1304"/>
      <c r="C141" s="410">
        <v>97941220</v>
      </c>
      <c r="D141" s="410">
        <v>1411066</v>
      </c>
      <c r="E141" s="410">
        <v>55829766</v>
      </c>
      <c r="F141" s="410"/>
      <c r="G141" s="410">
        <v>11109330</v>
      </c>
      <c r="H141" s="410">
        <v>7411</v>
      </c>
      <c r="I141" s="410">
        <v>399</v>
      </c>
      <c r="J141" s="410">
        <v>4593688</v>
      </c>
      <c r="K141" s="410">
        <v>22892297</v>
      </c>
      <c r="L141" s="410">
        <v>755590</v>
      </c>
      <c r="M141" s="410">
        <v>1141673</v>
      </c>
      <c r="N141" s="411">
        <v>200000</v>
      </c>
    </row>
    <row r="142" spans="1:14" s="440" customFormat="1" ht="18.75" customHeight="1">
      <c r="A142" s="449"/>
      <c r="B142" s="1303">
        <v>28</v>
      </c>
      <c r="C142" s="1145">
        <v>96151390</v>
      </c>
      <c r="D142" s="1146">
        <v>1325626</v>
      </c>
      <c r="E142" s="466">
        <v>55312608</v>
      </c>
      <c r="F142" s="410"/>
      <c r="G142" s="466">
        <v>10481665</v>
      </c>
      <c r="H142" s="466">
        <v>5304</v>
      </c>
      <c r="I142" s="466">
        <v>445</v>
      </c>
      <c r="J142" s="466">
        <v>4181544</v>
      </c>
      <c r="K142" s="466">
        <v>23765693</v>
      </c>
      <c r="L142" s="466">
        <v>759602</v>
      </c>
      <c r="M142" s="466">
        <v>118903</v>
      </c>
      <c r="N142" s="1147">
        <v>200000</v>
      </c>
    </row>
    <row r="143" spans="1:14" s="440" customFormat="1" ht="18.75" customHeight="1">
      <c r="A143" s="452"/>
      <c r="B143" s="1355"/>
      <c r="C143" s="902">
        <v>-564981</v>
      </c>
      <c r="D143" s="902">
        <v>11865</v>
      </c>
      <c r="E143" s="902">
        <v>-565874</v>
      </c>
      <c r="F143" s="902"/>
      <c r="G143" s="901">
        <v>875</v>
      </c>
      <c r="H143" s="410">
        <v>2174</v>
      </c>
      <c r="I143" s="533" t="s">
        <v>676</v>
      </c>
      <c r="J143" s="533" t="s">
        <v>187</v>
      </c>
      <c r="K143" s="410">
        <v>-304161</v>
      </c>
      <c r="L143" s="410">
        <v>-30419</v>
      </c>
      <c r="M143" s="895">
        <v>320559</v>
      </c>
      <c r="N143" s="905" t="s">
        <v>187</v>
      </c>
    </row>
    <row r="144" spans="1:14" s="440" customFormat="1" ht="18.75" customHeight="1">
      <c r="A144" s="452"/>
      <c r="B144" s="1355"/>
      <c r="C144" s="902">
        <v>95586409</v>
      </c>
      <c r="D144" s="1055">
        <v>1337491</v>
      </c>
      <c r="E144" s="1055">
        <v>54746734</v>
      </c>
      <c r="F144" s="1055"/>
      <c r="G144" s="410">
        <v>10482540</v>
      </c>
      <c r="H144" s="410">
        <v>7478</v>
      </c>
      <c r="I144" s="410">
        <v>445</v>
      </c>
      <c r="J144" s="410">
        <v>4181544</v>
      </c>
      <c r="K144" s="410">
        <v>23461532</v>
      </c>
      <c r="L144" s="410">
        <v>729183</v>
      </c>
      <c r="M144" s="410">
        <v>439462</v>
      </c>
      <c r="N144" s="411">
        <v>200000</v>
      </c>
    </row>
    <row r="145" spans="1:14" s="440" customFormat="1" ht="18.75" customHeight="1">
      <c r="A145" s="449"/>
      <c r="B145" s="1303">
        <v>29</v>
      </c>
      <c r="C145" s="1075">
        <v>96176004</v>
      </c>
      <c r="D145" s="1146">
        <v>1409262</v>
      </c>
      <c r="E145" s="1146">
        <v>55106873</v>
      </c>
      <c r="F145" s="1055"/>
      <c r="G145" s="466">
        <v>10098160</v>
      </c>
      <c r="H145" s="466">
        <v>37153</v>
      </c>
      <c r="I145" s="466">
        <v>313</v>
      </c>
      <c r="J145" s="466">
        <v>3965581</v>
      </c>
      <c r="K145" s="466">
        <v>24495646</v>
      </c>
      <c r="L145" s="466">
        <v>750054</v>
      </c>
      <c r="M145" s="466">
        <v>112962</v>
      </c>
      <c r="N145" s="1147">
        <v>200000</v>
      </c>
    </row>
    <row r="146" spans="1:14" s="440" customFormat="1" ht="18.75" customHeight="1">
      <c r="A146" s="452"/>
      <c r="B146" s="1355"/>
      <c r="C146" s="902">
        <v>-6367055</v>
      </c>
      <c r="D146" s="902">
        <v>-45723</v>
      </c>
      <c r="E146" s="902">
        <v>-4013743</v>
      </c>
      <c r="F146" s="902"/>
      <c r="G146" s="410">
        <v>-29945</v>
      </c>
      <c r="H146" s="410">
        <v>396</v>
      </c>
      <c r="I146" s="410">
        <v>-113</v>
      </c>
      <c r="J146" s="410">
        <v>-31227</v>
      </c>
      <c r="K146" s="410">
        <v>-2818976</v>
      </c>
      <c r="L146" s="410">
        <v>-58466</v>
      </c>
      <c r="M146" s="410">
        <v>630742</v>
      </c>
      <c r="N146" s="905" t="s">
        <v>187</v>
      </c>
    </row>
    <row r="147" spans="1:14" s="440" customFormat="1" ht="18.75" customHeight="1">
      <c r="A147" s="444"/>
      <c r="B147" s="1356"/>
      <c r="C147" s="1056">
        <v>89808949</v>
      </c>
      <c r="D147" s="903">
        <v>1363539</v>
      </c>
      <c r="E147" s="903">
        <v>51093130</v>
      </c>
      <c r="F147" s="903"/>
      <c r="G147" s="471">
        <v>10068215</v>
      </c>
      <c r="H147" s="471">
        <v>37549</v>
      </c>
      <c r="I147" s="471">
        <v>200</v>
      </c>
      <c r="J147" s="471">
        <v>3934354</v>
      </c>
      <c r="K147" s="471">
        <v>21676670</v>
      </c>
      <c r="L147" s="471">
        <v>691588</v>
      </c>
      <c r="M147" s="471">
        <v>743704</v>
      </c>
      <c r="N147" s="472">
        <v>200000</v>
      </c>
    </row>
    <row r="148" spans="1:15" s="440" customFormat="1" ht="14.25" customHeight="1">
      <c r="A148" s="458"/>
      <c r="B148" s="459" t="s">
        <v>7</v>
      </c>
      <c r="C148" s="1337" t="s">
        <v>67</v>
      </c>
      <c r="D148" s="1343" t="s">
        <v>17</v>
      </c>
      <c r="E148" s="1337" t="s">
        <v>18</v>
      </c>
      <c r="F148" s="1359" t="s">
        <v>656</v>
      </c>
      <c r="G148" s="1107"/>
      <c r="H148" s="1107"/>
      <c r="I148" s="464"/>
      <c r="J148" s="1132"/>
      <c r="K148" s="464" t="s">
        <v>15</v>
      </c>
      <c r="L148" s="1337" t="s">
        <v>662</v>
      </c>
      <c r="M148" s="1343" t="s">
        <v>22</v>
      </c>
      <c r="N148" s="1345" t="s">
        <v>23</v>
      </c>
      <c r="O148" s="443"/>
    </row>
    <row r="149" spans="1:15" s="440" customFormat="1" ht="14.25" customHeight="1" thickBot="1">
      <c r="A149" s="765" t="s">
        <v>14</v>
      </c>
      <c r="B149" s="766"/>
      <c r="C149" s="1338"/>
      <c r="D149" s="1344"/>
      <c r="E149" s="1338"/>
      <c r="F149" s="1360"/>
      <c r="G149" s="1131"/>
      <c r="H149" s="1131"/>
      <c r="I149" s="1131"/>
      <c r="J149" s="1133"/>
      <c r="K149" s="767" t="s">
        <v>24</v>
      </c>
      <c r="L149" s="1338"/>
      <c r="M149" s="1344"/>
      <c r="N149" s="1346"/>
      <c r="O149" s="443"/>
    </row>
    <row r="150" spans="1:14" s="440" customFormat="1" ht="18.75" customHeight="1" thickTop="1">
      <c r="A150" s="452"/>
      <c r="B150" s="1304">
        <v>30</v>
      </c>
      <c r="C150" s="929">
        <v>77820156</v>
      </c>
      <c r="D150" s="1055">
        <v>1596148</v>
      </c>
      <c r="E150" s="1055">
        <v>50980146</v>
      </c>
      <c r="F150" s="1055">
        <v>24153863</v>
      </c>
      <c r="G150" s="410"/>
      <c r="H150" s="410"/>
      <c r="I150" s="410"/>
      <c r="J150" s="410"/>
      <c r="K150" s="410">
        <v>20</v>
      </c>
      <c r="L150" s="410">
        <v>737794</v>
      </c>
      <c r="M150" s="410">
        <v>152185</v>
      </c>
      <c r="N150" s="433">
        <v>200000</v>
      </c>
    </row>
    <row r="151" spans="1:14" s="440" customFormat="1" ht="18.75" customHeight="1">
      <c r="A151" s="452"/>
      <c r="B151" s="1355"/>
      <c r="C151" s="902">
        <v>-2530731</v>
      </c>
      <c r="D151" s="902">
        <v>-71847</v>
      </c>
      <c r="E151" s="902">
        <v>-3135680</v>
      </c>
      <c r="F151" s="902">
        <v>-393360</v>
      </c>
      <c r="G151" s="410"/>
      <c r="H151" s="410"/>
      <c r="I151" s="410"/>
      <c r="J151" s="410"/>
      <c r="K151" s="410">
        <v>-13</v>
      </c>
      <c r="L151" s="410">
        <v>-22145</v>
      </c>
      <c r="M151" s="410">
        <v>1092314</v>
      </c>
      <c r="N151" s="905" t="s">
        <v>187</v>
      </c>
    </row>
    <row r="152" spans="1:14" s="440" customFormat="1" ht="18.75" customHeight="1">
      <c r="A152" s="452"/>
      <c r="B152" s="1355"/>
      <c r="C152" s="902">
        <v>75289425</v>
      </c>
      <c r="D152" s="1055">
        <v>1524301</v>
      </c>
      <c r="E152" s="1055">
        <v>47844466</v>
      </c>
      <c r="F152" s="1055">
        <v>23760503</v>
      </c>
      <c r="G152" s="410"/>
      <c r="H152" s="410"/>
      <c r="I152" s="410"/>
      <c r="J152" s="410"/>
      <c r="K152" s="410">
        <v>7</v>
      </c>
      <c r="L152" s="410">
        <v>715649</v>
      </c>
      <c r="M152" s="410">
        <v>1244499</v>
      </c>
      <c r="N152" s="411">
        <v>200000</v>
      </c>
    </row>
    <row r="153" spans="1:14" s="440" customFormat="1" ht="18.75" customHeight="1">
      <c r="A153" s="449"/>
      <c r="B153" s="1303" t="s">
        <v>684</v>
      </c>
      <c r="C153" s="1075">
        <v>74103170</v>
      </c>
      <c r="D153" s="1146">
        <v>1637995</v>
      </c>
      <c r="E153" s="1146">
        <v>48565174</v>
      </c>
      <c r="F153" s="1146">
        <v>22834538</v>
      </c>
      <c r="G153" s="410"/>
      <c r="H153" s="410"/>
      <c r="I153" s="410"/>
      <c r="J153" s="410"/>
      <c r="K153" s="466">
        <v>20</v>
      </c>
      <c r="L153" s="466">
        <v>709494</v>
      </c>
      <c r="M153" s="466">
        <v>155949</v>
      </c>
      <c r="N153" s="1147">
        <v>200000</v>
      </c>
    </row>
    <row r="154" spans="1:14" s="440" customFormat="1" ht="18.75" customHeight="1">
      <c r="A154" s="452" t="s">
        <v>573</v>
      </c>
      <c r="B154" s="1355"/>
      <c r="C154" s="902">
        <v>-1173404</v>
      </c>
      <c r="D154" s="902">
        <v>-91657</v>
      </c>
      <c r="E154" s="902">
        <v>-1141694</v>
      </c>
      <c r="F154" s="902">
        <v>-446163</v>
      </c>
      <c r="G154" s="410"/>
      <c r="H154" s="410"/>
      <c r="I154" s="410"/>
      <c r="J154" s="410"/>
      <c r="K154" s="410">
        <v>-9</v>
      </c>
      <c r="L154" s="410">
        <v>-78193</v>
      </c>
      <c r="M154" s="410">
        <v>584312</v>
      </c>
      <c r="N154" s="905" t="s">
        <v>187</v>
      </c>
    </row>
    <row r="155" spans="1:14" s="440" customFormat="1" ht="18.75" customHeight="1">
      <c r="A155" s="452"/>
      <c r="B155" s="1355"/>
      <c r="C155" s="902">
        <v>72929766</v>
      </c>
      <c r="D155" s="1055">
        <v>1546338</v>
      </c>
      <c r="E155" s="1055">
        <v>47423480</v>
      </c>
      <c r="F155" s="1055">
        <v>22388375</v>
      </c>
      <c r="G155" s="410"/>
      <c r="H155" s="410"/>
      <c r="I155" s="410"/>
      <c r="J155" s="410"/>
      <c r="K155" s="410">
        <v>11</v>
      </c>
      <c r="L155" s="410">
        <v>631301</v>
      </c>
      <c r="M155" s="410">
        <v>740261</v>
      </c>
      <c r="N155" s="411">
        <v>200000</v>
      </c>
    </row>
    <row r="156" spans="1:14" s="440" customFormat="1" ht="18.75" customHeight="1">
      <c r="A156" s="449"/>
      <c r="B156" s="1303">
        <v>2</v>
      </c>
      <c r="C156" s="1075">
        <v>71156812</v>
      </c>
      <c r="D156" s="1146">
        <v>1676931</v>
      </c>
      <c r="E156" s="1146">
        <v>47090018</v>
      </c>
      <c r="F156" s="1146">
        <v>21379163</v>
      </c>
      <c r="G156" s="410"/>
      <c r="H156" s="410"/>
      <c r="I156" s="410"/>
      <c r="J156" s="410"/>
      <c r="K156" s="466">
        <v>20</v>
      </c>
      <c r="L156" s="466">
        <v>676068</v>
      </c>
      <c r="M156" s="466">
        <v>134612</v>
      </c>
      <c r="N156" s="1147">
        <v>200000</v>
      </c>
    </row>
    <row r="157" spans="1:14" s="440" customFormat="1" ht="18.75" customHeight="1">
      <c r="A157" s="452"/>
      <c r="B157" s="1355"/>
      <c r="C157" s="902">
        <v>-1910073</v>
      </c>
      <c r="D157" s="902">
        <v>-146970</v>
      </c>
      <c r="E157" s="902">
        <v>-2114602</v>
      </c>
      <c r="F157" s="902">
        <v>-20992</v>
      </c>
      <c r="G157" s="410"/>
      <c r="H157" s="410"/>
      <c r="I157" s="410"/>
      <c r="J157" s="410"/>
      <c r="K157" s="410">
        <v>-10</v>
      </c>
      <c r="L157" s="410">
        <v>-67474</v>
      </c>
      <c r="M157" s="410">
        <v>439975</v>
      </c>
      <c r="N157" s="905" t="s">
        <v>186</v>
      </c>
    </row>
    <row r="158" spans="1:14" s="440" customFormat="1" ht="18.75" customHeight="1">
      <c r="A158" s="452"/>
      <c r="B158" s="1355"/>
      <c r="C158" s="902">
        <v>69246739</v>
      </c>
      <c r="D158" s="1055">
        <v>1529961</v>
      </c>
      <c r="E158" s="1055">
        <v>44975416</v>
      </c>
      <c r="F158" s="1055">
        <v>21358171</v>
      </c>
      <c r="G158" s="410"/>
      <c r="H158" s="410"/>
      <c r="I158" s="410"/>
      <c r="J158" s="410"/>
      <c r="K158" s="410">
        <v>10</v>
      </c>
      <c r="L158" s="410">
        <v>608594</v>
      </c>
      <c r="M158" s="410">
        <v>574587</v>
      </c>
      <c r="N158" s="411">
        <v>200000</v>
      </c>
    </row>
    <row r="159" spans="1:14" s="440" customFormat="1" ht="18.75" customHeight="1">
      <c r="A159" s="449"/>
      <c r="B159" s="1303">
        <v>3</v>
      </c>
      <c r="C159" s="1075">
        <v>69695631</v>
      </c>
      <c r="D159" s="1146">
        <v>1687713</v>
      </c>
      <c r="E159" s="1146">
        <v>46271385</v>
      </c>
      <c r="F159" s="1146">
        <v>20746996</v>
      </c>
      <c r="G159" s="410"/>
      <c r="H159" s="410"/>
      <c r="I159" s="410"/>
      <c r="J159" s="410"/>
      <c r="K159" s="466">
        <v>9</v>
      </c>
      <c r="L159" s="466">
        <v>654916</v>
      </c>
      <c r="M159" s="466">
        <v>134612</v>
      </c>
      <c r="N159" s="1147">
        <v>200000</v>
      </c>
    </row>
    <row r="160" spans="1:14" s="440" customFormat="1" ht="18.75" customHeight="1">
      <c r="A160" s="452"/>
      <c r="B160" s="1355"/>
      <c r="C160" s="902">
        <v>2273626</v>
      </c>
      <c r="D160" s="902">
        <v>-96959</v>
      </c>
      <c r="E160" s="902">
        <v>2061511</v>
      </c>
      <c r="F160" s="902">
        <v>-171587</v>
      </c>
      <c r="G160" s="410"/>
      <c r="H160" s="410"/>
      <c r="I160" s="410"/>
      <c r="J160" s="410"/>
      <c r="K160" s="533" t="s">
        <v>186</v>
      </c>
      <c r="L160" s="410">
        <v>-64019</v>
      </c>
      <c r="M160" s="410">
        <v>544680</v>
      </c>
      <c r="N160" s="905" t="s">
        <v>186</v>
      </c>
    </row>
    <row r="161" spans="1:14" s="440" customFormat="1" ht="18.75" customHeight="1">
      <c r="A161" s="452"/>
      <c r="B161" s="1355"/>
      <c r="C161" s="902">
        <v>71969257</v>
      </c>
      <c r="D161" s="1055">
        <v>1590754</v>
      </c>
      <c r="E161" s="1055">
        <v>48332896</v>
      </c>
      <c r="F161" s="1055">
        <v>20575409</v>
      </c>
      <c r="G161" s="410"/>
      <c r="H161" s="410"/>
      <c r="I161" s="410"/>
      <c r="J161" s="410"/>
      <c r="K161" s="410">
        <v>9</v>
      </c>
      <c r="L161" s="410">
        <v>590897</v>
      </c>
      <c r="M161" s="410">
        <v>679292</v>
      </c>
      <c r="N161" s="411">
        <v>200000</v>
      </c>
    </row>
    <row r="162" spans="1:14" s="440" customFormat="1" ht="18.75" customHeight="1">
      <c r="A162" s="452"/>
      <c r="B162" s="1357">
        <v>4</v>
      </c>
      <c r="C162" s="902">
        <v>72295331</v>
      </c>
      <c r="D162" s="1205">
        <v>1640434</v>
      </c>
      <c r="E162" s="1055">
        <v>47784552</v>
      </c>
      <c r="F162" s="1055">
        <v>21901682</v>
      </c>
      <c r="G162" s="433"/>
      <c r="H162" s="410"/>
      <c r="I162" s="433"/>
      <c r="J162" s="410"/>
      <c r="K162" s="410">
        <v>9</v>
      </c>
      <c r="L162" s="410">
        <v>634042</v>
      </c>
      <c r="M162" s="410">
        <v>134612</v>
      </c>
      <c r="N162" s="433">
        <v>200000</v>
      </c>
    </row>
    <row r="163" spans="1:14" s="440" customFormat="1" ht="18.75" customHeight="1">
      <c r="A163" s="452"/>
      <c r="B163" s="1357"/>
      <c r="C163" s="902">
        <v>-162635</v>
      </c>
      <c r="D163" s="1208">
        <v>-133850</v>
      </c>
      <c r="E163" s="902">
        <v>-260094</v>
      </c>
      <c r="F163" s="902">
        <v>-421307</v>
      </c>
      <c r="G163" s="433"/>
      <c r="H163" s="410"/>
      <c r="I163" s="433"/>
      <c r="J163" s="410"/>
      <c r="K163" s="533" t="s">
        <v>186</v>
      </c>
      <c r="L163" s="410">
        <v>-38245</v>
      </c>
      <c r="M163" s="410">
        <v>690861</v>
      </c>
      <c r="N163" s="905" t="s">
        <v>186</v>
      </c>
    </row>
    <row r="164" spans="1:14" s="440" customFormat="1" ht="18.75" customHeight="1">
      <c r="A164" s="444"/>
      <c r="B164" s="1358"/>
      <c r="C164" s="1056">
        <v>72132696</v>
      </c>
      <c r="D164" s="1206">
        <v>1506584</v>
      </c>
      <c r="E164" s="903">
        <v>47524458</v>
      </c>
      <c r="F164" s="903">
        <v>21480375</v>
      </c>
      <c r="G164" s="1207"/>
      <c r="H164" s="471"/>
      <c r="I164" s="1207"/>
      <c r="J164" s="471"/>
      <c r="K164" s="471">
        <v>9</v>
      </c>
      <c r="L164" s="471">
        <v>595797</v>
      </c>
      <c r="M164" s="471">
        <v>825473</v>
      </c>
      <c r="N164" s="472">
        <v>200000</v>
      </c>
    </row>
    <row r="165" spans="1:14" s="440" customFormat="1" ht="13.5" customHeight="1">
      <c r="A165" s="440" t="s">
        <v>643</v>
      </c>
      <c r="C165" s="461"/>
      <c r="D165" s="473"/>
      <c r="E165" s="473"/>
      <c r="F165" s="473"/>
      <c r="G165" s="473"/>
      <c r="H165" s="473"/>
      <c r="I165" s="473"/>
      <c r="J165" s="473"/>
      <c r="K165" s="473"/>
      <c r="L165" s="473"/>
      <c r="M165" s="433"/>
      <c r="N165" s="474" t="s">
        <v>5</v>
      </c>
    </row>
    <row r="166" spans="1:14" s="1128" customFormat="1" ht="13.5" customHeight="1">
      <c r="A166" s="317"/>
      <c r="B166" s="317"/>
      <c r="C166" s="151"/>
      <c r="D166" s="151"/>
      <c r="E166" s="151"/>
      <c r="F166" s="151"/>
      <c r="G166" s="151"/>
      <c r="H166" s="151"/>
      <c r="I166" s="151"/>
      <c r="J166" s="151"/>
      <c r="K166" s="151"/>
      <c r="L166" s="151"/>
      <c r="M166" s="279"/>
      <c r="N166" s="282"/>
    </row>
    <row r="167" spans="1:14" s="1128" customFormat="1" ht="13.5" customHeight="1">
      <c r="A167" s="317"/>
      <c r="B167" s="317"/>
      <c r="C167" s="151"/>
      <c r="D167" s="151"/>
      <c r="E167" s="151"/>
      <c r="F167" s="151"/>
      <c r="G167" s="151"/>
      <c r="H167" s="904"/>
      <c r="I167" s="151"/>
      <c r="J167" s="151"/>
      <c r="K167" s="151"/>
      <c r="L167" s="151"/>
      <c r="M167" s="279"/>
      <c r="N167" s="279"/>
    </row>
    <row r="168" spans="1:14" s="290" customFormat="1" ht="12.75">
      <c r="A168" s="199"/>
      <c r="B168" s="199"/>
      <c r="C168" s="88"/>
      <c r="D168" s="88"/>
      <c r="E168" s="88"/>
      <c r="F168" s="88"/>
      <c r="G168" s="88"/>
      <c r="H168" s="88"/>
      <c r="I168" s="88"/>
      <c r="J168" s="88"/>
      <c r="K168" s="88"/>
      <c r="L168" s="88"/>
      <c r="M168" s="296"/>
      <c r="N168" s="296"/>
    </row>
    <row r="169" spans="1:14" s="290" customFormat="1" ht="12.75">
      <c r="A169" s="199"/>
      <c r="B169" s="199"/>
      <c r="C169" s="88"/>
      <c r="D169" s="88"/>
      <c r="E169" s="88"/>
      <c r="F169" s="88"/>
      <c r="G169" s="88"/>
      <c r="H169" s="88"/>
      <c r="I169" s="88"/>
      <c r="J169" s="88"/>
      <c r="K169" s="88"/>
      <c r="L169" s="88"/>
      <c r="M169" s="296"/>
      <c r="N169" s="296"/>
    </row>
    <row r="170" spans="1:14" s="290" customFormat="1" ht="12.75">
      <c r="A170" s="199"/>
      <c r="B170" s="199"/>
      <c r="C170" s="88"/>
      <c r="D170" s="88"/>
      <c r="E170" s="88"/>
      <c r="F170" s="88"/>
      <c r="G170" s="88"/>
      <c r="H170" s="88"/>
      <c r="I170" s="88"/>
      <c r="J170" s="88"/>
      <c r="K170" s="88"/>
      <c r="L170" s="88"/>
      <c r="M170" s="296"/>
      <c r="N170" s="296"/>
    </row>
    <row r="171" spans="1:14" s="290" customFormat="1" ht="12.75">
      <c r="A171" s="199"/>
      <c r="B171" s="199"/>
      <c r="C171" s="88"/>
      <c r="D171" s="88"/>
      <c r="E171" s="88"/>
      <c r="F171" s="88"/>
      <c r="G171" s="88"/>
      <c r="H171" s="88"/>
      <c r="I171" s="88"/>
      <c r="J171" s="88"/>
      <c r="K171" s="88"/>
      <c r="L171" s="88"/>
      <c r="M171" s="296"/>
      <c r="N171" s="296"/>
    </row>
    <row r="172" spans="1:14" s="290" customFormat="1" ht="12.75">
      <c r="A172" s="199"/>
      <c r="B172" s="199"/>
      <c r="C172" s="88"/>
      <c r="D172" s="88"/>
      <c r="E172" s="88"/>
      <c r="F172" s="88"/>
      <c r="G172" s="88"/>
      <c r="H172" s="88"/>
      <c r="I172" s="88"/>
      <c r="J172" s="88"/>
      <c r="K172" s="88"/>
      <c r="L172" s="88"/>
      <c r="M172" s="296"/>
      <c r="N172" s="296"/>
    </row>
    <row r="173" spans="1:14" s="290" customFormat="1" ht="12.75">
      <c r="A173" s="199"/>
      <c r="B173" s="199"/>
      <c r="C173" s="88"/>
      <c r="D173" s="88"/>
      <c r="E173" s="88"/>
      <c r="F173" s="88"/>
      <c r="G173" s="88"/>
      <c r="H173" s="88"/>
      <c r="I173" s="88"/>
      <c r="J173" s="88"/>
      <c r="K173" s="88"/>
      <c r="L173" s="88"/>
      <c r="M173" s="296"/>
      <c r="N173" s="296"/>
    </row>
    <row r="174" spans="1:14" s="290" customFormat="1" ht="12.75">
      <c r="A174" s="199"/>
      <c r="B174" s="199"/>
      <c r="C174" s="88"/>
      <c r="D174" s="88"/>
      <c r="E174" s="88"/>
      <c r="F174" s="88"/>
      <c r="G174" s="88"/>
      <c r="H174" s="88"/>
      <c r="I174" s="88"/>
      <c r="J174" s="88"/>
      <c r="K174" s="88"/>
      <c r="L174" s="88"/>
      <c r="M174" s="296"/>
      <c r="N174" s="296"/>
    </row>
    <row r="175" spans="1:14" s="290" customFormat="1" ht="12.75">
      <c r="A175" s="199"/>
      <c r="B175" s="199"/>
      <c r="C175" s="88"/>
      <c r="D175" s="88"/>
      <c r="E175" s="88"/>
      <c r="F175" s="88"/>
      <c r="G175" s="88"/>
      <c r="H175" s="88"/>
      <c r="I175" s="88"/>
      <c r="J175" s="88"/>
      <c r="K175" s="88"/>
      <c r="L175" s="88"/>
      <c r="M175" s="296"/>
      <c r="N175" s="296"/>
    </row>
    <row r="176" spans="1:14" s="290" customFormat="1" ht="12.75">
      <c r="A176" s="199"/>
      <c r="B176" s="199"/>
      <c r="C176" s="202"/>
      <c r="D176" s="202"/>
      <c r="E176" s="202"/>
      <c r="F176" s="202"/>
      <c r="G176" s="202"/>
      <c r="H176" s="202"/>
      <c r="I176" s="202"/>
      <c r="J176" s="202"/>
      <c r="K176" s="202"/>
      <c r="L176" s="202"/>
      <c r="M176" s="297"/>
      <c r="N176" s="298"/>
    </row>
    <row r="177" spans="1:14" s="290" customFormat="1" ht="12.75">
      <c r="A177" s="199"/>
      <c r="B177" s="199"/>
      <c r="C177" s="202"/>
      <c r="D177" s="202"/>
      <c r="E177" s="202"/>
      <c r="F177" s="202"/>
      <c r="G177" s="202"/>
      <c r="H177" s="202"/>
      <c r="I177" s="202"/>
      <c r="J177" s="202"/>
      <c r="K177" s="202"/>
      <c r="L177" s="202"/>
      <c r="M177" s="297"/>
      <c r="N177" s="298"/>
    </row>
    <row r="178" spans="1:14" s="290" customFormat="1" ht="12.75">
      <c r="A178" s="199"/>
      <c r="B178" s="199"/>
      <c r="C178" s="202"/>
      <c r="D178" s="202"/>
      <c r="E178" s="202"/>
      <c r="F178" s="202"/>
      <c r="G178" s="202"/>
      <c r="H178" s="202"/>
      <c r="I178" s="202"/>
      <c r="J178" s="202"/>
      <c r="K178" s="202"/>
      <c r="L178" s="202"/>
      <c r="M178" s="297"/>
      <c r="N178" s="298"/>
    </row>
    <row r="179" spans="1:14" s="290" customFormat="1" ht="12.75">
      <c r="A179" s="199"/>
      <c r="B179" s="199"/>
      <c r="C179" s="202"/>
      <c r="D179" s="202"/>
      <c r="E179" s="202"/>
      <c r="F179" s="202"/>
      <c r="G179" s="202"/>
      <c r="H179" s="202"/>
      <c r="I179" s="202"/>
      <c r="J179" s="202"/>
      <c r="K179" s="202"/>
      <c r="L179" s="202"/>
      <c r="M179" s="297"/>
      <c r="N179" s="298"/>
    </row>
    <row r="180" spans="1:14" s="290" customFormat="1" ht="12.75">
      <c r="A180" s="199"/>
      <c r="B180" s="199"/>
      <c r="C180" s="202"/>
      <c r="D180" s="202"/>
      <c r="E180" s="202"/>
      <c r="F180" s="202"/>
      <c r="G180" s="202"/>
      <c r="H180" s="202"/>
      <c r="I180" s="202"/>
      <c r="J180" s="202"/>
      <c r="K180" s="202"/>
      <c r="L180" s="202"/>
      <c r="M180" s="297"/>
      <c r="N180" s="298"/>
    </row>
    <row r="181" spans="1:14" s="290" customFormat="1" ht="12.75">
      <c r="A181" s="199"/>
      <c r="B181" s="199"/>
      <c r="C181" s="202"/>
      <c r="D181" s="202"/>
      <c r="E181" s="202"/>
      <c r="F181" s="202"/>
      <c r="G181" s="202"/>
      <c r="H181" s="202"/>
      <c r="I181" s="202"/>
      <c r="J181" s="202"/>
      <c r="K181" s="202"/>
      <c r="L181" s="202"/>
      <c r="M181" s="297"/>
      <c r="N181" s="298"/>
    </row>
    <row r="182" spans="1:14" s="290" customFormat="1" ht="12.75">
      <c r="A182" s="199"/>
      <c r="B182" s="199"/>
      <c r="C182" s="202"/>
      <c r="D182" s="202"/>
      <c r="E182" s="202"/>
      <c r="F182" s="202"/>
      <c r="G182" s="202"/>
      <c r="H182" s="202"/>
      <c r="I182" s="202"/>
      <c r="J182" s="202"/>
      <c r="K182" s="202"/>
      <c r="L182" s="202"/>
      <c r="M182" s="297"/>
      <c r="N182" s="298"/>
    </row>
    <row r="183" spans="1:14" s="290" customFormat="1" ht="12.75">
      <c r="A183" s="199"/>
      <c r="B183" s="199"/>
      <c r="C183" s="202"/>
      <c r="D183" s="202"/>
      <c r="E183" s="202"/>
      <c r="F183" s="202"/>
      <c r="G183" s="202"/>
      <c r="H183" s="202"/>
      <c r="I183" s="202"/>
      <c r="J183" s="202"/>
      <c r="K183" s="202"/>
      <c r="L183" s="202"/>
      <c r="M183" s="297"/>
      <c r="N183" s="298"/>
    </row>
    <row r="184" spans="1:14" s="290" customFormat="1" ht="12.75">
      <c r="A184" s="199"/>
      <c r="B184" s="199"/>
      <c r="C184" s="202"/>
      <c r="D184" s="202"/>
      <c r="E184" s="202"/>
      <c r="F184" s="202"/>
      <c r="G184" s="202"/>
      <c r="H184" s="202"/>
      <c r="I184" s="202"/>
      <c r="J184" s="202"/>
      <c r="K184" s="202"/>
      <c r="L184" s="202"/>
      <c r="M184" s="297"/>
      <c r="N184" s="298"/>
    </row>
    <row r="185" spans="1:14" s="290" customFormat="1" ht="12.75">
      <c r="A185" s="199"/>
      <c r="B185" s="199"/>
      <c r="C185" s="202"/>
      <c r="D185" s="202"/>
      <c r="E185" s="202"/>
      <c r="F185" s="202"/>
      <c r="G185" s="202"/>
      <c r="H185" s="202"/>
      <c r="I185" s="202"/>
      <c r="J185" s="202"/>
      <c r="K185" s="202"/>
      <c r="L185" s="202"/>
      <c r="M185" s="297"/>
      <c r="N185" s="298"/>
    </row>
    <row r="186" spans="1:14" s="290" customFormat="1" ht="12.75">
      <c r="A186" s="199"/>
      <c r="B186" s="199"/>
      <c r="C186" s="202"/>
      <c r="D186" s="202"/>
      <c r="E186" s="202"/>
      <c r="F186" s="202"/>
      <c r="G186" s="202"/>
      <c r="H186" s="202"/>
      <c r="I186" s="202"/>
      <c r="J186" s="202"/>
      <c r="K186" s="202"/>
      <c r="L186" s="202"/>
      <c r="M186" s="297"/>
      <c r="N186" s="298"/>
    </row>
    <row r="187" spans="1:14" s="290" customFormat="1" ht="12.75">
      <c r="A187" s="199"/>
      <c r="B187" s="199"/>
      <c r="C187" s="202"/>
      <c r="D187" s="202"/>
      <c r="E187" s="202"/>
      <c r="F187" s="202"/>
      <c r="G187" s="202"/>
      <c r="H187" s="202"/>
      <c r="I187" s="202"/>
      <c r="J187" s="202"/>
      <c r="K187" s="202"/>
      <c r="L187" s="202"/>
      <c r="M187" s="297"/>
      <c r="N187" s="298"/>
    </row>
    <row r="188" spans="1:14" s="290" customFormat="1" ht="12.75">
      <c r="A188" s="199"/>
      <c r="B188" s="199"/>
      <c r="C188" s="202"/>
      <c r="D188" s="202"/>
      <c r="E188" s="202"/>
      <c r="F188" s="202"/>
      <c r="G188" s="202"/>
      <c r="H188" s="202"/>
      <c r="I188" s="202"/>
      <c r="J188" s="202"/>
      <c r="K188" s="202"/>
      <c r="L188" s="202"/>
      <c r="M188" s="297"/>
      <c r="N188" s="298"/>
    </row>
    <row r="189" spans="1:14" s="290" customFormat="1" ht="12.75">
      <c r="A189" s="199"/>
      <c r="B189" s="199"/>
      <c r="C189" s="202"/>
      <c r="D189" s="202"/>
      <c r="E189" s="202"/>
      <c r="F189" s="202"/>
      <c r="G189" s="202"/>
      <c r="H189" s="202"/>
      <c r="I189" s="202"/>
      <c r="J189" s="202"/>
      <c r="K189" s="202"/>
      <c r="L189" s="202"/>
      <c r="M189" s="297"/>
      <c r="N189" s="298"/>
    </row>
    <row r="190" spans="1:14" s="290" customFormat="1" ht="12.75">
      <c r="A190" s="199"/>
      <c r="B190" s="199"/>
      <c r="C190" s="202"/>
      <c r="D190" s="202"/>
      <c r="E190" s="202"/>
      <c r="F190" s="202"/>
      <c r="G190" s="202"/>
      <c r="H190" s="202"/>
      <c r="I190" s="202"/>
      <c r="J190" s="202"/>
      <c r="K190" s="202"/>
      <c r="L190" s="202"/>
      <c r="M190" s="297"/>
      <c r="N190" s="298"/>
    </row>
    <row r="191" spans="1:14" s="290" customFormat="1" ht="12.75">
      <c r="A191" s="199"/>
      <c r="B191" s="199"/>
      <c r="C191" s="202"/>
      <c r="D191" s="202"/>
      <c r="E191" s="202"/>
      <c r="F191" s="202"/>
      <c r="G191" s="202"/>
      <c r="H191" s="202"/>
      <c r="I191" s="202"/>
      <c r="J191" s="202"/>
      <c r="K191" s="202"/>
      <c r="L191" s="202"/>
      <c r="M191" s="297"/>
      <c r="N191" s="298"/>
    </row>
    <row r="192" spans="1:14" s="290" customFormat="1" ht="12.75">
      <c r="A192" s="199"/>
      <c r="B192" s="199"/>
      <c r="C192" s="202"/>
      <c r="D192" s="202"/>
      <c r="E192" s="202"/>
      <c r="F192" s="202"/>
      <c r="G192" s="202"/>
      <c r="H192" s="202"/>
      <c r="I192" s="202"/>
      <c r="J192" s="202"/>
      <c r="K192" s="202"/>
      <c r="L192" s="202"/>
      <c r="M192" s="297"/>
      <c r="N192" s="298"/>
    </row>
    <row r="193" spans="1:14" s="290" customFormat="1" ht="12.75">
      <c r="A193" s="199"/>
      <c r="B193" s="199"/>
      <c r="C193" s="202"/>
      <c r="D193" s="202"/>
      <c r="E193" s="202"/>
      <c r="F193" s="202"/>
      <c r="G193" s="202"/>
      <c r="H193" s="202"/>
      <c r="I193" s="202"/>
      <c r="J193" s="202"/>
      <c r="K193" s="202"/>
      <c r="L193" s="202"/>
      <c r="M193" s="297"/>
      <c r="N193" s="298"/>
    </row>
    <row r="194" spans="1:14" s="290" customFormat="1" ht="12.75">
      <c r="A194" s="199"/>
      <c r="B194" s="199"/>
      <c r="C194" s="202"/>
      <c r="D194" s="202"/>
      <c r="E194" s="202"/>
      <c r="F194" s="202"/>
      <c r="G194" s="202"/>
      <c r="H194" s="202"/>
      <c r="I194" s="202"/>
      <c r="J194" s="202"/>
      <c r="K194" s="202"/>
      <c r="L194" s="202"/>
      <c r="M194" s="297"/>
      <c r="N194" s="298"/>
    </row>
    <row r="195" spans="1:14" s="290" customFormat="1" ht="12.75">
      <c r="A195" s="199"/>
      <c r="B195" s="199"/>
      <c r="C195" s="202"/>
      <c r="D195" s="202"/>
      <c r="E195" s="202"/>
      <c r="F195" s="202"/>
      <c r="G195" s="202"/>
      <c r="H195" s="202"/>
      <c r="I195" s="202"/>
      <c r="J195" s="202"/>
      <c r="K195" s="202"/>
      <c r="L195" s="202"/>
      <c r="M195" s="297"/>
      <c r="N195" s="298"/>
    </row>
    <row r="196" spans="1:14" s="290" customFormat="1" ht="12.75">
      <c r="A196" s="199"/>
      <c r="B196" s="199"/>
      <c r="C196" s="202"/>
      <c r="D196" s="202"/>
      <c r="E196" s="202"/>
      <c r="F196" s="202"/>
      <c r="G196" s="202"/>
      <c r="H196" s="202"/>
      <c r="I196" s="202"/>
      <c r="J196" s="202"/>
      <c r="K196" s="202"/>
      <c r="L196" s="202"/>
      <c r="M196" s="297"/>
      <c r="N196" s="298"/>
    </row>
    <row r="197" spans="1:14" s="290" customFormat="1" ht="12.75">
      <c r="A197" s="199"/>
      <c r="B197" s="199"/>
      <c r="C197" s="202"/>
      <c r="D197" s="202"/>
      <c r="E197" s="202"/>
      <c r="F197" s="202"/>
      <c r="G197" s="202"/>
      <c r="H197" s="202"/>
      <c r="I197" s="202"/>
      <c r="J197" s="202"/>
      <c r="K197" s="202"/>
      <c r="L197" s="202"/>
      <c r="M197" s="297"/>
      <c r="N197" s="298"/>
    </row>
    <row r="198" spans="1:14" s="290" customFormat="1" ht="12.75">
      <c r="A198" s="199"/>
      <c r="B198" s="199"/>
      <c r="C198" s="202"/>
      <c r="D198" s="202"/>
      <c r="E198" s="202"/>
      <c r="F198" s="202"/>
      <c r="G198" s="202"/>
      <c r="H198" s="202"/>
      <c r="I198" s="202"/>
      <c r="J198" s="202"/>
      <c r="K198" s="202"/>
      <c r="L198" s="202"/>
      <c r="M198" s="297"/>
      <c r="N198" s="298"/>
    </row>
    <row r="199" spans="1:14" s="290" customFormat="1" ht="12.75">
      <c r="A199" s="199"/>
      <c r="B199" s="199"/>
      <c r="C199" s="202"/>
      <c r="D199" s="202"/>
      <c r="E199" s="202"/>
      <c r="F199" s="202"/>
      <c r="G199" s="202"/>
      <c r="H199" s="202"/>
      <c r="I199" s="202"/>
      <c r="J199" s="202"/>
      <c r="K199" s="202"/>
      <c r="L199" s="202"/>
      <c r="M199" s="297"/>
      <c r="N199" s="298"/>
    </row>
    <row r="200" spans="1:14" s="290" customFormat="1" ht="12.75">
      <c r="A200" s="199"/>
      <c r="B200" s="199"/>
      <c r="C200" s="202"/>
      <c r="D200" s="202"/>
      <c r="E200" s="202"/>
      <c r="F200" s="202"/>
      <c r="G200" s="202"/>
      <c r="H200" s="202"/>
      <c r="I200" s="202"/>
      <c r="J200" s="202"/>
      <c r="K200" s="202"/>
      <c r="L200" s="202"/>
      <c r="M200" s="297"/>
      <c r="N200" s="298"/>
    </row>
    <row r="201" spans="1:14" s="290" customFormat="1" ht="12.75">
      <c r="A201" s="199"/>
      <c r="B201" s="199"/>
      <c r="C201" s="202"/>
      <c r="D201" s="202"/>
      <c r="E201" s="202"/>
      <c r="F201" s="202"/>
      <c r="G201" s="202"/>
      <c r="H201" s="202"/>
      <c r="I201" s="202"/>
      <c r="J201" s="202"/>
      <c r="K201" s="202"/>
      <c r="L201" s="202"/>
      <c r="M201" s="297"/>
      <c r="N201" s="298"/>
    </row>
    <row r="202" spans="1:14" s="290" customFormat="1" ht="12.75">
      <c r="A202" s="199"/>
      <c r="B202" s="199"/>
      <c r="C202" s="202"/>
      <c r="D202" s="202"/>
      <c r="E202" s="202"/>
      <c r="F202" s="202"/>
      <c r="G202" s="202"/>
      <c r="H202" s="202"/>
      <c r="I202" s="202"/>
      <c r="J202" s="202"/>
      <c r="K202" s="202"/>
      <c r="L202" s="202"/>
      <c r="M202" s="297"/>
      <c r="N202" s="298"/>
    </row>
    <row r="203" spans="3:14" ht="12.75">
      <c r="C203" s="203"/>
      <c r="D203" s="203"/>
      <c r="E203" s="203"/>
      <c r="F203" s="203"/>
      <c r="G203" s="203"/>
      <c r="H203" s="203"/>
      <c r="I203" s="203"/>
      <c r="J203" s="203"/>
      <c r="K203" s="203"/>
      <c r="L203" s="203"/>
      <c r="M203" s="299"/>
      <c r="N203" s="293"/>
    </row>
    <row r="204" spans="13:14" ht="12.75">
      <c r="M204" s="293"/>
      <c r="N204" s="293"/>
    </row>
    <row r="205" spans="13:14" ht="12.75">
      <c r="M205" s="293"/>
      <c r="N205" s="293"/>
    </row>
    <row r="206" spans="13:14" ht="12.75">
      <c r="M206" s="293"/>
      <c r="N206" s="293"/>
    </row>
    <row r="207" spans="13:14" ht="12.75">
      <c r="M207" s="293"/>
      <c r="N207" s="293"/>
    </row>
    <row r="208" spans="13:14" ht="12.75">
      <c r="M208" s="293"/>
      <c r="N208" s="293"/>
    </row>
    <row r="209" spans="13:14" ht="12.75">
      <c r="M209" s="293"/>
      <c r="N209" s="293"/>
    </row>
    <row r="210" spans="13:14" ht="12.75">
      <c r="M210" s="293"/>
      <c r="N210" s="293"/>
    </row>
    <row r="211" spans="13:14" ht="12.75">
      <c r="M211" s="293"/>
      <c r="N211" s="293"/>
    </row>
    <row r="212" spans="13:14" ht="12.75">
      <c r="M212" s="293"/>
      <c r="N212" s="293"/>
    </row>
    <row r="213" spans="13:14" ht="12.75">
      <c r="M213" s="293"/>
      <c r="N213" s="293"/>
    </row>
    <row r="214" spans="13:14" ht="12.75">
      <c r="M214" s="293"/>
      <c r="N214" s="293"/>
    </row>
    <row r="215" spans="13:14" ht="12.75">
      <c r="M215" s="293"/>
      <c r="N215" s="293"/>
    </row>
    <row r="216" spans="13:14" ht="12.75">
      <c r="M216" s="293"/>
      <c r="N216" s="293"/>
    </row>
    <row r="217" spans="13:14" ht="12.75">
      <c r="M217" s="293"/>
      <c r="N217" s="293"/>
    </row>
    <row r="218" spans="13:14" ht="12.75">
      <c r="M218" s="293"/>
      <c r="N218" s="293"/>
    </row>
    <row r="219" spans="13:14" ht="12.75">
      <c r="M219" s="293"/>
      <c r="N219" s="293"/>
    </row>
    <row r="220" spans="13:14" ht="12.75">
      <c r="M220" s="293"/>
      <c r="N220" s="293"/>
    </row>
    <row r="221" spans="13:14" ht="12.75">
      <c r="M221" s="293"/>
      <c r="N221" s="293"/>
    </row>
    <row r="222" spans="13:14" ht="12.75">
      <c r="M222" s="293"/>
      <c r="N222" s="293"/>
    </row>
    <row r="223" spans="13:14" ht="12.75">
      <c r="M223" s="293"/>
      <c r="N223" s="293"/>
    </row>
    <row r="224" spans="13:14" ht="12.75">
      <c r="M224" s="293"/>
      <c r="N224" s="293"/>
    </row>
    <row r="225" spans="13:14" ht="12.75">
      <c r="M225" s="293"/>
      <c r="N225" s="293"/>
    </row>
    <row r="226" spans="13:14" ht="12.75">
      <c r="M226" s="293"/>
      <c r="N226" s="293"/>
    </row>
    <row r="227" spans="13:14" ht="12.75">
      <c r="M227" s="293"/>
      <c r="N227" s="293"/>
    </row>
    <row r="228" spans="13:14" ht="12.75">
      <c r="M228" s="293"/>
      <c r="N228" s="293"/>
    </row>
    <row r="229" spans="13:14" ht="12.75">
      <c r="M229" s="293"/>
      <c r="N229" s="293"/>
    </row>
    <row r="230" spans="13:14" ht="12.75">
      <c r="M230" s="293"/>
      <c r="N230" s="293"/>
    </row>
    <row r="231" spans="13:14" ht="12.75">
      <c r="M231" s="293"/>
      <c r="N231" s="293"/>
    </row>
    <row r="232" spans="13:14" ht="12.75">
      <c r="M232" s="293"/>
      <c r="N232" s="293"/>
    </row>
    <row r="233" spans="13:14" ht="12.75">
      <c r="M233" s="293"/>
      <c r="N233" s="293"/>
    </row>
    <row r="234" spans="13:14" ht="12.75">
      <c r="M234" s="293"/>
      <c r="N234" s="293"/>
    </row>
    <row r="235" spans="13:14" ht="12.75">
      <c r="M235" s="293"/>
      <c r="N235" s="293"/>
    </row>
    <row r="236" spans="13:14" ht="12.75">
      <c r="M236" s="293"/>
      <c r="N236" s="293"/>
    </row>
    <row r="237" spans="13:14" ht="12.75">
      <c r="M237" s="293"/>
      <c r="N237" s="293"/>
    </row>
    <row r="238" spans="13:14" ht="12.75">
      <c r="M238" s="293"/>
      <c r="N238" s="293"/>
    </row>
    <row r="239" spans="13:14" ht="12.75">
      <c r="M239" s="293"/>
      <c r="N239" s="293"/>
    </row>
    <row r="240" spans="13:14" ht="12.75">
      <c r="M240" s="293"/>
      <c r="N240" s="293"/>
    </row>
    <row r="241" spans="13:14" ht="12.75">
      <c r="M241" s="293"/>
      <c r="N241" s="293"/>
    </row>
    <row r="242" spans="13:14" ht="12.75">
      <c r="M242" s="293"/>
      <c r="N242" s="293"/>
    </row>
    <row r="243" spans="13:14" ht="12.75">
      <c r="M243" s="293"/>
      <c r="N243" s="293"/>
    </row>
    <row r="244" spans="13:14" ht="12.75">
      <c r="M244" s="293"/>
      <c r="N244" s="293"/>
    </row>
    <row r="245" spans="13:14" ht="12.75">
      <c r="M245" s="293"/>
      <c r="N245" s="293"/>
    </row>
    <row r="246" spans="13:14" ht="12.75">
      <c r="M246" s="293"/>
      <c r="N246" s="293"/>
    </row>
    <row r="247" spans="13:14" ht="12.75">
      <c r="M247" s="293"/>
      <c r="N247" s="293"/>
    </row>
    <row r="248" spans="13:14" ht="12.75">
      <c r="M248" s="293"/>
      <c r="N248" s="293"/>
    </row>
    <row r="249" spans="13:14" ht="12.75">
      <c r="M249" s="293"/>
      <c r="N249" s="293"/>
    </row>
    <row r="250" spans="13:14" ht="12.75">
      <c r="M250" s="293"/>
      <c r="N250" s="293"/>
    </row>
    <row r="251" spans="13:14" ht="12.75">
      <c r="M251" s="293"/>
      <c r="N251" s="293"/>
    </row>
    <row r="252" spans="13:14" ht="12.75">
      <c r="M252" s="293"/>
      <c r="N252" s="293"/>
    </row>
    <row r="253" spans="13:14" ht="12.75">
      <c r="M253" s="293"/>
      <c r="N253" s="293"/>
    </row>
    <row r="254" spans="13:14" ht="12.75">
      <c r="M254" s="293"/>
      <c r="N254" s="293"/>
    </row>
    <row r="255" spans="13:14" ht="12.75">
      <c r="M255" s="293"/>
      <c r="N255" s="293"/>
    </row>
    <row r="256" spans="13:14" ht="12.75">
      <c r="M256" s="293"/>
      <c r="N256" s="293"/>
    </row>
    <row r="257" spans="13:14" ht="12.75">
      <c r="M257" s="293"/>
      <c r="N257" s="293"/>
    </row>
    <row r="258" spans="13:14" ht="12.75">
      <c r="M258" s="293"/>
      <c r="N258" s="293"/>
    </row>
    <row r="259" spans="13:14" ht="12.75">
      <c r="M259" s="293"/>
      <c r="N259" s="293"/>
    </row>
    <row r="260" spans="13:14" ht="12.75">
      <c r="M260" s="293"/>
      <c r="N260" s="293"/>
    </row>
    <row r="261" spans="13:14" ht="12.75">
      <c r="M261" s="293"/>
      <c r="N261" s="293"/>
    </row>
    <row r="262" spans="13:14" ht="12.75">
      <c r="M262" s="293"/>
      <c r="N262" s="293"/>
    </row>
    <row r="263" spans="13:14" ht="12.75">
      <c r="M263" s="293"/>
      <c r="N263" s="293"/>
    </row>
    <row r="264" spans="13:14" ht="12.75">
      <c r="M264" s="293"/>
      <c r="N264" s="293"/>
    </row>
    <row r="265" spans="13:14" ht="12.75">
      <c r="M265" s="293"/>
      <c r="N265" s="293"/>
    </row>
    <row r="266" spans="13:14" ht="12.75">
      <c r="M266" s="293"/>
      <c r="N266" s="293"/>
    </row>
    <row r="267" spans="13:14" ht="12.75">
      <c r="M267" s="293"/>
      <c r="N267" s="293"/>
    </row>
    <row r="268" spans="13:14" ht="12.75">
      <c r="M268" s="293"/>
      <c r="N268" s="293"/>
    </row>
    <row r="269" spans="13:14" ht="12.75">
      <c r="M269" s="293"/>
      <c r="N269" s="293"/>
    </row>
    <row r="270" spans="13:14" ht="12.75">
      <c r="M270" s="293"/>
      <c r="N270" s="293"/>
    </row>
    <row r="271" spans="13:14" ht="12.75">
      <c r="M271" s="293"/>
      <c r="N271" s="293"/>
    </row>
    <row r="272" spans="13:14" ht="12.75">
      <c r="M272" s="293"/>
      <c r="N272" s="293"/>
    </row>
    <row r="273" spans="13:14" ht="12.75">
      <c r="M273" s="293"/>
      <c r="N273" s="293"/>
    </row>
    <row r="274" spans="13:14" ht="12.75">
      <c r="M274" s="293"/>
      <c r="N274" s="293"/>
    </row>
    <row r="275" spans="13:14" ht="12.75">
      <c r="M275" s="293"/>
      <c r="N275" s="293"/>
    </row>
    <row r="276" spans="13:14" ht="12.75">
      <c r="M276" s="293"/>
      <c r="N276" s="293"/>
    </row>
    <row r="277" spans="13:14" ht="12.75">
      <c r="M277" s="293"/>
      <c r="N277" s="293"/>
    </row>
    <row r="278" spans="13:14" ht="12.75">
      <c r="M278" s="293"/>
      <c r="N278" s="293"/>
    </row>
    <row r="279" spans="13:14" ht="12.75">
      <c r="M279" s="293"/>
      <c r="N279" s="293"/>
    </row>
    <row r="280" spans="13:14" ht="12.75">
      <c r="M280" s="293"/>
      <c r="N280" s="293"/>
    </row>
    <row r="281" spans="13:14" ht="12.75">
      <c r="M281" s="293"/>
      <c r="N281" s="293"/>
    </row>
    <row r="282" spans="13:14" ht="12.75">
      <c r="M282" s="293"/>
      <c r="N282" s="293"/>
    </row>
    <row r="283" spans="13:14" ht="12.75">
      <c r="M283" s="293"/>
      <c r="N283" s="293"/>
    </row>
    <row r="284" spans="13:14" ht="12.75">
      <c r="M284" s="293"/>
      <c r="N284" s="293"/>
    </row>
    <row r="285" spans="13:14" ht="12.75">
      <c r="M285" s="293"/>
      <c r="N285" s="293"/>
    </row>
    <row r="286" spans="13:14" ht="12.75">
      <c r="M286" s="293"/>
      <c r="N286" s="293"/>
    </row>
    <row r="287" spans="13:14" ht="12.75">
      <c r="M287" s="293"/>
      <c r="N287" s="293"/>
    </row>
    <row r="288" spans="13:14" ht="12.75">
      <c r="M288" s="293"/>
      <c r="N288" s="293"/>
    </row>
    <row r="289" spans="13:14" ht="12.75">
      <c r="M289" s="293"/>
      <c r="N289" s="293"/>
    </row>
    <row r="290" spans="13:14" ht="12.75">
      <c r="M290" s="293"/>
      <c r="N290" s="293"/>
    </row>
    <row r="291" spans="13:14" ht="12.75">
      <c r="M291" s="293"/>
      <c r="N291" s="293"/>
    </row>
    <row r="292" spans="13:14" ht="12.75">
      <c r="M292" s="293"/>
      <c r="N292" s="293"/>
    </row>
    <row r="293" spans="13:14" ht="12.75">
      <c r="M293" s="293"/>
      <c r="N293" s="293"/>
    </row>
    <row r="294" spans="13:14" ht="12.75">
      <c r="M294" s="293"/>
      <c r="N294" s="293"/>
    </row>
    <row r="295" spans="13:14" ht="12.75">
      <c r="M295" s="293"/>
      <c r="N295" s="293"/>
    </row>
    <row r="296" spans="13:14" ht="12.75">
      <c r="M296" s="293"/>
      <c r="N296" s="293"/>
    </row>
    <row r="297" spans="13:14" ht="12.75">
      <c r="M297" s="293"/>
      <c r="N297" s="293"/>
    </row>
    <row r="298" spans="13:14" ht="12.75">
      <c r="M298" s="293"/>
      <c r="N298" s="293"/>
    </row>
    <row r="299" spans="13:14" ht="12.75">
      <c r="M299" s="293"/>
      <c r="N299" s="293"/>
    </row>
    <row r="300" spans="13:14" ht="12.75">
      <c r="M300" s="293"/>
      <c r="N300" s="293"/>
    </row>
    <row r="301" spans="13:14" ht="12.75">
      <c r="M301" s="293"/>
      <c r="N301" s="293"/>
    </row>
    <row r="302" spans="13:14" ht="12.75">
      <c r="M302" s="293"/>
      <c r="N302" s="293"/>
    </row>
    <row r="303" spans="13:14" ht="12.75">
      <c r="M303" s="293"/>
      <c r="N303" s="293"/>
    </row>
    <row r="304" spans="13:14" ht="12.75">
      <c r="M304" s="293"/>
      <c r="N304" s="293"/>
    </row>
    <row r="305" spans="13:14" ht="12.75">
      <c r="M305" s="293"/>
      <c r="N305" s="293"/>
    </row>
    <row r="306" spans="13:14" ht="12.75">
      <c r="M306" s="293"/>
      <c r="N306" s="293"/>
    </row>
    <row r="307" spans="13:14" ht="12.75">
      <c r="M307" s="293"/>
      <c r="N307" s="293"/>
    </row>
    <row r="308" spans="13:14" ht="12.75">
      <c r="M308" s="293"/>
      <c r="N308" s="293"/>
    </row>
    <row r="309" spans="13:14" ht="12.75">
      <c r="M309" s="293"/>
      <c r="N309" s="293"/>
    </row>
    <row r="310" spans="13:14" ht="12.75">
      <c r="M310" s="293"/>
      <c r="N310" s="293"/>
    </row>
    <row r="311" spans="13:14" ht="12.75">
      <c r="M311" s="293"/>
      <c r="N311" s="293"/>
    </row>
    <row r="312" spans="13:14" ht="12.75">
      <c r="M312" s="293"/>
      <c r="N312" s="293"/>
    </row>
    <row r="313" spans="13:14" ht="12.75">
      <c r="M313" s="293"/>
      <c r="N313" s="293"/>
    </row>
    <row r="314" spans="13:14" ht="12.75">
      <c r="M314" s="293"/>
      <c r="N314" s="293"/>
    </row>
    <row r="315" spans="13:14" ht="12.75">
      <c r="M315" s="293"/>
      <c r="N315" s="293"/>
    </row>
    <row r="316" spans="13:14" ht="12.75">
      <c r="M316" s="293"/>
      <c r="N316" s="293"/>
    </row>
    <row r="317" spans="13:14" ht="12.75">
      <c r="M317" s="293"/>
      <c r="N317" s="293"/>
    </row>
    <row r="318" spans="13:14" ht="12.75">
      <c r="M318" s="293"/>
      <c r="N318" s="293"/>
    </row>
    <row r="319" spans="13:14" ht="12.75">
      <c r="M319" s="293"/>
      <c r="N319" s="293"/>
    </row>
    <row r="320" spans="13:14" ht="12.75">
      <c r="M320" s="293"/>
      <c r="N320" s="293"/>
    </row>
    <row r="321" spans="13:14" ht="12.75">
      <c r="M321" s="293"/>
      <c r="N321" s="293"/>
    </row>
    <row r="322" spans="13:14" ht="12.75">
      <c r="M322" s="293"/>
      <c r="N322" s="293"/>
    </row>
    <row r="323" spans="13:14" ht="12.75">
      <c r="M323" s="293"/>
      <c r="N323" s="293"/>
    </row>
    <row r="324" spans="13:14" ht="12.75">
      <c r="M324" s="293"/>
      <c r="N324" s="293"/>
    </row>
    <row r="325" spans="13:14" ht="12.75">
      <c r="M325" s="293"/>
      <c r="N325" s="293"/>
    </row>
    <row r="326" spans="13:14" ht="12.75">
      <c r="M326" s="293"/>
      <c r="N326" s="293"/>
    </row>
    <row r="327" spans="13:14" ht="12.75">
      <c r="M327" s="293"/>
      <c r="N327" s="293"/>
    </row>
    <row r="328" spans="13:14" ht="12.75">
      <c r="M328" s="293"/>
      <c r="N328" s="293"/>
    </row>
    <row r="329" spans="13:14" ht="12.75">
      <c r="M329" s="293"/>
      <c r="N329" s="293"/>
    </row>
    <row r="330" spans="13:14" ht="12.75">
      <c r="M330" s="293"/>
      <c r="N330" s="293"/>
    </row>
    <row r="331" spans="13:14" ht="12.75">
      <c r="M331" s="293"/>
      <c r="N331" s="293"/>
    </row>
    <row r="332" spans="13:14" ht="12.75">
      <c r="M332" s="293"/>
      <c r="N332" s="293"/>
    </row>
    <row r="333" spans="13:14" ht="12.75">
      <c r="M333" s="293"/>
      <c r="N333" s="293"/>
    </row>
    <row r="334" spans="13:14" ht="12.75">
      <c r="M334" s="293"/>
      <c r="N334" s="293"/>
    </row>
    <row r="335" spans="13:14" ht="12.75">
      <c r="M335" s="293"/>
      <c r="N335" s="293"/>
    </row>
    <row r="336" spans="13:14" ht="12.75">
      <c r="M336" s="293"/>
      <c r="N336" s="293"/>
    </row>
    <row r="337" spans="13:14" ht="12.75">
      <c r="M337" s="293"/>
      <c r="N337" s="293"/>
    </row>
    <row r="338" spans="13:14" ht="12.75">
      <c r="M338" s="293"/>
      <c r="N338" s="293"/>
    </row>
    <row r="339" spans="13:14" ht="12.75">
      <c r="M339" s="293"/>
      <c r="N339" s="293"/>
    </row>
    <row r="340" spans="13:14" ht="12.75">
      <c r="M340" s="293"/>
      <c r="N340" s="293"/>
    </row>
    <row r="341" spans="13:14" ht="12.75">
      <c r="M341" s="293"/>
      <c r="N341" s="293"/>
    </row>
    <row r="342" spans="13:14" ht="12.75">
      <c r="M342" s="293"/>
      <c r="N342" s="293"/>
    </row>
    <row r="343" spans="13:14" ht="12.75">
      <c r="M343" s="293"/>
      <c r="N343" s="293"/>
    </row>
    <row r="344" spans="13:14" ht="12.75">
      <c r="M344" s="293"/>
      <c r="N344" s="293"/>
    </row>
    <row r="345" spans="13:14" ht="12.75">
      <c r="M345" s="293"/>
      <c r="N345" s="293"/>
    </row>
    <row r="346" spans="13:14" ht="12.75">
      <c r="M346" s="293"/>
      <c r="N346" s="293"/>
    </row>
    <row r="347" spans="13:14" ht="12.75">
      <c r="M347" s="293"/>
      <c r="N347" s="293"/>
    </row>
    <row r="348" spans="13:14" ht="12.75">
      <c r="M348" s="293"/>
      <c r="N348" s="293"/>
    </row>
    <row r="349" spans="13:14" ht="12.75">
      <c r="M349" s="293"/>
      <c r="N349" s="293"/>
    </row>
    <row r="350" spans="13:14" ht="12.75">
      <c r="M350" s="293"/>
      <c r="N350" s="293"/>
    </row>
    <row r="351" spans="13:14" ht="12.75">
      <c r="M351" s="293"/>
      <c r="N351" s="293"/>
    </row>
    <row r="352" spans="13:14" ht="12.75">
      <c r="M352" s="293"/>
      <c r="N352" s="293"/>
    </row>
    <row r="353" spans="13:14" ht="12.75">
      <c r="M353" s="293"/>
      <c r="N353" s="293"/>
    </row>
    <row r="354" spans="13:14" ht="12.75">
      <c r="M354" s="293"/>
      <c r="N354" s="293"/>
    </row>
    <row r="355" spans="13:14" ht="12.75">
      <c r="M355" s="293"/>
      <c r="N355" s="293"/>
    </row>
    <row r="356" spans="13:14" ht="12.75">
      <c r="M356" s="293"/>
      <c r="N356" s="293"/>
    </row>
    <row r="357" spans="13:14" ht="12.75">
      <c r="M357" s="293"/>
      <c r="N357" s="293"/>
    </row>
    <row r="358" spans="13:14" ht="12.75">
      <c r="M358" s="293"/>
      <c r="N358" s="293"/>
    </row>
    <row r="359" spans="13:14" ht="12.75">
      <c r="M359" s="293"/>
      <c r="N359" s="293"/>
    </row>
    <row r="360" spans="13:14" ht="12.75">
      <c r="M360" s="293"/>
      <c r="N360" s="293"/>
    </row>
    <row r="361" spans="13:14" ht="12.75">
      <c r="M361" s="293"/>
      <c r="N361" s="293"/>
    </row>
    <row r="362" spans="13:14" ht="12.75">
      <c r="M362" s="293"/>
      <c r="N362" s="293"/>
    </row>
    <row r="363" spans="13:14" ht="12.75">
      <c r="M363" s="293"/>
      <c r="N363" s="293"/>
    </row>
    <row r="364" spans="13:14" ht="12.75">
      <c r="M364" s="293"/>
      <c r="N364" s="293"/>
    </row>
    <row r="365" spans="13:14" ht="12.75">
      <c r="M365" s="293"/>
      <c r="N365" s="293"/>
    </row>
    <row r="366" spans="13:14" ht="12.75">
      <c r="M366" s="293"/>
      <c r="N366" s="293"/>
    </row>
    <row r="367" spans="13:14" ht="12.75">
      <c r="M367" s="293"/>
      <c r="N367" s="293"/>
    </row>
    <row r="368" spans="13:14" ht="12.75">
      <c r="M368" s="293"/>
      <c r="N368" s="293"/>
    </row>
    <row r="369" spans="13:14" ht="12.75">
      <c r="M369" s="293"/>
      <c r="N369" s="293"/>
    </row>
    <row r="370" spans="13:14" ht="12.75">
      <c r="M370" s="293"/>
      <c r="N370" s="293"/>
    </row>
    <row r="371" spans="13:14" ht="12.75">
      <c r="M371" s="293"/>
      <c r="N371" s="293"/>
    </row>
    <row r="372" spans="13:14" ht="12.75">
      <c r="M372" s="293"/>
      <c r="N372" s="293"/>
    </row>
    <row r="373" spans="13:14" ht="12.75">
      <c r="M373" s="293"/>
      <c r="N373" s="293"/>
    </row>
    <row r="374" spans="13:14" ht="12.75">
      <c r="M374" s="293"/>
      <c r="N374" s="293"/>
    </row>
    <row r="375" spans="13:14" ht="12.75">
      <c r="M375" s="293"/>
      <c r="N375" s="293"/>
    </row>
    <row r="376" spans="13:14" ht="12.75">
      <c r="M376" s="293"/>
      <c r="N376" s="293"/>
    </row>
    <row r="377" spans="13:14" ht="12.75">
      <c r="M377" s="293"/>
      <c r="N377" s="293"/>
    </row>
    <row r="378" spans="13:14" ht="12.75">
      <c r="M378" s="293"/>
      <c r="N378" s="293"/>
    </row>
    <row r="379" spans="13:14" ht="12.75">
      <c r="M379" s="293"/>
      <c r="N379" s="293"/>
    </row>
    <row r="380" spans="13:14" ht="12.75">
      <c r="M380" s="293"/>
      <c r="N380" s="293"/>
    </row>
    <row r="381" spans="13:14" ht="12.75">
      <c r="M381" s="293"/>
      <c r="N381" s="293"/>
    </row>
    <row r="382" spans="13:14" ht="12.75">
      <c r="M382" s="293"/>
      <c r="N382" s="293"/>
    </row>
    <row r="383" spans="13:14" ht="12.75">
      <c r="M383" s="293"/>
      <c r="N383" s="293"/>
    </row>
    <row r="384" spans="13:14" ht="12.75">
      <c r="M384" s="293"/>
      <c r="N384" s="293"/>
    </row>
    <row r="385" spans="13:14" ht="12.75">
      <c r="M385" s="293"/>
      <c r="N385" s="293"/>
    </row>
    <row r="386" spans="13:14" ht="12.75">
      <c r="M386" s="293"/>
      <c r="N386" s="293"/>
    </row>
    <row r="387" spans="13:14" ht="12.75">
      <c r="M387" s="293"/>
      <c r="N387" s="293"/>
    </row>
    <row r="388" spans="13:14" ht="12.75">
      <c r="M388" s="293"/>
      <c r="N388" s="293"/>
    </row>
    <row r="389" spans="13:14" ht="12.75">
      <c r="M389" s="293"/>
      <c r="N389" s="293"/>
    </row>
    <row r="390" spans="13:14" ht="12.75">
      <c r="M390" s="293"/>
      <c r="N390" s="293"/>
    </row>
    <row r="391" spans="13:14" ht="12.75">
      <c r="M391" s="293"/>
      <c r="N391" s="293"/>
    </row>
    <row r="392" spans="13:14" ht="12.75">
      <c r="M392" s="293"/>
      <c r="N392" s="293"/>
    </row>
    <row r="393" spans="13:14" ht="12.75">
      <c r="M393" s="293"/>
      <c r="N393" s="293"/>
    </row>
    <row r="394" spans="13:14" ht="12.75">
      <c r="M394" s="293"/>
      <c r="N394" s="293"/>
    </row>
    <row r="395" spans="13:14" ht="12.75">
      <c r="M395" s="293"/>
      <c r="N395" s="293"/>
    </row>
    <row r="396" spans="13:14" ht="12.75">
      <c r="M396" s="293"/>
      <c r="N396" s="293"/>
    </row>
    <row r="397" spans="13:14" ht="12.75">
      <c r="M397" s="293"/>
      <c r="N397" s="293"/>
    </row>
    <row r="398" spans="13:14" ht="12.75">
      <c r="M398" s="293"/>
      <c r="N398" s="293"/>
    </row>
    <row r="399" spans="13:14" ht="12.75">
      <c r="M399" s="293"/>
      <c r="N399" s="293"/>
    </row>
  </sheetData>
  <sheetProtection/>
  <mergeCells count="101">
    <mergeCell ref="B159:B161"/>
    <mergeCell ref="D116:D117"/>
    <mergeCell ref="E116:E117"/>
    <mergeCell ref="J116:J117"/>
    <mergeCell ref="L116:L117"/>
    <mergeCell ref="B130:B132"/>
    <mergeCell ref="C116:C117"/>
    <mergeCell ref="B162:B164"/>
    <mergeCell ref="B153:B155"/>
    <mergeCell ref="B150:B152"/>
    <mergeCell ref="F148:F149"/>
    <mergeCell ref="D148:D149"/>
    <mergeCell ref="B118:B120"/>
    <mergeCell ref="B121:B123"/>
    <mergeCell ref="B124:B126"/>
    <mergeCell ref="B127:B129"/>
    <mergeCell ref="B156:B158"/>
    <mergeCell ref="N148:N149"/>
    <mergeCell ref="B133:B135"/>
    <mergeCell ref="B136:B138"/>
    <mergeCell ref="B139:B141"/>
    <mergeCell ref="B142:B144"/>
    <mergeCell ref="B145:B147"/>
    <mergeCell ref="L148:L149"/>
    <mergeCell ref="C148:C149"/>
    <mergeCell ref="M148:M149"/>
    <mergeCell ref="E148:E149"/>
    <mergeCell ref="J90:J91"/>
    <mergeCell ref="L90:L91"/>
    <mergeCell ref="M90:M91"/>
    <mergeCell ref="N90:N91"/>
    <mergeCell ref="N116:N117"/>
    <mergeCell ref="L95:L103"/>
    <mergeCell ref="M116:M117"/>
    <mergeCell ref="B107:B109"/>
    <mergeCell ref="B110:B112"/>
    <mergeCell ref="B113:B115"/>
    <mergeCell ref="L73:L74"/>
    <mergeCell ref="B98:B100"/>
    <mergeCell ref="B101:B103"/>
    <mergeCell ref="B84:B86"/>
    <mergeCell ref="B87:B89"/>
    <mergeCell ref="C90:C91"/>
    <mergeCell ref="D90:D91"/>
    <mergeCell ref="B92:B94"/>
    <mergeCell ref="B95:B97"/>
    <mergeCell ref="B78:B80"/>
    <mergeCell ref="B81:B83"/>
    <mergeCell ref="E90:E91"/>
    <mergeCell ref="B104:B106"/>
    <mergeCell ref="N73:N74"/>
    <mergeCell ref="B75:B77"/>
    <mergeCell ref="M73:M74"/>
    <mergeCell ref="D73:D74"/>
    <mergeCell ref="E73:E74"/>
    <mergeCell ref="A55:A57"/>
    <mergeCell ref="B55:B57"/>
    <mergeCell ref="B58:B60"/>
    <mergeCell ref="B61:B63"/>
    <mergeCell ref="B64:B66"/>
    <mergeCell ref="D41:D42"/>
    <mergeCell ref="E41:E42"/>
    <mergeCell ref="B43:B45"/>
    <mergeCell ref="B46:B48"/>
    <mergeCell ref="B49:B51"/>
    <mergeCell ref="B52:B54"/>
    <mergeCell ref="L41:L42"/>
    <mergeCell ref="M41:M42"/>
    <mergeCell ref="N41:N42"/>
    <mergeCell ref="L30:L31"/>
    <mergeCell ref="M30:M31"/>
    <mergeCell ref="A6:A8"/>
    <mergeCell ref="B6:B8"/>
    <mergeCell ref="B9:B11"/>
    <mergeCell ref="B12:B14"/>
    <mergeCell ref="B15:B17"/>
    <mergeCell ref="K4:K5"/>
    <mergeCell ref="E30:E31"/>
    <mergeCell ref="K30:K31"/>
    <mergeCell ref="L4:L5"/>
    <mergeCell ref="M4:M5"/>
    <mergeCell ref="N4:N5"/>
    <mergeCell ref="N30:N31"/>
    <mergeCell ref="D4:D5"/>
    <mergeCell ref="B32:B34"/>
    <mergeCell ref="B35:B37"/>
    <mergeCell ref="B38:B40"/>
    <mergeCell ref="C41:C42"/>
    <mergeCell ref="E4:E5"/>
    <mergeCell ref="B21:B23"/>
    <mergeCell ref="B24:B26"/>
    <mergeCell ref="C30:C31"/>
    <mergeCell ref="D30:D31"/>
    <mergeCell ref="C73:C74"/>
    <mergeCell ref="B67:B69"/>
    <mergeCell ref="B27:B29"/>
    <mergeCell ref="B30:B31"/>
    <mergeCell ref="B4:B5"/>
    <mergeCell ref="C4:C5"/>
    <mergeCell ref="B18:B20"/>
    <mergeCell ref="B70:B72"/>
  </mergeCells>
  <printOptions horizontalCentered="1"/>
  <pageMargins left="0.3937007874015748" right="0.3937007874015748" top="0.7874015748031497" bottom="0.3937007874015748" header="0.5118110236220472" footer="0.5118110236220472"/>
  <pageSetup fitToHeight="0" fitToWidth="1" horizontalDpi="600" verticalDpi="600" orientation="portrait" paperSize="9" scale="86" r:id="rId2"/>
  <headerFooter alignWithMargins="0">
    <oddHeader>&amp;R&amp;6&amp;P / &amp;N ページ</oddHeader>
  </headerFooter>
  <rowBreaks count="3" manualBreakCount="3">
    <brk id="40" max="255" man="1"/>
    <brk id="72" max="255" man="1"/>
    <brk id="115" max="255" man="1"/>
  </rowBreaks>
  <drawing r:id="rId1"/>
</worksheet>
</file>

<file path=xl/worksheets/sheet8.xml><?xml version="1.0" encoding="utf-8"?>
<worksheet xmlns="http://schemas.openxmlformats.org/spreadsheetml/2006/main" xmlns:r="http://schemas.openxmlformats.org/officeDocument/2006/relationships">
  <dimension ref="A1:N86"/>
  <sheetViews>
    <sheetView zoomScalePageLayoutView="0" workbookViewId="0" topLeftCell="A1">
      <pane xSplit="2" ySplit="6" topLeftCell="C63" activePane="bottomRight" state="frozen"/>
      <selection pane="topLeft" activeCell="A1" sqref="A1"/>
      <selection pane="topRight" activeCell="C1" sqref="C1"/>
      <selection pane="bottomLeft" activeCell="A7" sqref="A7"/>
      <selection pane="bottomRight" activeCell="L75" sqref="L75"/>
    </sheetView>
  </sheetViews>
  <sheetFormatPr defaultColWidth="9" defaultRowHeight="14.25"/>
  <cols>
    <col min="1" max="1" width="3.19921875" style="82" customWidth="1"/>
    <col min="2" max="2" width="4.296875" style="82" customWidth="1"/>
    <col min="3" max="3" width="9.69921875" style="83" customWidth="1"/>
    <col min="4" max="4" width="8.09765625" style="84" customWidth="1"/>
    <col min="5" max="5" width="5.3984375" style="83" customWidth="1"/>
    <col min="6" max="6" width="7.796875" style="83" customWidth="1"/>
    <col min="7" max="7" width="8.09765625" style="83" customWidth="1"/>
    <col min="8" max="8" width="10" style="83" customWidth="1"/>
    <col min="9" max="9" width="7" style="83" customWidth="1"/>
    <col min="10" max="10" width="9.69921875" style="83" customWidth="1"/>
    <col min="11" max="11" width="7.3984375" style="83" customWidth="1"/>
    <col min="12" max="12" width="7" style="83" customWidth="1"/>
    <col min="13" max="13" width="8.19921875" style="83" customWidth="1"/>
    <col min="14" max="16384" width="9" style="83" customWidth="1"/>
  </cols>
  <sheetData>
    <row r="1" spans="1:9" ht="12.75">
      <c r="A1" s="1363" t="s">
        <v>603</v>
      </c>
      <c r="B1" s="1364"/>
      <c r="C1" s="1364"/>
      <c r="D1" s="1364"/>
      <c r="E1" s="1364"/>
      <c r="F1" s="1364"/>
      <c r="G1" s="1364"/>
      <c r="H1" s="1364"/>
      <c r="I1" s="1364"/>
    </row>
    <row r="2" ht="7.5" customHeight="1">
      <c r="A2" s="34"/>
    </row>
    <row r="3" spans="1:12" s="318" customFormat="1" ht="12.75">
      <c r="A3" s="281" t="s">
        <v>251</v>
      </c>
      <c r="B3" s="319"/>
      <c r="C3" s="317"/>
      <c r="D3" s="319"/>
      <c r="E3" s="319"/>
      <c r="F3" s="319"/>
      <c r="G3" s="319"/>
      <c r="H3" s="320"/>
      <c r="I3" s="294"/>
      <c r="J3" s="319"/>
      <c r="K3" s="319"/>
      <c r="L3" s="282"/>
    </row>
    <row r="4" spans="1:14" s="140" customFormat="1" ht="15" customHeight="1" thickBot="1">
      <c r="A4" s="356"/>
      <c r="B4" s="1390" t="s">
        <v>252</v>
      </c>
      <c r="C4" s="1381" t="s">
        <v>89</v>
      </c>
      <c r="D4" s="1387" t="s">
        <v>68</v>
      </c>
      <c r="E4" s="1384" t="s">
        <v>69</v>
      </c>
      <c r="F4" s="1381" t="s">
        <v>70</v>
      </c>
      <c r="G4" s="1381" t="s">
        <v>71</v>
      </c>
      <c r="H4" s="1384" t="s">
        <v>72</v>
      </c>
      <c r="I4" s="1385" t="s">
        <v>10</v>
      </c>
      <c r="J4" s="1381" t="s">
        <v>73</v>
      </c>
      <c r="K4" s="1381" t="s">
        <v>74</v>
      </c>
      <c r="L4" s="1381" t="s">
        <v>13</v>
      </c>
      <c r="M4" s="1365" t="s">
        <v>90</v>
      </c>
      <c r="N4" s="143"/>
    </row>
    <row r="5" spans="1:14" s="140" customFormat="1" ht="15" customHeight="1" thickBot="1" thickTop="1">
      <c r="A5" s="143"/>
      <c r="B5" s="1391"/>
      <c r="C5" s="1382"/>
      <c r="D5" s="1388"/>
      <c r="E5" s="1382"/>
      <c r="F5" s="1382"/>
      <c r="G5" s="1382"/>
      <c r="H5" s="1382"/>
      <c r="I5" s="1386"/>
      <c r="J5" s="1382"/>
      <c r="K5" s="1382"/>
      <c r="L5" s="1382"/>
      <c r="M5" s="1366"/>
      <c r="N5" s="143"/>
    </row>
    <row r="6" spans="1:14" s="140" customFormat="1" ht="15" customHeight="1" thickBot="1" thickTop="1">
      <c r="A6" s="138" t="s">
        <v>14</v>
      </c>
      <c r="B6" s="139"/>
      <c r="C6" s="1383"/>
      <c r="D6" s="1389"/>
      <c r="E6" s="1383"/>
      <c r="F6" s="1383"/>
      <c r="G6" s="1383"/>
      <c r="H6" s="1383"/>
      <c r="I6" s="1386"/>
      <c r="J6" s="1383"/>
      <c r="K6" s="1383"/>
      <c r="L6" s="1383"/>
      <c r="M6" s="1367"/>
      <c r="N6" s="143"/>
    </row>
    <row r="7" spans="1:13" s="140" customFormat="1" ht="18.75" customHeight="1" thickBot="1" thickTop="1">
      <c r="A7" s="1393" t="s">
        <v>75</v>
      </c>
      <c r="B7" s="1392">
        <v>12</v>
      </c>
      <c r="C7" s="357">
        <v>19065565</v>
      </c>
      <c r="D7" s="251">
        <v>963605</v>
      </c>
      <c r="E7" s="247">
        <v>6</v>
      </c>
      <c r="F7" s="247">
        <v>4235258</v>
      </c>
      <c r="G7" s="247">
        <v>2210193</v>
      </c>
      <c r="H7" s="247">
        <v>5834909</v>
      </c>
      <c r="I7" s="1371"/>
      <c r="J7" s="247">
        <v>5821590</v>
      </c>
      <c r="K7" s="248" t="s">
        <v>189</v>
      </c>
      <c r="L7" s="247">
        <v>4</v>
      </c>
      <c r="M7" s="1368"/>
    </row>
    <row r="8" spans="1:13" s="140" customFormat="1" ht="18.75" customHeight="1" thickBot="1" thickTop="1">
      <c r="A8" s="1374"/>
      <c r="B8" s="1376"/>
      <c r="C8" s="358">
        <v>-3587231</v>
      </c>
      <c r="D8" s="571">
        <v>-34673</v>
      </c>
      <c r="E8" s="248" t="s">
        <v>189</v>
      </c>
      <c r="F8" s="248">
        <v>-950892</v>
      </c>
      <c r="G8" s="248">
        <v>-525228</v>
      </c>
      <c r="H8" s="248">
        <v>-1387829</v>
      </c>
      <c r="I8" s="1371"/>
      <c r="J8" s="248">
        <v>-689783</v>
      </c>
      <c r="K8" s="248" t="s">
        <v>189</v>
      </c>
      <c r="L8" s="247">
        <v>1174</v>
      </c>
      <c r="M8" s="1369"/>
    </row>
    <row r="9" spans="1:13" s="140" customFormat="1" ht="18.75" customHeight="1" thickBot="1" thickTop="1">
      <c r="A9" s="1374"/>
      <c r="B9" s="1377"/>
      <c r="C9" s="248">
        <v>15478334</v>
      </c>
      <c r="D9" s="247">
        <v>928932</v>
      </c>
      <c r="E9" s="247">
        <v>6</v>
      </c>
      <c r="F9" s="247">
        <v>3284366</v>
      </c>
      <c r="G9" s="247">
        <v>1684965</v>
      </c>
      <c r="H9" s="150">
        <v>4447080</v>
      </c>
      <c r="I9" s="1371"/>
      <c r="J9" s="150">
        <v>5131807</v>
      </c>
      <c r="K9" s="248" t="s">
        <v>189</v>
      </c>
      <c r="L9" s="247">
        <v>1178</v>
      </c>
      <c r="M9" s="1369"/>
    </row>
    <row r="10" spans="1:13" s="140" customFormat="1" ht="18.75" customHeight="1" thickBot="1" thickTop="1">
      <c r="A10" s="1373"/>
      <c r="B10" s="1375">
        <v>13</v>
      </c>
      <c r="C10" s="596">
        <v>20005443</v>
      </c>
      <c r="D10" s="595">
        <v>2769922</v>
      </c>
      <c r="E10" s="245">
        <v>6</v>
      </c>
      <c r="F10" s="245">
        <v>4529513</v>
      </c>
      <c r="G10" s="245">
        <v>2369439</v>
      </c>
      <c r="H10" s="245">
        <v>6250861</v>
      </c>
      <c r="I10" s="1371"/>
      <c r="J10" s="245">
        <v>4085099</v>
      </c>
      <c r="K10" s="596" t="s">
        <v>189</v>
      </c>
      <c r="L10" s="245">
        <v>603</v>
      </c>
      <c r="M10" s="1369"/>
    </row>
    <row r="11" spans="1:13" s="140" customFormat="1" ht="18.75" customHeight="1" thickBot="1" thickTop="1">
      <c r="A11" s="1374"/>
      <c r="B11" s="1376"/>
      <c r="C11" s="248">
        <v>-738362</v>
      </c>
      <c r="D11" s="251">
        <v>84633</v>
      </c>
      <c r="E11" s="248" t="s">
        <v>189</v>
      </c>
      <c r="F11" s="248">
        <v>-374941</v>
      </c>
      <c r="G11" s="248">
        <v>-198935</v>
      </c>
      <c r="H11" s="248">
        <v>-541860</v>
      </c>
      <c r="I11" s="1371"/>
      <c r="J11" s="248">
        <v>-484948</v>
      </c>
      <c r="K11" s="247">
        <v>775948</v>
      </c>
      <c r="L11" s="247">
        <v>1741</v>
      </c>
      <c r="M11" s="1369"/>
    </row>
    <row r="12" spans="1:13" s="140" customFormat="1" ht="18.75" customHeight="1" thickTop="1">
      <c r="A12" s="1378"/>
      <c r="B12" s="1379"/>
      <c r="C12" s="581">
        <v>19267081</v>
      </c>
      <c r="D12" s="352">
        <v>2854555</v>
      </c>
      <c r="E12" s="352">
        <v>6</v>
      </c>
      <c r="F12" s="352">
        <v>4154572</v>
      </c>
      <c r="G12" s="352">
        <v>2170504</v>
      </c>
      <c r="H12" s="352">
        <v>5709001</v>
      </c>
      <c r="I12" s="1372"/>
      <c r="J12" s="352">
        <v>3600151</v>
      </c>
      <c r="K12" s="352">
        <v>775948</v>
      </c>
      <c r="L12" s="352">
        <v>2344</v>
      </c>
      <c r="M12" s="1369"/>
    </row>
    <row r="13" spans="1:13" s="140" customFormat="1" ht="18.75" customHeight="1">
      <c r="A13" s="1374"/>
      <c r="B13" s="1380">
        <v>14</v>
      </c>
      <c r="C13" s="248">
        <v>21969973</v>
      </c>
      <c r="D13" s="251">
        <v>3980391</v>
      </c>
      <c r="E13" s="247">
        <v>6</v>
      </c>
      <c r="F13" s="247">
        <v>5038142</v>
      </c>
      <c r="G13" s="247">
        <v>2633253</v>
      </c>
      <c r="H13" s="247">
        <v>6944211</v>
      </c>
      <c r="I13" s="248" t="s">
        <v>189</v>
      </c>
      <c r="J13" s="247">
        <v>3368467</v>
      </c>
      <c r="K13" s="248" t="s">
        <v>189</v>
      </c>
      <c r="L13" s="247">
        <v>5503</v>
      </c>
      <c r="M13" s="1369"/>
    </row>
    <row r="14" spans="1:13" s="140" customFormat="1" ht="18.75" customHeight="1">
      <c r="A14" s="1374"/>
      <c r="B14" s="1376"/>
      <c r="C14" s="248">
        <v>-283230</v>
      </c>
      <c r="D14" s="251">
        <v>9457</v>
      </c>
      <c r="E14" s="248" t="s">
        <v>189</v>
      </c>
      <c r="F14" s="248">
        <v>-207164</v>
      </c>
      <c r="G14" s="248">
        <v>-65651</v>
      </c>
      <c r="H14" s="248">
        <v>-82810</v>
      </c>
      <c r="I14" s="247">
        <v>500</v>
      </c>
      <c r="J14" s="248">
        <v>-147316</v>
      </c>
      <c r="K14" s="247">
        <v>205112</v>
      </c>
      <c r="L14" s="247">
        <v>4642</v>
      </c>
      <c r="M14" s="1369"/>
    </row>
    <row r="15" spans="1:13" s="140" customFormat="1" ht="18.75" customHeight="1">
      <c r="A15" s="1374"/>
      <c r="B15" s="1377"/>
      <c r="C15" s="248">
        <v>21686743</v>
      </c>
      <c r="D15" s="247">
        <v>3989848</v>
      </c>
      <c r="E15" s="247">
        <v>6</v>
      </c>
      <c r="F15" s="247">
        <v>4830978</v>
      </c>
      <c r="G15" s="247">
        <v>2567602</v>
      </c>
      <c r="H15" s="247">
        <v>6861401</v>
      </c>
      <c r="I15" s="247">
        <v>500</v>
      </c>
      <c r="J15" s="247">
        <v>3221151</v>
      </c>
      <c r="K15" s="247">
        <v>205112</v>
      </c>
      <c r="L15" s="247">
        <v>10145</v>
      </c>
      <c r="M15" s="1369"/>
    </row>
    <row r="16" spans="1:13" s="150" customFormat="1" ht="18.75" customHeight="1">
      <c r="A16" s="1373"/>
      <c r="B16" s="1375">
        <v>15</v>
      </c>
      <c r="C16" s="596">
        <v>23311887</v>
      </c>
      <c r="D16" s="595">
        <v>4193826</v>
      </c>
      <c r="E16" s="245">
        <v>6</v>
      </c>
      <c r="F16" s="245">
        <v>5228750</v>
      </c>
      <c r="G16" s="245">
        <v>2805103</v>
      </c>
      <c r="H16" s="245">
        <v>7392000</v>
      </c>
      <c r="I16" s="245">
        <v>500</v>
      </c>
      <c r="J16" s="245">
        <v>3691402</v>
      </c>
      <c r="K16" s="596" t="s">
        <v>189</v>
      </c>
      <c r="L16" s="245">
        <v>300</v>
      </c>
      <c r="M16" s="1369"/>
    </row>
    <row r="17" spans="1:13" s="140" customFormat="1" ht="18.75" customHeight="1">
      <c r="A17" s="1374"/>
      <c r="B17" s="1376"/>
      <c r="C17" s="248">
        <v>978286</v>
      </c>
      <c r="D17" s="572">
        <v>-17973</v>
      </c>
      <c r="E17" s="573" t="s">
        <v>189</v>
      </c>
      <c r="F17" s="360">
        <v>335887</v>
      </c>
      <c r="G17" s="360">
        <v>94936</v>
      </c>
      <c r="H17" s="360">
        <v>109470</v>
      </c>
      <c r="I17" s="360">
        <v>200</v>
      </c>
      <c r="J17" s="360">
        <v>436965</v>
      </c>
      <c r="K17" s="360">
        <v>17148</v>
      </c>
      <c r="L17" s="360">
        <v>1653</v>
      </c>
      <c r="M17" s="1369"/>
    </row>
    <row r="18" spans="1:13" s="140" customFormat="1" ht="18.75" customHeight="1">
      <c r="A18" s="1378"/>
      <c r="B18" s="1379"/>
      <c r="C18" s="581">
        <v>24290173</v>
      </c>
      <c r="D18" s="602">
        <v>4175853</v>
      </c>
      <c r="E18" s="603">
        <v>6</v>
      </c>
      <c r="F18" s="603">
        <v>5564637</v>
      </c>
      <c r="G18" s="603">
        <v>2900039</v>
      </c>
      <c r="H18" s="603">
        <v>7501470</v>
      </c>
      <c r="I18" s="603">
        <v>700</v>
      </c>
      <c r="J18" s="603">
        <v>4128367</v>
      </c>
      <c r="K18" s="603">
        <v>17148</v>
      </c>
      <c r="L18" s="603">
        <v>1953</v>
      </c>
      <c r="M18" s="1369"/>
    </row>
    <row r="19" spans="1:13" s="140" customFormat="1" ht="18.75" customHeight="1">
      <c r="A19" s="1374"/>
      <c r="B19" s="1380">
        <v>16</v>
      </c>
      <c r="C19" s="248">
        <v>24557910</v>
      </c>
      <c r="D19" s="247">
        <v>4371858</v>
      </c>
      <c r="E19" s="247">
        <v>1</v>
      </c>
      <c r="F19" s="247">
        <v>5481300</v>
      </c>
      <c r="G19" s="247">
        <v>2950000</v>
      </c>
      <c r="H19" s="247">
        <v>7552000</v>
      </c>
      <c r="I19" s="247">
        <v>700</v>
      </c>
      <c r="J19" s="247">
        <v>4201951</v>
      </c>
      <c r="K19" s="248" t="s">
        <v>189</v>
      </c>
      <c r="L19" s="247">
        <v>100</v>
      </c>
      <c r="M19" s="1369"/>
    </row>
    <row r="20" spans="1:13" s="140" customFormat="1" ht="18.75" customHeight="1">
      <c r="A20" s="1374"/>
      <c r="B20" s="1376"/>
      <c r="C20" s="248">
        <v>3091654</v>
      </c>
      <c r="D20" s="248">
        <v>-5321</v>
      </c>
      <c r="E20" s="248" t="s">
        <v>189</v>
      </c>
      <c r="F20" s="247">
        <v>602977</v>
      </c>
      <c r="G20" s="247">
        <v>342675</v>
      </c>
      <c r="H20" s="247">
        <v>876480</v>
      </c>
      <c r="I20" s="248" t="s">
        <v>189</v>
      </c>
      <c r="J20" s="247">
        <v>941771</v>
      </c>
      <c r="K20" s="247">
        <v>332535</v>
      </c>
      <c r="L20" s="247">
        <v>537</v>
      </c>
      <c r="M20" s="1369"/>
    </row>
    <row r="21" spans="1:13" s="140" customFormat="1" ht="18.75" customHeight="1">
      <c r="A21" s="1374"/>
      <c r="B21" s="1377"/>
      <c r="C21" s="248">
        <v>27649564</v>
      </c>
      <c r="D21" s="247">
        <v>4366537</v>
      </c>
      <c r="E21" s="247">
        <v>1</v>
      </c>
      <c r="F21" s="247">
        <v>6084277</v>
      </c>
      <c r="G21" s="247">
        <v>3292675</v>
      </c>
      <c r="H21" s="247">
        <v>8428480</v>
      </c>
      <c r="I21" s="247">
        <v>700</v>
      </c>
      <c r="J21" s="247">
        <v>5143722</v>
      </c>
      <c r="K21" s="247">
        <v>332535</v>
      </c>
      <c r="L21" s="247">
        <v>637</v>
      </c>
      <c r="M21" s="1370"/>
    </row>
    <row r="22" spans="1:13" s="140" customFormat="1" ht="18.75" customHeight="1">
      <c r="A22" s="1373"/>
      <c r="B22" s="1375">
        <v>17</v>
      </c>
      <c r="C22" s="596">
        <v>30054415</v>
      </c>
      <c r="D22" s="245">
        <v>4491952</v>
      </c>
      <c r="E22" s="245">
        <v>1</v>
      </c>
      <c r="F22" s="245">
        <v>6623105</v>
      </c>
      <c r="G22" s="245">
        <v>3613111</v>
      </c>
      <c r="H22" s="245">
        <v>9248000</v>
      </c>
      <c r="I22" s="245">
        <v>3200</v>
      </c>
      <c r="J22" s="245">
        <v>5383327</v>
      </c>
      <c r="K22" s="245">
        <v>1</v>
      </c>
      <c r="L22" s="245">
        <v>100</v>
      </c>
      <c r="M22" s="246">
        <v>691618</v>
      </c>
    </row>
    <row r="23" spans="1:13" s="140" customFormat="1" ht="18.75" customHeight="1">
      <c r="A23" s="1374"/>
      <c r="B23" s="1376"/>
      <c r="C23" s="248">
        <v>-1174688</v>
      </c>
      <c r="D23" s="248" t="s">
        <v>189</v>
      </c>
      <c r="E23" s="248" t="s">
        <v>189</v>
      </c>
      <c r="F23" s="248">
        <v>-358247</v>
      </c>
      <c r="G23" s="248">
        <v>-212500</v>
      </c>
      <c r="H23" s="248">
        <v>-544000</v>
      </c>
      <c r="I23" s="248">
        <v>-400</v>
      </c>
      <c r="J23" s="248">
        <v>-18796</v>
      </c>
      <c r="K23" s="247">
        <v>598301</v>
      </c>
      <c r="L23" s="248" t="s">
        <v>189</v>
      </c>
      <c r="M23" s="527">
        <v>-639046</v>
      </c>
    </row>
    <row r="24" spans="1:13" s="140" customFormat="1" ht="18.75" customHeight="1">
      <c r="A24" s="1378"/>
      <c r="B24" s="1379"/>
      <c r="C24" s="581">
        <v>28879727</v>
      </c>
      <c r="D24" s="352">
        <v>4491952</v>
      </c>
      <c r="E24" s="352">
        <v>1</v>
      </c>
      <c r="F24" s="352">
        <v>6264858</v>
      </c>
      <c r="G24" s="352">
        <v>3400611</v>
      </c>
      <c r="H24" s="352">
        <v>8704000</v>
      </c>
      <c r="I24" s="352">
        <v>2800</v>
      </c>
      <c r="J24" s="352">
        <v>5364531</v>
      </c>
      <c r="K24" s="352">
        <v>598302</v>
      </c>
      <c r="L24" s="352">
        <v>100</v>
      </c>
      <c r="M24" s="153">
        <v>52572</v>
      </c>
    </row>
    <row r="25" spans="1:13" s="140" customFormat="1" ht="18.75" customHeight="1">
      <c r="A25" s="1374"/>
      <c r="B25" s="1380">
        <v>18</v>
      </c>
      <c r="C25" s="248">
        <v>29724586</v>
      </c>
      <c r="D25" s="247">
        <v>6055157</v>
      </c>
      <c r="E25" s="247">
        <v>1</v>
      </c>
      <c r="F25" s="247">
        <v>6686093</v>
      </c>
      <c r="G25" s="247">
        <v>3628658</v>
      </c>
      <c r="H25" s="247">
        <v>8785610</v>
      </c>
      <c r="I25" s="247">
        <v>500</v>
      </c>
      <c r="J25" s="247">
        <v>4568465</v>
      </c>
      <c r="K25" s="247">
        <v>2</v>
      </c>
      <c r="L25" s="247">
        <v>100</v>
      </c>
      <c r="M25" s="1104"/>
    </row>
    <row r="26" spans="1:13" s="140" customFormat="1" ht="18.75" customHeight="1">
      <c r="A26" s="1374"/>
      <c r="B26" s="1376"/>
      <c r="C26" s="248">
        <v>36125</v>
      </c>
      <c r="D26" s="248">
        <v>-14184</v>
      </c>
      <c r="E26" s="248" t="s">
        <v>189</v>
      </c>
      <c r="F26" s="248">
        <v>-17403</v>
      </c>
      <c r="G26" s="248">
        <v>-4584</v>
      </c>
      <c r="H26" s="248">
        <v>-8592</v>
      </c>
      <c r="I26" s="248" t="s">
        <v>189</v>
      </c>
      <c r="J26" s="248">
        <v>-258005</v>
      </c>
      <c r="K26" s="247">
        <v>338893</v>
      </c>
      <c r="L26" s="248" t="s">
        <v>189</v>
      </c>
      <c r="M26" s="1105"/>
    </row>
    <row r="27" spans="1:13" s="140" customFormat="1" ht="18.75" customHeight="1">
      <c r="A27" s="1374"/>
      <c r="B27" s="1377"/>
      <c r="C27" s="248">
        <v>29760711</v>
      </c>
      <c r="D27" s="247">
        <v>6040973</v>
      </c>
      <c r="E27" s="247">
        <v>1</v>
      </c>
      <c r="F27" s="247">
        <v>6668690</v>
      </c>
      <c r="G27" s="247">
        <v>3624074</v>
      </c>
      <c r="H27" s="247">
        <v>8777018</v>
      </c>
      <c r="I27" s="247">
        <v>500</v>
      </c>
      <c r="J27" s="247">
        <v>4310460</v>
      </c>
      <c r="K27" s="247">
        <v>338895</v>
      </c>
      <c r="L27" s="247">
        <v>100</v>
      </c>
      <c r="M27" s="1105"/>
    </row>
    <row r="28" spans="1:13" s="140" customFormat="1" ht="18.75" customHeight="1">
      <c r="A28" s="1373"/>
      <c r="B28" s="1375">
        <v>19</v>
      </c>
      <c r="C28" s="596">
        <v>33096729</v>
      </c>
      <c r="D28" s="245">
        <v>6784499</v>
      </c>
      <c r="E28" s="245">
        <v>1</v>
      </c>
      <c r="F28" s="245">
        <v>6903669</v>
      </c>
      <c r="G28" s="245">
        <v>4588905</v>
      </c>
      <c r="H28" s="245">
        <v>9809361</v>
      </c>
      <c r="I28" s="245">
        <v>500</v>
      </c>
      <c r="J28" s="245">
        <v>5009692</v>
      </c>
      <c r="K28" s="245">
        <v>2</v>
      </c>
      <c r="L28" s="245">
        <v>100</v>
      </c>
      <c r="M28" s="1105"/>
    </row>
    <row r="29" spans="1:13" s="140" customFormat="1" ht="18.75" customHeight="1">
      <c r="A29" s="1374"/>
      <c r="B29" s="1376"/>
      <c r="C29" s="248">
        <v>-857808</v>
      </c>
      <c r="D29" s="248">
        <v>-345378</v>
      </c>
      <c r="E29" s="248" t="s">
        <v>189</v>
      </c>
      <c r="F29" s="248">
        <v>-378477</v>
      </c>
      <c r="G29" s="248">
        <v>-206510</v>
      </c>
      <c r="H29" s="248">
        <v>-512143</v>
      </c>
      <c r="I29" s="248" t="s">
        <v>189</v>
      </c>
      <c r="J29" s="248">
        <v>-275582</v>
      </c>
      <c r="K29" s="247">
        <v>857882</v>
      </c>
      <c r="L29" s="247">
        <v>2400</v>
      </c>
      <c r="M29" s="1105"/>
    </row>
    <row r="30" spans="1:13" s="140" customFormat="1" ht="18.75" customHeight="1">
      <c r="A30" s="1378"/>
      <c r="B30" s="1379"/>
      <c r="C30" s="581">
        <v>32238921</v>
      </c>
      <c r="D30" s="352">
        <v>6439121</v>
      </c>
      <c r="E30" s="352">
        <v>1</v>
      </c>
      <c r="F30" s="352">
        <v>6525192</v>
      </c>
      <c r="G30" s="352">
        <v>4382395</v>
      </c>
      <c r="H30" s="352">
        <v>9297218</v>
      </c>
      <c r="I30" s="352">
        <v>500</v>
      </c>
      <c r="J30" s="352">
        <v>4734110</v>
      </c>
      <c r="K30" s="352">
        <v>857884</v>
      </c>
      <c r="L30" s="352">
        <v>2500</v>
      </c>
      <c r="M30" s="1105"/>
    </row>
    <row r="31" spans="1:13" s="140" customFormat="1" ht="18.75" customHeight="1">
      <c r="A31" s="1374"/>
      <c r="B31" s="1380">
        <v>20</v>
      </c>
      <c r="C31" s="358">
        <v>36499960</v>
      </c>
      <c r="D31" s="247">
        <v>6913347</v>
      </c>
      <c r="E31" s="247">
        <v>1</v>
      </c>
      <c r="F31" s="247">
        <v>7599884</v>
      </c>
      <c r="G31" s="247">
        <v>5062382</v>
      </c>
      <c r="H31" s="247">
        <v>10813801</v>
      </c>
      <c r="I31" s="247">
        <v>5540</v>
      </c>
      <c r="J31" s="247">
        <v>6104903</v>
      </c>
      <c r="K31" s="247">
        <v>2</v>
      </c>
      <c r="L31" s="247">
        <v>100</v>
      </c>
      <c r="M31" s="1105"/>
    </row>
    <row r="32" spans="1:13" s="140" customFormat="1" ht="18.75" customHeight="1">
      <c r="A32" s="1374"/>
      <c r="B32" s="1376"/>
      <c r="C32" s="358">
        <v>-3335842</v>
      </c>
      <c r="D32" s="248">
        <v>-314485</v>
      </c>
      <c r="E32" s="248" t="s">
        <v>189</v>
      </c>
      <c r="F32" s="248">
        <v>-934978</v>
      </c>
      <c r="G32" s="248">
        <v>-498383</v>
      </c>
      <c r="H32" s="248">
        <v>-1230425</v>
      </c>
      <c r="I32" s="248" t="s">
        <v>189</v>
      </c>
      <c r="J32" s="248">
        <v>-1130197</v>
      </c>
      <c r="K32" s="247">
        <v>770426</v>
      </c>
      <c r="L32" s="247">
        <v>2200</v>
      </c>
      <c r="M32" s="1105"/>
    </row>
    <row r="33" spans="1:13" s="140" customFormat="1" ht="18.75" customHeight="1">
      <c r="A33" s="1374"/>
      <c r="B33" s="1377"/>
      <c r="C33" s="358">
        <v>33164118</v>
      </c>
      <c r="D33" s="247">
        <v>6598862</v>
      </c>
      <c r="E33" s="247">
        <v>1</v>
      </c>
      <c r="F33" s="247">
        <v>6664906</v>
      </c>
      <c r="G33" s="247">
        <v>4563999</v>
      </c>
      <c r="H33" s="247">
        <v>9583376</v>
      </c>
      <c r="I33" s="247">
        <v>5540</v>
      </c>
      <c r="J33" s="247">
        <v>4974706</v>
      </c>
      <c r="K33" s="247">
        <v>770428</v>
      </c>
      <c r="L33" s="247">
        <v>2300</v>
      </c>
      <c r="M33" s="1105"/>
    </row>
    <row r="34" spans="1:13" s="140" customFormat="1" ht="18.75" customHeight="1">
      <c r="A34" s="1373"/>
      <c r="B34" s="1375">
        <v>21</v>
      </c>
      <c r="C34" s="598">
        <v>35460333</v>
      </c>
      <c r="D34" s="245">
        <v>7088799</v>
      </c>
      <c r="E34" s="245">
        <v>1</v>
      </c>
      <c r="F34" s="245">
        <v>7466568</v>
      </c>
      <c r="G34" s="245">
        <v>4991853</v>
      </c>
      <c r="H34" s="245">
        <v>10195478</v>
      </c>
      <c r="I34" s="245">
        <v>13500</v>
      </c>
      <c r="J34" s="245">
        <v>5702692</v>
      </c>
      <c r="K34" s="245">
        <v>2</v>
      </c>
      <c r="L34" s="245">
        <v>1440</v>
      </c>
      <c r="M34" s="1105"/>
    </row>
    <row r="35" spans="1:13" s="140" customFormat="1" ht="18.75" customHeight="1">
      <c r="A35" s="1374"/>
      <c r="B35" s="1376"/>
      <c r="C35" s="358">
        <v>1189558</v>
      </c>
      <c r="D35" s="248">
        <v>-13733</v>
      </c>
      <c r="E35" s="248" t="s">
        <v>189</v>
      </c>
      <c r="F35" s="248">
        <v>-11828</v>
      </c>
      <c r="G35" s="247">
        <v>13538</v>
      </c>
      <c r="H35" s="247">
        <v>20307</v>
      </c>
      <c r="I35" s="248">
        <v>-6500</v>
      </c>
      <c r="J35" s="248">
        <v>-5711</v>
      </c>
      <c r="K35" s="247">
        <v>1185877</v>
      </c>
      <c r="L35" s="247">
        <v>7608</v>
      </c>
      <c r="M35" s="1105"/>
    </row>
    <row r="36" spans="1:13" s="140" customFormat="1" ht="18.75" customHeight="1">
      <c r="A36" s="1378"/>
      <c r="B36" s="1379"/>
      <c r="C36" s="600">
        <v>36649891</v>
      </c>
      <c r="D36" s="352">
        <v>7075066</v>
      </c>
      <c r="E36" s="352">
        <v>1</v>
      </c>
      <c r="F36" s="352">
        <v>7454740</v>
      </c>
      <c r="G36" s="352">
        <v>5005391</v>
      </c>
      <c r="H36" s="352">
        <v>10215785</v>
      </c>
      <c r="I36" s="352">
        <v>7000</v>
      </c>
      <c r="J36" s="352">
        <v>5696981</v>
      </c>
      <c r="K36" s="352">
        <v>1185879</v>
      </c>
      <c r="L36" s="352">
        <v>9048</v>
      </c>
      <c r="M36" s="1105"/>
    </row>
    <row r="37" spans="1:13" s="140" customFormat="1" ht="18.75" customHeight="1">
      <c r="A37" s="1374"/>
      <c r="B37" s="1380">
        <v>22</v>
      </c>
      <c r="C37" s="358">
        <v>37612256</v>
      </c>
      <c r="D37" s="247">
        <v>7296360</v>
      </c>
      <c r="E37" s="247">
        <v>1</v>
      </c>
      <c r="F37" s="247">
        <v>7837141</v>
      </c>
      <c r="G37" s="247">
        <v>5309308</v>
      </c>
      <c r="H37" s="247">
        <v>10790839</v>
      </c>
      <c r="I37" s="247">
        <v>11000</v>
      </c>
      <c r="J37" s="247">
        <v>6366235</v>
      </c>
      <c r="K37" s="247">
        <v>2</v>
      </c>
      <c r="L37" s="247">
        <v>1370</v>
      </c>
      <c r="M37" s="1105"/>
    </row>
    <row r="38" spans="1:13" s="140" customFormat="1" ht="18.75" customHeight="1">
      <c r="A38" s="1374"/>
      <c r="B38" s="1376"/>
      <c r="C38" s="358">
        <v>143658</v>
      </c>
      <c r="D38" s="248">
        <v>-8977</v>
      </c>
      <c r="E38" s="248" t="s">
        <v>189</v>
      </c>
      <c r="F38" s="248">
        <v>-4954</v>
      </c>
      <c r="G38" s="248">
        <v>-2477</v>
      </c>
      <c r="H38" s="248">
        <v>-7897</v>
      </c>
      <c r="I38" s="248">
        <v>-9000</v>
      </c>
      <c r="J38" s="248">
        <v>-65179</v>
      </c>
      <c r="K38" s="247">
        <v>234923</v>
      </c>
      <c r="L38" s="247">
        <v>7219</v>
      </c>
      <c r="M38" s="1105"/>
    </row>
    <row r="39" spans="1:13" s="140" customFormat="1" ht="18.75" customHeight="1">
      <c r="A39" s="1374"/>
      <c r="B39" s="1377"/>
      <c r="C39" s="358">
        <v>37755914</v>
      </c>
      <c r="D39" s="247">
        <v>7287383</v>
      </c>
      <c r="E39" s="247">
        <v>1</v>
      </c>
      <c r="F39" s="247">
        <v>7832187</v>
      </c>
      <c r="G39" s="247">
        <v>5306831</v>
      </c>
      <c r="H39" s="247">
        <v>10782942</v>
      </c>
      <c r="I39" s="247">
        <v>2000</v>
      </c>
      <c r="J39" s="247">
        <v>6301056</v>
      </c>
      <c r="K39" s="247">
        <v>234925</v>
      </c>
      <c r="L39" s="247">
        <v>8589</v>
      </c>
      <c r="M39" s="1105"/>
    </row>
    <row r="40" spans="1:13" s="140" customFormat="1" ht="18.75" customHeight="1">
      <c r="A40" s="1373"/>
      <c r="B40" s="1375">
        <v>23</v>
      </c>
      <c r="C40" s="598">
        <v>38956331</v>
      </c>
      <c r="D40" s="245">
        <v>7272101</v>
      </c>
      <c r="E40" s="245">
        <v>1</v>
      </c>
      <c r="F40" s="245">
        <v>8195488</v>
      </c>
      <c r="G40" s="245">
        <v>5520658</v>
      </c>
      <c r="H40" s="245">
        <v>11196806</v>
      </c>
      <c r="I40" s="245">
        <v>3000</v>
      </c>
      <c r="J40" s="245">
        <v>6762978</v>
      </c>
      <c r="K40" s="245">
        <v>2</v>
      </c>
      <c r="L40" s="245">
        <v>5297</v>
      </c>
      <c r="M40" s="1105"/>
    </row>
    <row r="41" spans="1:13" s="140" customFormat="1" ht="18.75" customHeight="1">
      <c r="A41" s="1374"/>
      <c r="B41" s="1376"/>
      <c r="C41" s="358">
        <v>392545</v>
      </c>
      <c r="D41" s="248">
        <v>-11248</v>
      </c>
      <c r="E41" s="248" t="s">
        <v>189</v>
      </c>
      <c r="F41" s="248">
        <v>14061</v>
      </c>
      <c r="G41" s="248">
        <v>-5135</v>
      </c>
      <c r="H41" s="248">
        <v>-11364</v>
      </c>
      <c r="I41" s="248">
        <v>-1403</v>
      </c>
      <c r="J41" s="248">
        <v>-46987</v>
      </c>
      <c r="K41" s="247">
        <v>453130</v>
      </c>
      <c r="L41" s="247">
        <v>1491</v>
      </c>
      <c r="M41" s="1105"/>
    </row>
    <row r="42" spans="1:13" s="140" customFormat="1" ht="18.75" customHeight="1">
      <c r="A42" s="1378"/>
      <c r="B42" s="1379"/>
      <c r="C42" s="600">
        <v>39348876</v>
      </c>
      <c r="D42" s="352">
        <v>7260853</v>
      </c>
      <c r="E42" s="352">
        <v>1</v>
      </c>
      <c r="F42" s="352">
        <v>8209549</v>
      </c>
      <c r="G42" s="352">
        <v>5515523</v>
      </c>
      <c r="H42" s="352">
        <v>11185442</v>
      </c>
      <c r="I42" s="352">
        <v>1597</v>
      </c>
      <c r="J42" s="352">
        <v>6715991</v>
      </c>
      <c r="K42" s="352">
        <v>453132</v>
      </c>
      <c r="L42" s="352">
        <v>6788</v>
      </c>
      <c r="M42" s="1105"/>
    </row>
    <row r="43" spans="1:13" s="140" customFormat="1" ht="18.75" customHeight="1">
      <c r="A43" s="1374"/>
      <c r="B43" s="1380">
        <v>24</v>
      </c>
      <c r="C43" s="358">
        <v>42975193</v>
      </c>
      <c r="D43" s="247">
        <v>9109778</v>
      </c>
      <c r="E43" s="247">
        <v>1</v>
      </c>
      <c r="F43" s="247">
        <v>9187766</v>
      </c>
      <c r="G43" s="247">
        <v>6359336</v>
      </c>
      <c r="H43" s="247">
        <v>11929973</v>
      </c>
      <c r="I43" s="247">
        <v>1054</v>
      </c>
      <c r="J43" s="247">
        <v>6377468</v>
      </c>
      <c r="K43" s="247">
        <v>2</v>
      </c>
      <c r="L43" s="247">
        <v>9815</v>
      </c>
      <c r="M43" s="1105"/>
    </row>
    <row r="44" spans="1:13" s="140" customFormat="1" ht="18.75" customHeight="1">
      <c r="A44" s="1374"/>
      <c r="B44" s="1376"/>
      <c r="C44" s="358">
        <v>-483499</v>
      </c>
      <c r="D44" s="248">
        <v>-426957</v>
      </c>
      <c r="E44" s="248" t="s">
        <v>189</v>
      </c>
      <c r="F44" s="248">
        <v>212873</v>
      </c>
      <c r="G44" s="248">
        <v>-55417</v>
      </c>
      <c r="H44" s="248">
        <v>-156612</v>
      </c>
      <c r="I44" s="248">
        <v>500</v>
      </c>
      <c r="J44" s="248">
        <v>-136824</v>
      </c>
      <c r="K44" s="247">
        <v>78938</v>
      </c>
      <c r="L44" s="248" t="s">
        <v>189</v>
      </c>
      <c r="M44" s="1105"/>
    </row>
    <row r="45" spans="1:13" s="140" customFormat="1" ht="18.75" customHeight="1">
      <c r="A45" s="1374"/>
      <c r="B45" s="1377"/>
      <c r="C45" s="358">
        <v>42491694</v>
      </c>
      <c r="D45" s="247">
        <v>8682821</v>
      </c>
      <c r="E45" s="247">
        <v>1</v>
      </c>
      <c r="F45" s="247">
        <v>9400639</v>
      </c>
      <c r="G45" s="247">
        <v>6303919</v>
      </c>
      <c r="H45" s="247">
        <v>11773361</v>
      </c>
      <c r="I45" s="247">
        <v>1554</v>
      </c>
      <c r="J45" s="247">
        <v>6240644</v>
      </c>
      <c r="K45" s="247">
        <v>78940</v>
      </c>
      <c r="L45" s="247">
        <v>9815</v>
      </c>
      <c r="M45" s="1105"/>
    </row>
    <row r="46" spans="1:13" s="140" customFormat="1" ht="18.75" customHeight="1">
      <c r="A46" s="1373"/>
      <c r="B46" s="1375">
        <v>25</v>
      </c>
      <c r="C46" s="598">
        <v>45242269</v>
      </c>
      <c r="D46" s="245">
        <v>9274637</v>
      </c>
      <c r="E46" s="245">
        <v>1</v>
      </c>
      <c r="F46" s="245">
        <v>10057307</v>
      </c>
      <c r="G46" s="245">
        <v>6399816</v>
      </c>
      <c r="H46" s="245">
        <v>12631659</v>
      </c>
      <c r="I46" s="245">
        <v>1663</v>
      </c>
      <c r="J46" s="245">
        <v>6866386</v>
      </c>
      <c r="K46" s="245">
        <v>2</v>
      </c>
      <c r="L46" s="245">
        <v>10798</v>
      </c>
      <c r="M46" s="1105"/>
    </row>
    <row r="47" spans="1:13" s="140" customFormat="1" ht="18.75" customHeight="1">
      <c r="A47" s="1374"/>
      <c r="B47" s="1376"/>
      <c r="C47" s="358">
        <v>642798</v>
      </c>
      <c r="D47" s="248">
        <v>-27011</v>
      </c>
      <c r="E47" s="248" t="s">
        <v>189</v>
      </c>
      <c r="F47" s="248">
        <v>-26812</v>
      </c>
      <c r="G47" s="248">
        <v>-16992</v>
      </c>
      <c r="H47" s="248">
        <v>-36257</v>
      </c>
      <c r="I47" s="248" t="s">
        <v>189</v>
      </c>
      <c r="J47" s="248">
        <v>-34499</v>
      </c>
      <c r="K47" s="247">
        <v>784369</v>
      </c>
      <c r="L47" s="248" t="s">
        <v>189</v>
      </c>
      <c r="M47" s="1105"/>
    </row>
    <row r="48" spans="1:13" s="140" customFormat="1" ht="18.75" customHeight="1">
      <c r="A48" s="1378"/>
      <c r="B48" s="1379"/>
      <c r="C48" s="600">
        <v>45885067</v>
      </c>
      <c r="D48" s="352">
        <v>9247626</v>
      </c>
      <c r="E48" s="352">
        <v>1</v>
      </c>
      <c r="F48" s="352">
        <v>10030495</v>
      </c>
      <c r="G48" s="352">
        <v>6382824</v>
      </c>
      <c r="H48" s="352">
        <v>12595402</v>
      </c>
      <c r="I48" s="352">
        <v>1663</v>
      </c>
      <c r="J48" s="352">
        <v>6831887</v>
      </c>
      <c r="K48" s="352">
        <v>784371</v>
      </c>
      <c r="L48" s="352">
        <v>10798</v>
      </c>
      <c r="M48" s="1105"/>
    </row>
    <row r="49" spans="1:13" s="140" customFormat="1" ht="18.75" customHeight="1">
      <c r="A49" s="1373"/>
      <c r="B49" s="1375">
        <v>26</v>
      </c>
      <c r="C49" s="598">
        <v>50315491</v>
      </c>
      <c r="D49" s="245">
        <v>9684509</v>
      </c>
      <c r="E49" s="245">
        <v>1</v>
      </c>
      <c r="F49" s="245">
        <v>11219952</v>
      </c>
      <c r="G49" s="245">
        <v>7102580</v>
      </c>
      <c r="H49" s="245">
        <v>14077467</v>
      </c>
      <c r="I49" s="245">
        <v>2178</v>
      </c>
      <c r="J49" s="245">
        <v>8216975</v>
      </c>
      <c r="K49" s="245">
        <v>2</v>
      </c>
      <c r="L49" s="245">
        <v>11827</v>
      </c>
      <c r="M49" s="1105"/>
    </row>
    <row r="50" spans="1:13" s="140" customFormat="1" ht="18.75" customHeight="1">
      <c r="A50" s="1374"/>
      <c r="B50" s="1376"/>
      <c r="C50" s="358">
        <v>-2282909</v>
      </c>
      <c r="D50" s="248">
        <v>-674</v>
      </c>
      <c r="E50" s="248" t="s">
        <v>189</v>
      </c>
      <c r="F50" s="248">
        <v>-709957</v>
      </c>
      <c r="G50" s="248">
        <v>-454488</v>
      </c>
      <c r="H50" s="248">
        <v>-926543</v>
      </c>
      <c r="I50" s="248" t="s">
        <v>189</v>
      </c>
      <c r="J50" s="248">
        <v>-1103469</v>
      </c>
      <c r="K50" s="247">
        <v>912222</v>
      </c>
      <c r="L50" s="248" t="s">
        <v>189</v>
      </c>
      <c r="M50" s="1105"/>
    </row>
    <row r="51" spans="1:13" s="140" customFormat="1" ht="18.75" customHeight="1">
      <c r="A51" s="1374"/>
      <c r="B51" s="1377"/>
      <c r="C51" s="358">
        <v>48032582</v>
      </c>
      <c r="D51" s="247">
        <v>9683835</v>
      </c>
      <c r="E51" s="247">
        <v>1</v>
      </c>
      <c r="F51" s="247">
        <v>10509995</v>
      </c>
      <c r="G51" s="247">
        <v>6648092</v>
      </c>
      <c r="H51" s="247">
        <v>13150924</v>
      </c>
      <c r="I51" s="247">
        <v>2178</v>
      </c>
      <c r="J51" s="247">
        <v>7113506</v>
      </c>
      <c r="K51" s="247">
        <v>912224</v>
      </c>
      <c r="L51" s="247">
        <v>11827</v>
      </c>
      <c r="M51" s="1105"/>
    </row>
    <row r="52" spans="1:13" s="140" customFormat="1" ht="18.75" customHeight="1">
      <c r="A52" s="1373"/>
      <c r="B52" s="1375">
        <v>27</v>
      </c>
      <c r="C52" s="598">
        <v>51099010</v>
      </c>
      <c r="D52" s="245">
        <v>10300378</v>
      </c>
      <c r="E52" s="245">
        <v>1</v>
      </c>
      <c r="F52" s="245">
        <v>11620177</v>
      </c>
      <c r="G52" s="245">
        <v>7191045</v>
      </c>
      <c r="H52" s="245">
        <v>13757499</v>
      </c>
      <c r="I52" s="245">
        <v>1799</v>
      </c>
      <c r="J52" s="245">
        <v>8218975</v>
      </c>
      <c r="K52" s="245">
        <v>2</v>
      </c>
      <c r="L52" s="245">
        <v>9134</v>
      </c>
      <c r="M52" s="1105"/>
    </row>
    <row r="53" spans="1:13" s="140" customFormat="1" ht="18.75" customHeight="1">
      <c r="A53" s="1374"/>
      <c r="B53" s="1376"/>
      <c r="C53" s="358">
        <v>-964007</v>
      </c>
      <c r="D53" s="248">
        <v>325621</v>
      </c>
      <c r="E53" s="248" t="s">
        <v>541</v>
      </c>
      <c r="F53" s="248">
        <v>-314346</v>
      </c>
      <c r="G53" s="248">
        <v>-269593</v>
      </c>
      <c r="H53" s="248">
        <v>-540626</v>
      </c>
      <c r="I53" s="248">
        <v>573</v>
      </c>
      <c r="J53" s="248">
        <v>-967549</v>
      </c>
      <c r="K53" s="247">
        <v>801913</v>
      </c>
      <c r="L53" s="248" t="s">
        <v>541</v>
      </c>
      <c r="M53" s="1105"/>
    </row>
    <row r="54" spans="1:13" s="140" customFormat="1" ht="18.75" customHeight="1">
      <c r="A54" s="1374"/>
      <c r="B54" s="1377"/>
      <c r="C54" s="358">
        <v>50135003</v>
      </c>
      <c r="D54" s="247">
        <v>10625999</v>
      </c>
      <c r="E54" s="247">
        <v>1</v>
      </c>
      <c r="F54" s="247">
        <v>11305831</v>
      </c>
      <c r="G54" s="247">
        <v>6921452</v>
      </c>
      <c r="H54" s="247">
        <v>13216873</v>
      </c>
      <c r="I54" s="247">
        <v>2372</v>
      </c>
      <c r="J54" s="247">
        <v>7251426</v>
      </c>
      <c r="K54" s="247">
        <v>801915</v>
      </c>
      <c r="L54" s="247">
        <v>9134</v>
      </c>
      <c r="M54" s="1105"/>
    </row>
    <row r="55" spans="1:13" s="140" customFormat="1" ht="18.75" customHeight="1">
      <c r="A55" s="1053"/>
      <c r="B55" s="1362">
        <v>28</v>
      </c>
      <c r="C55" s="596">
        <v>52954509</v>
      </c>
      <c r="D55" s="245">
        <v>10748301</v>
      </c>
      <c r="E55" s="245">
        <v>1</v>
      </c>
      <c r="F55" s="245">
        <v>12179808</v>
      </c>
      <c r="G55" s="245">
        <v>7473548</v>
      </c>
      <c r="H55" s="245">
        <v>14257169</v>
      </c>
      <c r="I55" s="245">
        <v>5145</v>
      </c>
      <c r="J55" s="245">
        <v>8279074</v>
      </c>
      <c r="K55" s="245">
        <v>2</v>
      </c>
      <c r="L55" s="245">
        <v>11461</v>
      </c>
      <c r="M55" s="1105"/>
    </row>
    <row r="56" spans="1:13" s="140" customFormat="1" ht="18.75" customHeight="1">
      <c r="A56" s="890"/>
      <c r="B56" s="1355"/>
      <c r="C56" s="248">
        <v>594835</v>
      </c>
      <c r="D56" s="248" t="s">
        <v>187</v>
      </c>
      <c r="E56" s="248" t="s">
        <v>187</v>
      </c>
      <c r="F56" s="247">
        <v>3068</v>
      </c>
      <c r="G56" s="247">
        <v>23297</v>
      </c>
      <c r="H56" s="247">
        <v>-9163</v>
      </c>
      <c r="I56" s="247">
        <v>-500</v>
      </c>
      <c r="J56" s="247">
        <v>-16953</v>
      </c>
      <c r="K56" s="247">
        <v>595212</v>
      </c>
      <c r="L56" s="247">
        <v>-126</v>
      </c>
      <c r="M56" s="1105"/>
    </row>
    <row r="57" spans="1:13" s="140" customFormat="1" ht="18.75" customHeight="1">
      <c r="A57" s="1054"/>
      <c r="B57" s="1394"/>
      <c r="C57" s="581">
        <v>53549344</v>
      </c>
      <c r="D57" s="352">
        <v>10748301</v>
      </c>
      <c r="E57" s="352">
        <v>1</v>
      </c>
      <c r="F57" s="352">
        <v>12182876</v>
      </c>
      <c r="G57" s="352">
        <v>7496845</v>
      </c>
      <c r="H57" s="352">
        <v>14248006</v>
      </c>
      <c r="I57" s="352">
        <v>4645</v>
      </c>
      <c r="J57" s="352">
        <v>8262121</v>
      </c>
      <c r="K57" s="352">
        <v>595214</v>
      </c>
      <c r="L57" s="352">
        <v>11335</v>
      </c>
      <c r="M57" s="1105"/>
    </row>
    <row r="58" spans="1:13" s="140" customFormat="1" ht="18.75" customHeight="1">
      <c r="A58" s="890"/>
      <c r="B58" s="1362">
        <v>29</v>
      </c>
      <c r="C58" s="527">
        <v>55437692</v>
      </c>
      <c r="D58" s="247">
        <v>11142891</v>
      </c>
      <c r="E58" s="247">
        <v>1</v>
      </c>
      <c r="F58" s="247">
        <v>12858535</v>
      </c>
      <c r="G58" s="247">
        <v>7816414</v>
      </c>
      <c r="H58" s="247">
        <v>14915923</v>
      </c>
      <c r="I58" s="247">
        <v>3500</v>
      </c>
      <c r="J58" s="247">
        <v>8685288</v>
      </c>
      <c r="K58" s="247">
        <v>2</v>
      </c>
      <c r="L58" s="247">
        <v>15138</v>
      </c>
      <c r="M58" s="1105"/>
    </row>
    <row r="59" spans="1:13" s="140" customFormat="1" ht="18.75" customHeight="1">
      <c r="A59" s="890"/>
      <c r="B59" s="1355"/>
      <c r="C59" s="527">
        <v>1128156</v>
      </c>
      <c r="D59" s="248" t="s">
        <v>187</v>
      </c>
      <c r="E59" s="248" t="s">
        <v>187</v>
      </c>
      <c r="F59" s="247">
        <v>-58598</v>
      </c>
      <c r="G59" s="247">
        <v>-35684</v>
      </c>
      <c r="H59" s="247">
        <v>-71928</v>
      </c>
      <c r="I59" s="247">
        <v>850</v>
      </c>
      <c r="J59" s="150">
        <v>-124688</v>
      </c>
      <c r="K59" s="247">
        <v>1418204</v>
      </c>
      <c r="L59" s="248" t="s">
        <v>187</v>
      </c>
      <c r="M59" s="1105"/>
    </row>
    <row r="60" spans="1:13" s="140" customFormat="1" ht="18.75" customHeight="1">
      <c r="A60" s="890"/>
      <c r="B60" s="1355"/>
      <c r="C60" s="527">
        <v>56565848</v>
      </c>
      <c r="D60" s="247">
        <v>11142891</v>
      </c>
      <c r="E60" s="247">
        <v>1</v>
      </c>
      <c r="F60" s="247">
        <v>12799937</v>
      </c>
      <c r="G60" s="247">
        <v>7780730</v>
      </c>
      <c r="H60" s="247">
        <v>14843995</v>
      </c>
      <c r="I60" s="247">
        <v>4350</v>
      </c>
      <c r="J60" s="247">
        <v>8560600</v>
      </c>
      <c r="K60" s="247">
        <v>1418206</v>
      </c>
      <c r="L60" s="247">
        <v>15138</v>
      </c>
      <c r="M60" s="1105"/>
    </row>
    <row r="61" spans="1:13" s="140" customFormat="1" ht="18.75" customHeight="1">
      <c r="A61" s="1053"/>
      <c r="B61" s="1362">
        <v>30</v>
      </c>
      <c r="C61" s="1079">
        <v>56192683</v>
      </c>
      <c r="D61" s="245">
        <v>11323036</v>
      </c>
      <c r="E61" s="245">
        <v>1</v>
      </c>
      <c r="F61" s="245">
        <v>13233476</v>
      </c>
      <c r="G61" s="245">
        <v>7920731</v>
      </c>
      <c r="H61" s="245">
        <v>14571779</v>
      </c>
      <c r="I61" s="245">
        <v>4450</v>
      </c>
      <c r="J61" s="245">
        <v>9121413</v>
      </c>
      <c r="K61" s="245">
        <v>2</v>
      </c>
      <c r="L61" s="245">
        <v>17795</v>
      </c>
      <c r="M61" s="1070"/>
    </row>
    <row r="62" spans="1:13" s="140" customFormat="1" ht="18.75" customHeight="1">
      <c r="A62" s="890"/>
      <c r="B62" s="1355"/>
      <c r="C62" s="527">
        <v>2430696</v>
      </c>
      <c r="D62" s="248">
        <v>725074</v>
      </c>
      <c r="E62" s="248" t="s">
        <v>187</v>
      </c>
      <c r="F62" s="247">
        <v>364417</v>
      </c>
      <c r="G62" s="247">
        <v>172682</v>
      </c>
      <c r="H62" s="247">
        <v>361096</v>
      </c>
      <c r="I62" s="247">
        <v>450</v>
      </c>
      <c r="J62" s="153">
        <v>-437858</v>
      </c>
      <c r="K62" s="247">
        <v>1244835</v>
      </c>
      <c r="L62" s="248" t="s">
        <v>187</v>
      </c>
      <c r="M62" s="1073"/>
    </row>
    <row r="63" spans="1:13" s="140" customFormat="1" ht="18.75" customHeight="1">
      <c r="A63" s="890"/>
      <c r="B63" s="1355"/>
      <c r="C63" s="527">
        <v>58623379</v>
      </c>
      <c r="D63" s="247">
        <v>12048110</v>
      </c>
      <c r="E63" s="247">
        <v>1</v>
      </c>
      <c r="F63" s="247">
        <v>13597893</v>
      </c>
      <c r="G63" s="247">
        <v>8093413</v>
      </c>
      <c r="H63" s="247">
        <v>14932875</v>
      </c>
      <c r="I63" s="247">
        <v>4900</v>
      </c>
      <c r="J63" s="247">
        <v>8683555</v>
      </c>
      <c r="K63" s="247">
        <v>1244837</v>
      </c>
      <c r="L63" s="247">
        <v>17795</v>
      </c>
      <c r="M63" s="1070"/>
    </row>
    <row r="64" spans="1:13" s="140" customFormat="1" ht="18.75" customHeight="1">
      <c r="A64" s="1053"/>
      <c r="B64" s="1362" t="s">
        <v>683</v>
      </c>
      <c r="C64" s="1079">
        <v>61605023</v>
      </c>
      <c r="D64" s="245">
        <v>12185141</v>
      </c>
      <c r="E64" s="245">
        <v>1</v>
      </c>
      <c r="F64" s="245">
        <v>14536674</v>
      </c>
      <c r="G64" s="245">
        <v>8725342</v>
      </c>
      <c r="H64" s="245">
        <v>16020639</v>
      </c>
      <c r="I64" s="245">
        <v>4670</v>
      </c>
      <c r="J64" s="245">
        <v>10086939</v>
      </c>
      <c r="K64" s="245">
        <v>2</v>
      </c>
      <c r="L64" s="245">
        <v>45615</v>
      </c>
      <c r="M64" s="1070"/>
    </row>
    <row r="65" spans="1:13" s="140" customFormat="1" ht="18.75" customHeight="1">
      <c r="A65" s="890" t="s">
        <v>682</v>
      </c>
      <c r="B65" s="1355"/>
      <c r="C65" s="527">
        <v>809642</v>
      </c>
      <c r="D65" s="248">
        <v>-356605</v>
      </c>
      <c r="E65" s="248" t="s">
        <v>187</v>
      </c>
      <c r="F65" s="247">
        <v>-142245</v>
      </c>
      <c r="G65" s="247">
        <v>28797</v>
      </c>
      <c r="H65" s="247">
        <v>23444</v>
      </c>
      <c r="I65" s="247">
        <v>-320</v>
      </c>
      <c r="J65" s="153">
        <v>367002</v>
      </c>
      <c r="K65" s="247">
        <v>890002</v>
      </c>
      <c r="L65" s="248">
        <v>-433</v>
      </c>
      <c r="M65" s="1070"/>
    </row>
    <row r="66" spans="1:13" s="140" customFormat="1" ht="18.75" customHeight="1">
      <c r="A66" s="890"/>
      <c r="B66" s="1355"/>
      <c r="C66" s="527">
        <v>62414665</v>
      </c>
      <c r="D66" s="247">
        <v>11828536</v>
      </c>
      <c r="E66" s="247">
        <v>1</v>
      </c>
      <c r="F66" s="247">
        <v>14394429</v>
      </c>
      <c r="G66" s="247">
        <v>8754139</v>
      </c>
      <c r="H66" s="247">
        <v>16044083</v>
      </c>
      <c r="I66" s="247">
        <v>4350</v>
      </c>
      <c r="J66" s="247">
        <v>10453941</v>
      </c>
      <c r="K66" s="247">
        <v>890004</v>
      </c>
      <c r="L66" s="247">
        <v>45182</v>
      </c>
      <c r="M66" s="1070"/>
    </row>
    <row r="67" spans="1:13" s="140" customFormat="1" ht="18.75" customHeight="1">
      <c r="A67" s="1053"/>
      <c r="B67" s="1362">
        <v>2</v>
      </c>
      <c r="C67" s="1079">
        <v>64794701</v>
      </c>
      <c r="D67" s="245">
        <v>11496318</v>
      </c>
      <c r="E67" s="245">
        <v>1</v>
      </c>
      <c r="F67" s="245">
        <v>15087717</v>
      </c>
      <c r="G67" s="245">
        <v>9192152</v>
      </c>
      <c r="H67" s="245">
        <v>16815749</v>
      </c>
      <c r="I67" s="245">
        <v>3170</v>
      </c>
      <c r="J67" s="245">
        <v>12178074</v>
      </c>
      <c r="K67" s="245">
        <v>2</v>
      </c>
      <c r="L67" s="245">
        <v>21518</v>
      </c>
      <c r="M67" s="1070"/>
    </row>
    <row r="68" spans="1:13" s="140" customFormat="1" ht="18.75" customHeight="1">
      <c r="A68" s="890"/>
      <c r="B68" s="1355"/>
      <c r="C68" s="527">
        <v>-2274271</v>
      </c>
      <c r="D68" s="248">
        <v>-87768</v>
      </c>
      <c r="E68" s="248" t="s">
        <v>187</v>
      </c>
      <c r="F68" s="247">
        <v>-856044</v>
      </c>
      <c r="G68" s="247">
        <v>-316616</v>
      </c>
      <c r="H68" s="247">
        <v>-1097335</v>
      </c>
      <c r="I68" s="247">
        <v>310</v>
      </c>
      <c r="J68" s="153">
        <v>-1670623</v>
      </c>
      <c r="K68" s="247">
        <v>1754224</v>
      </c>
      <c r="L68" s="248">
        <v>-419</v>
      </c>
      <c r="M68" s="1070"/>
    </row>
    <row r="69" spans="1:13" s="140" customFormat="1" ht="18.75" customHeight="1">
      <c r="A69" s="890"/>
      <c r="B69" s="1355"/>
      <c r="C69" s="527">
        <v>62520430</v>
      </c>
      <c r="D69" s="247">
        <v>11408550</v>
      </c>
      <c r="E69" s="247">
        <v>1</v>
      </c>
      <c r="F69" s="247">
        <v>14231673</v>
      </c>
      <c r="G69" s="247">
        <v>8875536</v>
      </c>
      <c r="H69" s="247">
        <v>15718414</v>
      </c>
      <c r="I69" s="247">
        <v>3480</v>
      </c>
      <c r="J69" s="247">
        <v>10507451</v>
      </c>
      <c r="K69" s="247">
        <v>1754226</v>
      </c>
      <c r="L69" s="247">
        <v>21099</v>
      </c>
      <c r="M69" s="1070"/>
    </row>
    <row r="70" spans="1:13" s="140" customFormat="1" ht="18.75" customHeight="1">
      <c r="A70" s="1053"/>
      <c r="B70" s="1362">
        <v>3</v>
      </c>
      <c r="C70" s="1079">
        <v>64702020</v>
      </c>
      <c r="D70" s="245">
        <v>11518759</v>
      </c>
      <c r="E70" s="245">
        <v>1</v>
      </c>
      <c r="F70" s="245">
        <v>15423933</v>
      </c>
      <c r="G70" s="245">
        <v>9002994</v>
      </c>
      <c r="H70" s="245">
        <v>16788546</v>
      </c>
      <c r="I70" s="245">
        <v>3160</v>
      </c>
      <c r="J70" s="245">
        <v>11916380</v>
      </c>
      <c r="K70" s="245">
        <v>2</v>
      </c>
      <c r="L70" s="245">
        <v>48245</v>
      </c>
      <c r="M70" s="1070"/>
    </row>
    <row r="71" spans="1:13" s="140" customFormat="1" ht="18.75" customHeight="1">
      <c r="A71" s="890"/>
      <c r="B71" s="1355"/>
      <c r="C71" s="527">
        <v>-71213</v>
      </c>
      <c r="D71" s="248">
        <v>517457</v>
      </c>
      <c r="E71" s="248" t="s">
        <v>187</v>
      </c>
      <c r="F71" s="247">
        <v>-278178</v>
      </c>
      <c r="G71" s="247">
        <v>-221084</v>
      </c>
      <c r="H71" s="247">
        <v>-491584</v>
      </c>
      <c r="I71" s="247">
        <v>190</v>
      </c>
      <c r="J71" s="153">
        <v>-1369379</v>
      </c>
      <c r="K71" s="247">
        <v>1771365</v>
      </c>
      <c r="L71" s="248" t="s">
        <v>187</v>
      </c>
      <c r="M71" s="1070"/>
    </row>
    <row r="72" spans="1:14" s="140" customFormat="1" ht="18.75" customHeight="1">
      <c r="A72" s="890"/>
      <c r="B72" s="1355"/>
      <c r="C72" s="527">
        <v>64630807</v>
      </c>
      <c r="D72" s="1216">
        <v>12036216</v>
      </c>
      <c r="E72" s="247">
        <v>1</v>
      </c>
      <c r="F72" s="247">
        <v>15145755</v>
      </c>
      <c r="G72" s="247">
        <v>8781910</v>
      </c>
      <c r="H72" s="247">
        <v>16296962</v>
      </c>
      <c r="I72" s="247">
        <v>3350</v>
      </c>
      <c r="J72" s="247">
        <v>10547001</v>
      </c>
      <c r="K72" s="247">
        <v>1771367</v>
      </c>
      <c r="L72" s="247">
        <v>48245</v>
      </c>
      <c r="M72" s="1070"/>
      <c r="N72" s="143"/>
    </row>
    <row r="73" spans="1:13" s="140" customFormat="1" ht="18.75" customHeight="1">
      <c r="A73" s="890"/>
      <c r="B73" s="1361">
        <v>4</v>
      </c>
      <c r="C73" s="248">
        <v>67484142</v>
      </c>
      <c r="D73" s="153">
        <v>12083159</v>
      </c>
      <c r="E73" s="247">
        <v>1</v>
      </c>
      <c r="F73" s="153">
        <v>16026894</v>
      </c>
      <c r="G73" s="247">
        <v>9600607</v>
      </c>
      <c r="H73" s="153">
        <v>17525934</v>
      </c>
      <c r="I73" s="247">
        <v>3820</v>
      </c>
      <c r="J73" s="153">
        <v>12219421</v>
      </c>
      <c r="K73" s="247">
        <v>2</v>
      </c>
      <c r="L73" s="247">
        <v>24304</v>
      </c>
      <c r="M73" s="1073"/>
    </row>
    <row r="74" spans="1:13" s="140" customFormat="1" ht="18.75" customHeight="1">
      <c r="A74" s="890"/>
      <c r="B74" s="1355"/>
      <c r="C74" s="248">
        <v>406166</v>
      </c>
      <c r="D74" s="527" t="s">
        <v>187</v>
      </c>
      <c r="E74" s="248" t="s">
        <v>187</v>
      </c>
      <c r="F74" s="153">
        <v>-144825</v>
      </c>
      <c r="G74" s="247">
        <v>-138834</v>
      </c>
      <c r="H74" s="153">
        <v>-424407</v>
      </c>
      <c r="I74" s="247">
        <v>-140</v>
      </c>
      <c r="J74" s="153">
        <v>-591742</v>
      </c>
      <c r="K74" s="247">
        <v>1706114</v>
      </c>
      <c r="L74" s="248" t="s">
        <v>187</v>
      </c>
      <c r="M74" s="1073"/>
    </row>
    <row r="75" spans="1:13" s="140" customFormat="1" ht="18.75" customHeight="1">
      <c r="A75" s="891"/>
      <c r="B75" s="1356"/>
      <c r="C75" s="1210">
        <v>67890308</v>
      </c>
      <c r="D75" s="355">
        <v>12083159</v>
      </c>
      <c r="E75" s="354">
        <v>1</v>
      </c>
      <c r="F75" s="355">
        <v>15882069</v>
      </c>
      <c r="G75" s="354">
        <v>9461773</v>
      </c>
      <c r="H75" s="355">
        <v>17101527</v>
      </c>
      <c r="I75" s="354">
        <v>3680</v>
      </c>
      <c r="J75" s="355">
        <v>11627679</v>
      </c>
      <c r="K75" s="354">
        <v>1706116</v>
      </c>
      <c r="L75" s="354">
        <v>24304</v>
      </c>
      <c r="M75" s="1073"/>
    </row>
    <row r="76" spans="1:13" s="747" customFormat="1" ht="13.5" customHeight="1">
      <c r="A76" s="745" t="s">
        <v>642</v>
      </c>
      <c r="B76" s="745"/>
      <c r="C76" s="536"/>
      <c r="D76" s="473"/>
      <c r="E76" s="536"/>
      <c r="F76" s="536"/>
      <c r="G76" s="536"/>
      <c r="H76" s="536"/>
      <c r="I76" s="536"/>
      <c r="J76" s="536"/>
      <c r="K76" s="536"/>
      <c r="L76" s="536"/>
      <c r="M76" s="1209" t="s">
        <v>83</v>
      </c>
    </row>
    <row r="77" spans="1:12" s="140" customFormat="1" ht="13.5" customHeight="1">
      <c r="A77" s="361"/>
      <c r="B77" s="361"/>
      <c r="C77" s="150"/>
      <c r="D77" s="151"/>
      <c r="E77" s="150"/>
      <c r="F77" s="150"/>
      <c r="G77" s="150"/>
      <c r="H77" s="150"/>
      <c r="I77" s="150"/>
      <c r="J77" s="150"/>
      <c r="K77" s="150"/>
      <c r="L77" s="150"/>
    </row>
    <row r="78" spans="3:12" ht="13.5" customHeight="1">
      <c r="C78" s="55"/>
      <c r="D78" s="88"/>
      <c r="E78" s="55"/>
      <c r="F78" s="55"/>
      <c r="G78" s="55"/>
      <c r="H78" s="55"/>
      <c r="I78" s="55"/>
      <c r="J78" s="55"/>
      <c r="K78" s="55"/>
      <c r="L78" s="55"/>
    </row>
    <row r="79" spans="3:12" ht="13.5" customHeight="1">
      <c r="C79" s="55"/>
      <c r="D79" s="88"/>
      <c r="E79" s="55"/>
      <c r="F79" s="55"/>
      <c r="G79" s="55"/>
      <c r="H79" s="55"/>
      <c r="I79" s="55"/>
      <c r="J79" s="55"/>
      <c r="K79" s="55"/>
      <c r="L79" s="55"/>
    </row>
    <row r="80" spans="3:12" ht="13.5" customHeight="1">
      <c r="C80" s="55"/>
      <c r="D80" s="88"/>
      <c r="E80" s="55"/>
      <c r="F80" s="55"/>
      <c r="G80" s="55"/>
      <c r="H80" s="55"/>
      <c r="I80" s="55"/>
      <c r="J80" s="55"/>
      <c r="K80" s="55"/>
      <c r="L80" s="55"/>
    </row>
    <row r="81" spans="3:12" ht="9">
      <c r="C81" s="55"/>
      <c r="D81" s="88"/>
      <c r="E81" s="55"/>
      <c r="F81" s="55"/>
      <c r="G81" s="55"/>
      <c r="H81" s="55"/>
      <c r="I81" s="55"/>
      <c r="J81" s="55"/>
      <c r="K81" s="55"/>
      <c r="L81" s="55"/>
    </row>
    <row r="82" spans="3:12" ht="9">
      <c r="C82" s="55"/>
      <c r="D82" s="88"/>
      <c r="E82" s="55"/>
      <c r="F82" s="55"/>
      <c r="G82" s="55"/>
      <c r="H82" s="55"/>
      <c r="I82" s="55"/>
      <c r="J82" s="55"/>
      <c r="K82" s="55"/>
      <c r="L82" s="55"/>
    </row>
    <row r="83" spans="3:12" ht="9">
      <c r="C83" s="55"/>
      <c r="D83" s="88"/>
      <c r="E83" s="55"/>
      <c r="F83" s="55"/>
      <c r="G83" s="55"/>
      <c r="H83" s="55"/>
      <c r="I83" s="55"/>
      <c r="J83" s="55"/>
      <c r="K83" s="55"/>
      <c r="L83" s="55"/>
    </row>
    <row r="84" spans="3:12" ht="9">
      <c r="C84" s="55"/>
      <c r="D84" s="88"/>
      <c r="E84" s="55"/>
      <c r="F84" s="55"/>
      <c r="G84" s="55"/>
      <c r="H84" s="55"/>
      <c r="I84" s="55"/>
      <c r="J84" s="55"/>
      <c r="K84" s="55"/>
      <c r="L84" s="55"/>
    </row>
    <row r="85" spans="3:12" ht="9">
      <c r="C85" s="55"/>
      <c r="D85" s="88"/>
      <c r="E85" s="55"/>
      <c r="F85" s="55"/>
      <c r="G85" s="55"/>
      <c r="H85" s="55"/>
      <c r="I85" s="55"/>
      <c r="J85" s="55"/>
      <c r="K85" s="55"/>
      <c r="L85" s="55"/>
    </row>
    <row r="86" spans="3:12" ht="9">
      <c r="C86" s="55"/>
      <c r="D86" s="88"/>
      <c r="E86" s="55"/>
      <c r="F86" s="55"/>
      <c r="G86" s="55"/>
      <c r="H86" s="55"/>
      <c r="I86" s="55"/>
      <c r="J86" s="55"/>
      <c r="K86" s="55"/>
      <c r="L86" s="55"/>
    </row>
  </sheetData>
  <sheetProtection/>
  <mergeCells count="54">
    <mergeCell ref="B64:B66"/>
    <mergeCell ref="B28:B30"/>
    <mergeCell ref="B31:B33"/>
    <mergeCell ref="B34:B36"/>
    <mergeCell ref="B16:B18"/>
    <mergeCell ref="B19:B21"/>
    <mergeCell ref="B22:B24"/>
    <mergeCell ref="B25:B27"/>
    <mergeCell ref="B55:B57"/>
    <mergeCell ref="B58:B60"/>
    <mergeCell ref="B4:B5"/>
    <mergeCell ref="C4:C6"/>
    <mergeCell ref="A10:A12"/>
    <mergeCell ref="A13:A15"/>
    <mergeCell ref="B7:B9"/>
    <mergeCell ref="A7:A9"/>
    <mergeCell ref="B10:B12"/>
    <mergeCell ref="B13:B15"/>
    <mergeCell ref="E4:E6"/>
    <mergeCell ref="F4:F6"/>
    <mergeCell ref="G4:G6"/>
    <mergeCell ref="A34:A36"/>
    <mergeCell ref="A16:A18"/>
    <mergeCell ref="A25:A27"/>
    <mergeCell ref="A28:A30"/>
    <mergeCell ref="A31:A33"/>
    <mergeCell ref="A22:A24"/>
    <mergeCell ref="A19:A21"/>
    <mergeCell ref="A37:A39"/>
    <mergeCell ref="B37:B39"/>
    <mergeCell ref="A43:A45"/>
    <mergeCell ref="B43:B45"/>
    <mergeCell ref="L4:L6"/>
    <mergeCell ref="H4:H6"/>
    <mergeCell ref="I4:I6"/>
    <mergeCell ref="J4:J6"/>
    <mergeCell ref="K4:K6"/>
    <mergeCell ref="D4:D6"/>
    <mergeCell ref="A40:A42"/>
    <mergeCell ref="B40:B42"/>
    <mergeCell ref="A46:A48"/>
    <mergeCell ref="B46:B48"/>
    <mergeCell ref="A49:A51"/>
    <mergeCell ref="B49:B51"/>
    <mergeCell ref="B73:B75"/>
    <mergeCell ref="B67:B69"/>
    <mergeCell ref="B70:B72"/>
    <mergeCell ref="B61:B63"/>
    <mergeCell ref="A1:I1"/>
    <mergeCell ref="M4:M6"/>
    <mergeCell ref="M7:M21"/>
    <mergeCell ref="I7:I12"/>
    <mergeCell ref="A52:A54"/>
    <mergeCell ref="B52:B54"/>
  </mergeCells>
  <printOptions horizontalCentered="1"/>
  <pageMargins left="0.3937007874015748" right="0.3937007874015748" top="0.7874015748031497" bottom="0.3937007874015748" header="0.5118110236220472" footer="0.31496062992125984"/>
  <pageSetup horizontalDpi="600" verticalDpi="600" orientation="portrait" paperSize="9" r:id="rId2"/>
  <headerFooter alignWithMargins="0">
    <oddHeader>&amp;R&amp;6&amp;P/&amp;Nページ</oddHeader>
  </headerFooter>
  <drawing r:id="rId1"/>
</worksheet>
</file>

<file path=xl/worksheets/sheet9.xml><?xml version="1.0" encoding="utf-8"?>
<worksheet xmlns="http://schemas.openxmlformats.org/spreadsheetml/2006/main" xmlns:r="http://schemas.openxmlformats.org/officeDocument/2006/relationships">
  <dimension ref="A1:Y86"/>
  <sheetViews>
    <sheetView zoomScale="115" zoomScaleNormal="115" zoomScalePageLayoutView="0" workbookViewId="0" topLeftCell="A1">
      <pane ySplit="6" topLeftCell="A67" activePane="bottomLeft" state="frozen"/>
      <selection pane="topLeft" activeCell="A1" sqref="A1"/>
      <selection pane="bottomLeft" activeCell="J75" sqref="J75"/>
    </sheetView>
  </sheetViews>
  <sheetFormatPr defaultColWidth="9" defaultRowHeight="14.25"/>
  <cols>
    <col min="1" max="1" width="5" style="83" customWidth="1"/>
    <col min="2" max="2" width="5.296875" style="83" customWidth="1"/>
    <col min="3" max="3" width="9.69921875" style="83" customWidth="1"/>
    <col min="4" max="4" width="8.09765625" style="84" customWidth="1"/>
    <col min="5" max="5" width="9.69921875" style="83" customWidth="1"/>
    <col min="6" max="6" width="8.8984375" style="83" customWidth="1"/>
    <col min="7" max="7" width="8.296875" style="83" customWidth="1"/>
    <col min="8" max="8" width="9.69921875" style="83" customWidth="1"/>
    <col min="9" max="9" width="9" style="85" customWidth="1"/>
    <col min="10" max="10" width="9" style="83" customWidth="1"/>
    <col min="11" max="11" width="8.3984375" style="83" customWidth="1"/>
    <col min="12" max="12" width="9" style="85" customWidth="1"/>
    <col min="13" max="16384" width="9" style="83" customWidth="1"/>
  </cols>
  <sheetData>
    <row r="1" spans="1:12" s="89" customFormat="1" ht="12.75">
      <c r="A1" s="44" t="s">
        <v>604</v>
      </c>
      <c r="C1" s="90"/>
      <c r="D1" s="91"/>
      <c r="I1" s="92"/>
      <c r="L1" s="92"/>
    </row>
    <row r="2" spans="1:12" s="89" customFormat="1" ht="7.5" customHeight="1">
      <c r="A2" s="44"/>
      <c r="C2" s="90"/>
      <c r="D2" s="91"/>
      <c r="I2" s="92"/>
      <c r="L2" s="92"/>
    </row>
    <row r="3" spans="1:12" s="318" customFormat="1" ht="12.75">
      <c r="A3" s="281" t="s">
        <v>251</v>
      </c>
      <c r="B3" s="319"/>
      <c r="C3" s="317"/>
      <c r="D3" s="319"/>
      <c r="E3" s="319"/>
      <c r="F3" s="319"/>
      <c r="G3" s="319"/>
      <c r="H3" s="320"/>
      <c r="I3" s="294"/>
      <c r="J3" s="319"/>
      <c r="K3" s="319"/>
      <c r="L3" s="282"/>
    </row>
    <row r="4" spans="1:12" s="140" customFormat="1" ht="15" customHeight="1">
      <c r="A4" s="1406" t="s">
        <v>448</v>
      </c>
      <c r="B4" s="1407"/>
      <c r="C4" s="1381" t="s">
        <v>89</v>
      </c>
      <c r="D4" s="1387" t="s">
        <v>17</v>
      </c>
      <c r="E4" s="1381" t="s">
        <v>18</v>
      </c>
      <c r="F4" s="1384" t="s">
        <v>91</v>
      </c>
      <c r="G4" s="1381" t="s">
        <v>21</v>
      </c>
      <c r="H4" s="1384" t="s">
        <v>118</v>
      </c>
      <c r="I4" s="1381" t="s">
        <v>92</v>
      </c>
      <c r="J4" s="1381" t="s">
        <v>22</v>
      </c>
      <c r="K4" s="1365" t="s">
        <v>23</v>
      </c>
      <c r="L4" s="143"/>
    </row>
    <row r="5" spans="1:12" s="140" customFormat="1" ht="15" customHeight="1">
      <c r="A5" s="1408"/>
      <c r="B5" s="1409"/>
      <c r="C5" s="1382"/>
      <c r="D5" s="1388"/>
      <c r="E5" s="1382"/>
      <c r="F5" s="1404"/>
      <c r="G5" s="1382"/>
      <c r="H5" s="1382"/>
      <c r="I5" s="1382"/>
      <c r="J5" s="1382"/>
      <c r="K5" s="1366"/>
      <c r="L5" s="143"/>
    </row>
    <row r="6" spans="1:12" s="140" customFormat="1" ht="15" customHeight="1" thickBot="1">
      <c r="A6" s="138" t="s">
        <v>14</v>
      </c>
      <c r="B6" s="139"/>
      <c r="C6" s="1383"/>
      <c r="D6" s="1389"/>
      <c r="E6" s="1383"/>
      <c r="F6" s="1405"/>
      <c r="G6" s="1383"/>
      <c r="H6" s="1383"/>
      <c r="I6" s="1383"/>
      <c r="J6" s="1383"/>
      <c r="K6" s="1367"/>
      <c r="L6" s="143"/>
    </row>
    <row r="7" spans="1:12" s="140" customFormat="1" ht="18.75" customHeight="1" thickTop="1">
      <c r="A7" s="1401" t="s">
        <v>75</v>
      </c>
      <c r="B7" s="1392">
        <v>12</v>
      </c>
      <c r="C7" s="363">
        <v>19065565</v>
      </c>
      <c r="D7" s="364">
        <v>863096</v>
      </c>
      <c r="E7" s="350">
        <v>17681546</v>
      </c>
      <c r="F7" s="350">
        <v>103959</v>
      </c>
      <c r="G7" s="350">
        <v>396962</v>
      </c>
      <c r="H7" s="574"/>
      <c r="I7" s="574"/>
      <c r="J7" s="365">
        <v>2</v>
      </c>
      <c r="K7" s="362">
        <v>20000</v>
      </c>
      <c r="L7" s="143"/>
    </row>
    <row r="8" spans="1:12" s="140" customFormat="1" ht="18.75" customHeight="1">
      <c r="A8" s="1402"/>
      <c r="B8" s="1396"/>
      <c r="C8" s="252">
        <v>-3587231</v>
      </c>
      <c r="D8" s="571">
        <v>-104502</v>
      </c>
      <c r="E8" s="248">
        <v>-4205546</v>
      </c>
      <c r="F8" s="248">
        <v>-2613</v>
      </c>
      <c r="G8" s="247">
        <v>745430</v>
      </c>
      <c r="H8" s="248"/>
      <c r="I8" s="248"/>
      <c r="J8" s="573" t="s">
        <v>189</v>
      </c>
      <c r="K8" s="549">
        <v>-20000</v>
      </c>
      <c r="L8" s="143"/>
    </row>
    <row r="9" spans="1:12" s="140" customFormat="1" ht="18.75" customHeight="1">
      <c r="A9" s="1403"/>
      <c r="B9" s="1397"/>
      <c r="C9" s="252">
        <v>15478334</v>
      </c>
      <c r="D9" s="247">
        <v>758594</v>
      </c>
      <c r="E9" s="247">
        <v>13476000</v>
      </c>
      <c r="F9" s="247">
        <v>101346</v>
      </c>
      <c r="G9" s="247">
        <v>1142392</v>
      </c>
      <c r="H9" s="248"/>
      <c r="I9" s="248"/>
      <c r="J9" s="247">
        <v>2</v>
      </c>
      <c r="K9" s="358" t="s">
        <v>189</v>
      </c>
      <c r="L9" s="143"/>
    </row>
    <row r="10" spans="1:12" s="140" customFormat="1" ht="18.75" customHeight="1">
      <c r="A10" s="1373"/>
      <c r="B10" s="1375">
        <v>13</v>
      </c>
      <c r="C10" s="551">
        <v>20005443</v>
      </c>
      <c r="D10" s="595">
        <v>892158</v>
      </c>
      <c r="E10" s="245">
        <v>18942000</v>
      </c>
      <c r="F10" s="245">
        <v>101346</v>
      </c>
      <c r="G10" s="245">
        <v>69073</v>
      </c>
      <c r="H10" s="248"/>
      <c r="I10" s="248"/>
      <c r="J10" s="597">
        <v>866</v>
      </c>
      <c r="K10" s="1399"/>
      <c r="L10" s="143"/>
    </row>
    <row r="11" spans="1:12" s="140" customFormat="1" ht="18.75" customHeight="1">
      <c r="A11" s="1374"/>
      <c r="B11" s="1396"/>
      <c r="C11" s="252">
        <v>-738362</v>
      </c>
      <c r="D11" s="571">
        <v>-108816</v>
      </c>
      <c r="E11" s="248">
        <v>-1642000</v>
      </c>
      <c r="F11" s="248" t="s">
        <v>189</v>
      </c>
      <c r="G11" s="247">
        <v>625498</v>
      </c>
      <c r="H11" s="248"/>
      <c r="I11" s="248"/>
      <c r="J11" s="360">
        <v>386956</v>
      </c>
      <c r="K11" s="1324"/>
      <c r="L11" s="143"/>
    </row>
    <row r="12" spans="1:12" s="140" customFormat="1" ht="18.75" customHeight="1">
      <c r="A12" s="1378"/>
      <c r="B12" s="1398"/>
      <c r="C12" s="599">
        <v>19267081</v>
      </c>
      <c r="D12" s="352">
        <v>783342</v>
      </c>
      <c r="E12" s="352">
        <v>17300000</v>
      </c>
      <c r="F12" s="352">
        <v>101346</v>
      </c>
      <c r="G12" s="352">
        <v>694571</v>
      </c>
      <c r="H12" s="248"/>
      <c r="I12" s="248"/>
      <c r="J12" s="352">
        <v>387822</v>
      </c>
      <c r="K12" s="1324"/>
      <c r="L12" s="143"/>
    </row>
    <row r="13" spans="1:12" s="140" customFormat="1" ht="18.75" customHeight="1">
      <c r="A13" s="1374"/>
      <c r="B13" s="1380">
        <v>14</v>
      </c>
      <c r="C13" s="252">
        <v>21969973</v>
      </c>
      <c r="D13" s="251">
        <v>809005</v>
      </c>
      <c r="E13" s="247">
        <v>21043065</v>
      </c>
      <c r="F13" s="247">
        <v>101346</v>
      </c>
      <c r="G13" s="247">
        <v>5000</v>
      </c>
      <c r="H13" s="248"/>
      <c r="I13" s="248"/>
      <c r="J13" s="360">
        <v>11557</v>
      </c>
      <c r="K13" s="1324"/>
      <c r="L13" s="143"/>
    </row>
    <row r="14" spans="1:12" s="140" customFormat="1" ht="18.75" customHeight="1">
      <c r="A14" s="1374"/>
      <c r="B14" s="1396"/>
      <c r="C14" s="252">
        <v>-283230</v>
      </c>
      <c r="D14" s="251">
        <v>37954</v>
      </c>
      <c r="E14" s="248">
        <v>-543065</v>
      </c>
      <c r="F14" s="248" t="s">
        <v>189</v>
      </c>
      <c r="G14" s="247">
        <v>161787</v>
      </c>
      <c r="H14" s="248"/>
      <c r="I14" s="248"/>
      <c r="J14" s="360">
        <v>60094</v>
      </c>
      <c r="K14" s="1324"/>
      <c r="L14" s="143"/>
    </row>
    <row r="15" spans="1:12" s="140" customFormat="1" ht="18.75" customHeight="1">
      <c r="A15" s="1374"/>
      <c r="B15" s="1397"/>
      <c r="C15" s="252">
        <v>21686743</v>
      </c>
      <c r="D15" s="247">
        <v>846959</v>
      </c>
      <c r="E15" s="247">
        <v>20500000</v>
      </c>
      <c r="F15" s="247">
        <v>101346</v>
      </c>
      <c r="G15" s="247">
        <v>166787</v>
      </c>
      <c r="H15" s="248"/>
      <c r="I15" s="248"/>
      <c r="J15" s="247">
        <v>71651</v>
      </c>
      <c r="K15" s="1324"/>
      <c r="L15" s="143"/>
    </row>
    <row r="16" spans="1:12" s="140" customFormat="1" ht="18.75" customHeight="1">
      <c r="A16" s="1373"/>
      <c r="B16" s="1375">
        <v>15</v>
      </c>
      <c r="C16" s="551">
        <v>23311887</v>
      </c>
      <c r="D16" s="601">
        <v>876399</v>
      </c>
      <c r="E16" s="597">
        <v>22400000</v>
      </c>
      <c r="F16" s="597">
        <v>25000</v>
      </c>
      <c r="G16" s="597">
        <v>500</v>
      </c>
      <c r="H16" s="248"/>
      <c r="I16" s="248"/>
      <c r="J16" s="597">
        <v>9988</v>
      </c>
      <c r="K16" s="1324"/>
      <c r="L16" s="143"/>
    </row>
    <row r="17" spans="1:12" s="140" customFormat="1" ht="18.75" customHeight="1">
      <c r="A17" s="1374"/>
      <c r="B17" s="1396"/>
      <c r="C17" s="252">
        <v>978286</v>
      </c>
      <c r="D17" s="572">
        <v>-21500</v>
      </c>
      <c r="E17" s="360">
        <v>800000</v>
      </c>
      <c r="F17" s="573">
        <v>-1519</v>
      </c>
      <c r="G17" s="360">
        <v>200</v>
      </c>
      <c r="H17" s="248"/>
      <c r="I17" s="248"/>
      <c r="J17" s="360">
        <v>201105</v>
      </c>
      <c r="K17" s="1324"/>
      <c r="L17" s="143"/>
    </row>
    <row r="18" spans="1:12" s="140" customFormat="1" ht="18.75" customHeight="1">
      <c r="A18" s="1378"/>
      <c r="B18" s="1398"/>
      <c r="C18" s="599">
        <v>24290173</v>
      </c>
      <c r="D18" s="602">
        <v>854899</v>
      </c>
      <c r="E18" s="603">
        <v>23200000</v>
      </c>
      <c r="F18" s="603">
        <v>23481</v>
      </c>
      <c r="G18" s="603">
        <v>700</v>
      </c>
      <c r="H18" s="248"/>
      <c r="I18" s="248"/>
      <c r="J18" s="603">
        <v>211093</v>
      </c>
      <c r="K18" s="1324"/>
      <c r="L18" s="143"/>
    </row>
    <row r="19" spans="1:12" s="140" customFormat="1" ht="18.75" customHeight="1">
      <c r="A19" s="1374"/>
      <c r="B19" s="1380">
        <v>16</v>
      </c>
      <c r="C19" s="252">
        <v>24557910</v>
      </c>
      <c r="D19" s="247">
        <v>923807</v>
      </c>
      <c r="E19" s="247">
        <v>23600000</v>
      </c>
      <c r="F19" s="247">
        <v>23500</v>
      </c>
      <c r="G19" s="247">
        <v>700</v>
      </c>
      <c r="H19" s="248"/>
      <c r="I19" s="248"/>
      <c r="J19" s="247">
        <v>9903</v>
      </c>
      <c r="K19" s="1324"/>
      <c r="L19" s="143"/>
    </row>
    <row r="20" spans="1:12" s="140" customFormat="1" ht="18.75" customHeight="1">
      <c r="A20" s="1374"/>
      <c r="B20" s="1396"/>
      <c r="C20" s="252">
        <v>3091654</v>
      </c>
      <c r="D20" s="248">
        <v>-37262</v>
      </c>
      <c r="E20" s="247">
        <v>2739000</v>
      </c>
      <c r="F20" s="248" t="s">
        <v>189</v>
      </c>
      <c r="G20" s="247">
        <v>230323</v>
      </c>
      <c r="H20" s="248"/>
      <c r="I20" s="248"/>
      <c r="J20" s="247">
        <v>159593</v>
      </c>
      <c r="K20" s="1324"/>
      <c r="L20" s="143"/>
    </row>
    <row r="21" spans="1:12" s="140" customFormat="1" ht="18.75" customHeight="1">
      <c r="A21" s="1374"/>
      <c r="B21" s="1397"/>
      <c r="C21" s="252">
        <v>27649564</v>
      </c>
      <c r="D21" s="247">
        <v>886545</v>
      </c>
      <c r="E21" s="247">
        <v>26339000</v>
      </c>
      <c r="F21" s="247">
        <v>23500</v>
      </c>
      <c r="G21" s="247">
        <v>231023</v>
      </c>
      <c r="H21" s="248"/>
      <c r="I21" s="248"/>
      <c r="J21" s="247">
        <v>169496</v>
      </c>
      <c r="K21" s="1324"/>
      <c r="L21" s="143"/>
    </row>
    <row r="22" spans="1:12" s="140" customFormat="1" ht="18.75" customHeight="1">
      <c r="A22" s="1373"/>
      <c r="B22" s="1375">
        <v>17</v>
      </c>
      <c r="C22" s="551">
        <v>30054415</v>
      </c>
      <c r="D22" s="245">
        <v>1118643</v>
      </c>
      <c r="E22" s="245">
        <v>28900000</v>
      </c>
      <c r="F22" s="245">
        <v>23500</v>
      </c>
      <c r="G22" s="245">
        <v>3200</v>
      </c>
      <c r="H22" s="248"/>
      <c r="I22" s="248"/>
      <c r="J22" s="245">
        <v>9072</v>
      </c>
      <c r="K22" s="1324"/>
      <c r="L22" s="143"/>
    </row>
    <row r="23" spans="1:12" s="140" customFormat="1" ht="18.75" customHeight="1">
      <c r="A23" s="1374"/>
      <c r="B23" s="1396"/>
      <c r="C23" s="252">
        <v>-1174688</v>
      </c>
      <c r="D23" s="248">
        <v>-72589</v>
      </c>
      <c r="E23" s="248">
        <v>-1700000</v>
      </c>
      <c r="F23" s="248" t="s">
        <v>189</v>
      </c>
      <c r="G23" s="247">
        <v>209102</v>
      </c>
      <c r="H23" s="248"/>
      <c r="I23" s="248"/>
      <c r="J23" s="247">
        <v>388799</v>
      </c>
      <c r="K23" s="1324"/>
      <c r="L23" s="143"/>
    </row>
    <row r="24" spans="1:12" s="140" customFormat="1" ht="18.75" customHeight="1">
      <c r="A24" s="1378"/>
      <c r="B24" s="1398"/>
      <c r="C24" s="599">
        <v>28879727</v>
      </c>
      <c r="D24" s="352">
        <v>1046054</v>
      </c>
      <c r="E24" s="352">
        <v>27200000</v>
      </c>
      <c r="F24" s="352">
        <v>23500</v>
      </c>
      <c r="G24" s="352">
        <v>212302</v>
      </c>
      <c r="H24" s="581"/>
      <c r="I24" s="581"/>
      <c r="J24" s="352">
        <v>397871</v>
      </c>
      <c r="K24" s="1324"/>
      <c r="L24" s="143"/>
    </row>
    <row r="25" spans="1:12" s="140" customFormat="1" ht="18.75" customHeight="1">
      <c r="A25" s="1374"/>
      <c r="B25" s="1380">
        <v>18</v>
      </c>
      <c r="C25" s="252">
        <v>29724586</v>
      </c>
      <c r="D25" s="247">
        <v>941130</v>
      </c>
      <c r="E25" s="247">
        <v>28200000</v>
      </c>
      <c r="F25" s="247">
        <v>11221</v>
      </c>
      <c r="G25" s="247">
        <v>500</v>
      </c>
      <c r="H25" s="247">
        <v>562712</v>
      </c>
      <c r="I25" s="247">
        <v>1</v>
      </c>
      <c r="J25" s="247">
        <v>9022</v>
      </c>
      <c r="K25" s="1324"/>
      <c r="L25" s="143"/>
    </row>
    <row r="26" spans="1:12" s="140" customFormat="1" ht="18.75" customHeight="1">
      <c r="A26" s="1374"/>
      <c r="B26" s="1396"/>
      <c r="C26" s="252">
        <v>36125</v>
      </c>
      <c r="D26" s="248">
        <v>-44000</v>
      </c>
      <c r="E26" s="248" t="s">
        <v>189</v>
      </c>
      <c r="F26" s="248" t="s">
        <v>189</v>
      </c>
      <c r="G26" s="247">
        <v>35767</v>
      </c>
      <c r="H26" s="248">
        <v>-74651</v>
      </c>
      <c r="I26" s="248" t="s">
        <v>189</v>
      </c>
      <c r="J26" s="247">
        <v>119009</v>
      </c>
      <c r="K26" s="1324"/>
      <c r="L26" s="143"/>
    </row>
    <row r="27" spans="1:12" s="140" customFormat="1" ht="18.75" customHeight="1">
      <c r="A27" s="1374"/>
      <c r="B27" s="1397"/>
      <c r="C27" s="252">
        <v>29760711</v>
      </c>
      <c r="D27" s="247">
        <v>897130</v>
      </c>
      <c r="E27" s="247">
        <v>28200000</v>
      </c>
      <c r="F27" s="247">
        <v>11221</v>
      </c>
      <c r="G27" s="247">
        <v>36267</v>
      </c>
      <c r="H27" s="247">
        <v>488061</v>
      </c>
      <c r="I27" s="247">
        <v>1</v>
      </c>
      <c r="J27" s="247">
        <v>128031</v>
      </c>
      <c r="K27" s="1324"/>
      <c r="L27" s="143"/>
    </row>
    <row r="28" spans="1:12" s="140" customFormat="1" ht="18.75" customHeight="1">
      <c r="A28" s="1373"/>
      <c r="B28" s="1375">
        <v>19</v>
      </c>
      <c r="C28" s="551">
        <v>33096729</v>
      </c>
      <c r="D28" s="245">
        <v>959187</v>
      </c>
      <c r="E28" s="245">
        <v>31392411</v>
      </c>
      <c r="F28" s="245">
        <v>9081</v>
      </c>
      <c r="G28" s="245">
        <v>500</v>
      </c>
      <c r="H28" s="245">
        <v>720900</v>
      </c>
      <c r="I28" s="1400"/>
      <c r="J28" s="245">
        <v>14650</v>
      </c>
      <c r="K28" s="1324"/>
      <c r="L28" s="143"/>
    </row>
    <row r="29" spans="1:12" s="140" customFormat="1" ht="18.75" customHeight="1">
      <c r="A29" s="1374"/>
      <c r="B29" s="1396"/>
      <c r="C29" s="252">
        <v>-857808</v>
      </c>
      <c r="D29" s="248">
        <v>-63615</v>
      </c>
      <c r="E29" s="248">
        <v>-1499285</v>
      </c>
      <c r="F29" s="248" t="s">
        <v>189</v>
      </c>
      <c r="G29" s="247">
        <v>517706</v>
      </c>
      <c r="H29" s="248">
        <v>-152790</v>
      </c>
      <c r="I29" s="1395"/>
      <c r="J29" s="247">
        <v>340176</v>
      </c>
      <c r="K29" s="1324"/>
      <c r="L29" s="143"/>
    </row>
    <row r="30" spans="1:12" s="140" customFormat="1" ht="18.75" customHeight="1">
      <c r="A30" s="1378"/>
      <c r="B30" s="1398"/>
      <c r="C30" s="599">
        <v>32238921</v>
      </c>
      <c r="D30" s="352">
        <v>895572</v>
      </c>
      <c r="E30" s="352">
        <v>29893126</v>
      </c>
      <c r="F30" s="352">
        <v>9081</v>
      </c>
      <c r="G30" s="352">
        <v>518206</v>
      </c>
      <c r="H30" s="352">
        <v>568110</v>
      </c>
      <c r="I30" s="1395"/>
      <c r="J30" s="352">
        <v>354826</v>
      </c>
      <c r="K30" s="1324"/>
      <c r="L30" s="143"/>
    </row>
    <row r="31" spans="1:12" s="140" customFormat="1" ht="18.75" customHeight="1">
      <c r="A31" s="1374"/>
      <c r="B31" s="1380">
        <v>20</v>
      </c>
      <c r="C31" s="252">
        <v>36499960</v>
      </c>
      <c r="D31" s="247">
        <v>1090263</v>
      </c>
      <c r="E31" s="247">
        <v>34352089</v>
      </c>
      <c r="F31" s="247">
        <v>9081</v>
      </c>
      <c r="G31" s="247">
        <v>5540</v>
      </c>
      <c r="H31" s="247">
        <v>1029000</v>
      </c>
      <c r="I31" s="1395"/>
      <c r="J31" s="247">
        <v>13987</v>
      </c>
      <c r="K31" s="1324"/>
      <c r="L31" s="143"/>
    </row>
    <row r="32" spans="1:12" s="140" customFormat="1" ht="18.75" customHeight="1">
      <c r="A32" s="1374"/>
      <c r="B32" s="1396"/>
      <c r="C32" s="252">
        <v>-3335842</v>
      </c>
      <c r="D32" s="248">
        <v>-54058</v>
      </c>
      <c r="E32" s="248">
        <v>-4091189</v>
      </c>
      <c r="F32" s="248" t="s">
        <v>189</v>
      </c>
      <c r="G32" s="247">
        <v>592607</v>
      </c>
      <c r="H32" s="248">
        <v>-25080</v>
      </c>
      <c r="I32" s="1395"/>
      <c r="J32" s="247">
        <v>241878</v>
      </c>
      <c r="K32" s="1324"/>
      <c r="L32" s="143"/>
    </row>
    <row r="33" spans="1:12" s="140" customFormat="1" ht="18.75" customHeight="1">
      <c r="A33" s="1374"/>
      <c r="B33" s="1397"/>
      <c r="C33" s="252">
        <v>33164118</v>
      </c>
      <c r="D33" s="247">
        <v>1036205</v>
      </c>
      <c r="E33" s="247">
        <v>30260900</v>
      </c>
      <c r="F33" s="247">
        <v>9081</v>
      </c>
      <c r="G33" s="247">
        <v>598147</v>
      </c>
      <c r="H33" s="247">
        <v>1003920</v>
      </c>
      <c r="I33" s="1395"/>
      <c r="J33" s="247">
        <v>255865</v>
      </c>
      <c r="K33" s="1324"/>
      <c r="L33" s="143"/>
    </row>
    <row r="34" spans="1:12" s="140" customFormat="1" ht="18.75" customHeight="1">
      <c r="A34" s="1373"/>
      <c r="B34" s="1375">
        <v>21</v>
      </c>
      <c r="C34" s="551">
        <v>35460333</v>
      </c>
      <c r="D34" s="245">
        <v>943015</v>
      </c>
      <c r="E34" s="245">
        <v>33485179</v>
      </c>
      <c r="F34" s="1400"/>
      <c r="G34" s="245">
        <v>13500</v>
      </c>
      <c r="H34" s="245">
        <v>1002775</v>
      </c>
      <c r="I34" s="1395"/>
      <c r="J34" s="245">
        <v>15864</v>
      </c>
      <c r="K34" s="1324"/>
      <c r="L34" s="143"/>
    </row>
    <row r="35" spans="1:12" s="140" customFormat="1" ht="18.75" customHeight="1">
      <c r="A35" s="1374"/>
      <c r="B35" s="1396"/>
      <c r="C35" s="252">
        <v>1189558</v>
      </c>
      <c r="D35" s="247">
        <v>3540</v>
      </c>
      <c r="E35" s="248" t="s">
        <v>189</v>
      </c>
      <c r="F35" s="1395"/>
      <c r="G35" s="247">
        <v>705664</v>
      </c>
      <c r="H35" s="248">
        <v>-47312</v>
      </c>
      <c r="I35" s="1395"/>
      <c r="J35" s="247">
        <v>527666</v>
      </c>
      <c r="K35" s="1324"/>
      <c r="L35" s="143"/>
    </row>
    <row r="36" spans="1:12" s="140" customFormat="1" ht="18.75" customHeight="1">
      <c r="A36" s="1378"/>
      <c r="B36" s="1398"/>
      <c r="C36" s="599">
        <v>36649891</v>
      </c>
      <c r="D36" s="352">
        <v>946555</v>
      </c>
      <c r="E36" s="352">
        <v>33485179</v>
      </c>
      <c r="F36" s="1395"/>
      <c r="G36" s="352">
        <v>719164</v>
      </c>
      <c r="H36" s="352">
        <v>955463</v>
      </c>
      <c r="I36" s="1395"/>
      <c r="J36" s="352">
        <v>543530</v>
      </c>
      <c r="K36" s="1324"/>
      <c r="L36" s="143"/>
    </row>
    <row r="37" spans="1:12" s="140" customFormat="1" ht="18.75" customHeight="1">
      <c r="A37" s="1373"/>
      <c r="B37" s="1375">
        <v>22</v>
      </c>
      <c r="C37" s="551">
        <v>37612256</v>
      </c>
      <c r="D37" s="245">
        <v>1034955</v>
      </c>
      <c r="E37" s="245">
        <v>35487629</v>
      </c>
      <c r="F37" s="1395"/>
      <c r="G37" s="245">
        <v>11000</v>
      </c>
      <c r="H37" s="245">
        <v>1062692</v>
      </c>
      <c r="I37" s="1395"/>
      <c r="J37" s="245">
        <v>15980</v>
      </c>
      <c r="K37" s="1324"/>
      <c r="L37" s="143"/>
    </row>
    <row r="38" spans="1:12" s="140" customFormat="1" ht="18.75" customHeight="1">
      <c r="A38" s="1374"/>
      <c r="B38" s="1396"/>
      <c r="C38" s="252">
        <v>143658</v>
      </c>
      <c r="D38" s="248">
        <v>-93263</v>
      </c>
      <c r="E38" s="248" t="s">
        <v>189</v>
      </c>
      <c r="F38" s="1395"/>
      <c r="G38" s="247">
        <v>-992</v>
      </c>
      <c r="H38" s="248">
        <v>-22255</v>
      </c>
      <c r="I38" s="1395"/>
      <c r="J38" s="247">
        <v>260168</v>
      </c>
      <c r="K38" s="1324"/>
      <c r="L38" s="143"/>
    </row>
    <row r="39" spans="1:12" s="140" customFormat="1" ht="18.75" customHeight="1">
      <c r="A39" s="1378"/>
      <c r="B39" s="1398"/>
      <c r="C39" s="599">
        <v>37755914</v>
      </c>
      <c r="D39" s="352">
        <v>941692</v>
      </c>
      <c r="E39" s="352">
        <v>35487629</v>
      </c>
      <c r="F39" s="1395"/>
      <c r="G39" s="352">
        <v>10008</v>
      </c>
      <c r="H39" s="352">
        <v>1040437</v>
      </c>
      <c r="I39" s="1395"/>
      <c r="J39" s="352">
        <v>276148</v>
      </c>
      <c r="K39" s="1324"/>
      <c r="L39" s="143"/>
    </row>
    <row r="40" spans="1:12" s="140" customFormat="1" ht="18.75" customHeight="1">
      <c r="A40" s="1373"/>
      <c r="B40" s="1375">
        <v>23</v>
      </c>
      <c r="C40" s="551">
        <v>38956331</v>
      </c>
      <c r="D40" s="245">
        <v>1018744</v>
      </c>
      <c r="E40" s="245">
        <v>36815394</v>
      </c>
      <c r="F40" s="1395"/>
      <c r="G40" s="596">
        <v>3000</v>
      </c>
      <c r="H40" s="245">
        <v>1102370</v>
      </c>
      <c r="I40" s="1395"/>
      <c r="J40" s="245">
        <v>16823</v>
      </c>
      <c r="K40" s="1324"/>
      <c r="L40" s="143"/>
    </row>
    <row r="41" spans="1:12" s="140" customFormat="1" ht="18.75" customHeight="1">
      <c r="A41" s="1374"/>
      <c r="B41" s="1396"/>
      <c r="C41" s="252">
        <v>392545</v>
      </c>
      <c r="D41" s="248">
        <v>-41852</v>
      </c>
      <c r="E41" s="248" t="s">
        <v>189</v>
      </c>
      <c r="F41" s="1395"/>
      <c r="G41" s="248">
        <v>-43</v>
      </c>
      <c r="H41" s="247">
        <v>-39880</v>
      </c>
      <c r="I41" s="1395"/>
      <c r="J41" s="248">
        <v>474320</v>
      </c>
      <c r="K41" s="1324"/>
      <c r="L41" s="143"/>
    </row>
    <row r="42" spans="1:12" s="140" customFormat="1" ht="18.75" customHeight="1">
      <c r="A42" s="1378"/>
      <c r="B42" s="1398"/>
      <c r="C42" s="599">
        <v>39348876</v>
      </c>
      <c r="D42" s="352">
        <v>976892</v>
      </c>
      <c r="E42" s="352">
        <v>36815394</v>
      </c>
      <c r="F42" s="1395"/>
      <c r="G42" s="581">
        <v>2957</v>
      </c>
      <c r="H42" s="352">
        <v>1062490</v>
      </c>
      <c r="I42" s="1395"/>
      <c r="J42" s="352">
        <v>491143</v>
      </c>
      <c r="K42" s="1324"/>
      <c r="L42" s="143"/>
    </row>
    <row r="43" spans="1:12" s="140" customFormat="1" ht="18.75" customHeight="1">
      <c r="A43" s="1374"/>
      <c r="B43" s="1380">
        <v>24</v>
      </c>
      <c r="C43" s="252">
        <v>42975193</v>
      </c>
      <c r="D43" s="247">
        <v>1014727</v>
      </c>
      <c r="E43" s="247">
        <v>40648669</v>
      </c>
      <c r="F43" s="1395"/>
      <c r="G43" s="248">
        <v>207111</v>
      </c>
      <c r="H43" s="247">
        <v>1088662</v>
      </c>
      <c r="I43" s="1395"/>
      <c r="J43" s="247">
        <v>16024</v>
      </c>
      <c r="K43" s="1324"/>
      <c r="L43" s="143"/>
    </row>
    <row r="44" spans="1:12" s="140" customFormat="1" ht="18.75" customHeight="1">
      <c r="A44" s="1374"/>
      <c r="B44" s="1396"/>
      <c r="C44" s="252">
        <v>-483499</v>
      </c>
      <c r="D44" s="248">
        <v>-51693</v>
      </c>
      <c r="E44" s="248">
        <v>-651673</v>
      </c>
      <c r="F44" s="1395"/>
      <c r="G44" s="248">
        <v>91486</v>
      </c>
      <c r="H44" s="247">
        <v>-22020</v>
      </c>
      <c r="I44" s="1395"/>
      <c r="J44" s="248">
        <v>150401</v>
      </c>
      <c r="K44" s="1324"/>
      <c r="L44" s="143"/>
    </row>
    <row r="45" spans="1:12" s="140" customFormat="1" ht="18.75" customHeight="1">
      <c r="A45" s="1374"/>
      <c r="B45" s="1397"/>
      <c r="C45" s="252">
        <v>42491694</v>
      </c>
      <c r="D45" s="247">
        <v>963034</v>
      </c>
      <c r="E45" s="247">
        <v>39996996</v>
      </c>
      <c r="F45" s="1395"/>
      <c r="G45" s="248">
        <v>298597</v>
      </c>
      <c r="H45" s="247">
        <v>1066642</v>
      </c>
      <c r="I45" s="1395"/>
      <c r="J45" s="247">
        <v>166425</v>
      </c>
      <c r="K45" s="1324"/>
      <c r="L45" s="143"/>
    </row>
    <row r="46" spans="1:12" s="140" customFormat="1" ht="18.75" customHeight="1">
      <c r="A46" s="1373"/>
      <c r="B46" s="1375">
        <v>25</v>
      </c>
      <c r="C46" s="551">
        <v>45242269</v>
      </c>
      <c r="D46" s="245">
        <v>994570</v>
      </c>
      <c r="E46" s="245">
        <v>43322633</v>
      </c>
      <c r="F46" s="1395"/>
      <c r="G46" s="596">
        <v>1663</v>
      </c>
      <c r="H46" s="245">
        <v>903186</v>
      </c>
      <c r="I46" s="1395"/>
      <c r="J46" s="596">
        <v>20217</v>
      </c>
      <c r="K46" s="1324"/>
      <c r="L46" s="143"/>
    </row>
    <row r="47" spans="1:12" s="140" customFormat="1" ht="18.75" customHeight="1">
      <c r="A47" s="1374"/>
      <c r="B47" s="1396"/>
      <c r="C47" s="252">
        <v>642798</v>
      </c>
      <c r="D47" s="248">
        <v>-18545</v>
      </c>
      <c r="E47" s="248">
        <v>-92526</v>
      </c>
      <c r="F47" s="1395"/>
      <c r="G47" s="248">
        <v>584053</v>
      </c>
      <c r="H47" s="247">
        <v>-30500</v>
      </c>
      <c r="I47" s="1395"/>
      <c r="J47" s="248">
        <v>200316</v>
      </c>
      <c r="K47" s="1324"/>
      <c r="L47" s="143"/>
    </row>
    <row r="48" spans="1:12" s="140" customFormat="1" ht="18.75" customHeight="1">
      <c r="A48" s="1374"/>
      <c r="B48" s="1397"/>
      <c r="C48" s="252">
        <v>45885067</v>
      </c>
      <c r="D48" s="247">
        <v>976025</v>
      </c>
      <c r="E48" s="247">
        <v>43230107</v>
      </c>
      <c r="F48" s="1395"/>
      <c r="G48" s="248">
        <v>585716</v>
      </c>
      <c r="H48" s="247">
        <v>872686</v>
      </c>
      <c r="I48" s="1395"/>
      <c r="J48" s="248">
        <v>220533</v>
      </c>
      <c r="K48" s="1324"/>
      <c r="L48" s="143"/>
    </row>
    <row r="49" spans="1:12" s="140" customFormat="1" ht="18.75" customHeight="1">
      <c r="A49" s="1373"/>
      <c r="B49" s="1375">
        <v>26</v>
      </c>
      <c r="C49" s="551">
        <v>50315491</v>
      </c>
      <c r="D49" s="245">
        <v>1034262</v>
      </c>
      <c r="E49" s="245">
        <v>48304332</v>
      </c>
      <c r="F49" s="1395"/>
      <c r="G49" s="596">
        <v>2178</v>
      </c>
      <c r="H49" s="245">
        <v>952968</v>
      </c>
      <c r="I49" s="1395"/>
      <c r="J49" s="596">
        <v>21751</v>
      </c>
      <c r="K49" s="1324"/>
      <c r="L49" s="143"/>
    </row>
    <row r="50" spans="1:12" s="140" customFormat="1" ht="18.75" customHeight="1">
      <c r="A50" s="1374"/>
      <c r="B50" s="1396"/>
      <c r="C50" s="252">
        <v>-2282909</v>
      </c>
      <c r="D50" s="248">
        <v>-10017</v>
      </c>
      <c r="E50" s="248">
        <v>-3156816</v>
      </c>
      <c r="F50" s="1395"/>
      <c r="G50" s="248">
        <v>457106</v>
      </c>
      <c r="H50" s="247">
        <v>-38157</v>
      </c>
      <c r="I50" s="1395"/>
      <c r="J50" s="248">
        <v>464975</v>
      </c>
      <c r="K50" s="1324"/>
      <c r="L50" s="143"/>
    </row>
    <row r="51" spans="1:12" s="140" customFormat="1" ht="18.75" customHeight="1">
      <c r="A51" s="1374"/>
      <c r="B51" s="1397"/>
      <c r="C51" s="252">
        <v>48032582</v>
      </c>
      <c r="D51" s="247">
        <v>1024245</v>
      </c>
      <c r="E51" s="247">
        <v>45147516</v>
      </c>
      <c r="F51" s="1395"/>
      <c r="G51" s="248">
        <v>459284</v>
      </c>
      <c r="H51" s="247">
        <v>914811</v>
      </c>
      <c r="I51" s="1395"/>
      <c r="J51" s="248">
        <v>486726</v>
      </c>
      <c r="K51" s="1324"/>
      <c r="L51" s="143"/>
    </row>
    <row r="52" spans="1:12" s="140" customFormat="1" ht="18.75" customHeight="1">
      <c r="A52" s="1373"/>
      <c r="B52" s="1375">
        <v>27</v>
      </c>
      <c r="C52" s="551">
        <v>51099010</v>
      </c>
      <c r="D52" s="245">
        <v>1069528</v>
      </c>
      <c r="E52" s="245">
        <v>48883404</v>
      </c>
      <c r="F52" s="1395"/>
      <c r="G52" s="596">
        <v>1799</v>
      </c>
      <c r="H52" s="245">
        <v>1119257</v>
      </c>
      <c r="I52" s="1395"/>
      <c r="J52" s="596">
        <v>25022</v>
      </c>
      <c r="K52" s="1324"/>
      <c r="L52" s="143"/>
    </row>
    <row r="53" spans="1:12" s="140" customFormat="1" ht="18.75" customHeight="1">
      <c r="A53" s="1374"/>
      <c r="B53" s="1396"/>
      <c r="C53" s="252">
        <v>-964007</v>
      </c>
      <c r="D53" s="248">
        <v>-1430</v>
      </c>
      <c r="E53" s="248">
        <v>-2000747</v>
      </c>
      <c r="F53" s="1395"/>
      <c r="G53" s="248">
        <v>893921</v>
      </c>
      <c r="H53" s="247">
        <v>-41059</v>
      </c>
      <c r="I53" s="1395"/>
      <c r="J53" s="248">
        <v>185308</v>
      </c>
      <c r="K53" s="1324"/>
      <c r="L53" s="143"/>
    </row>
    <row r="54" spans="1:12" s="140" customFormat="1" ht="18.75" customHeight="1">
      <c r="A54" s="1374"/>
      <c r="B54" s="1397"/>
      <c r="C54" s="252">
        <v>50135003</v>
      </c>
      <c r="D54" s="247">
        <v>1068098</v>
      </c>
      <c r="E54" s="247">
        <v>46882657</v>
      </c>
      <c r="F54" s="1395"/>
      <c r="G54" s="248">
        <v>895720</v>
      </c>
      <c r="H54" s="247">
        <v>1078198</v>
      </c>
      <c r="I54" s="1395"/>
      <c r="J54" s="248">
        <v>210330</v>
      </c>
      <c r="K54" s="1324"/>
      <c r="L54" s="143"/>
    </row>
    <row r="55" spans="1:12" s="140" customFormat="1" ht="18.75" customHeight="1">
      <c r="A55" s="1053"/>
      <c r="B55" s="1058"/>
      <c r="C55" s="1059">
        <v>52954509</v>
      </c>
      <c r="D55" s="1060">
        <v>1094899</v>
      </c>
      <c r="E55" s="1061">
        <v>50343660</v>
      </c>
      <c r="F55" s="1395"/>
      <c r="G55" s="1061">
        <v>5145</v>
      </c>
      <c r="H55" s="1061">
        <v>1484460</v>
      </c>
      <c r="I55" s="1395"/>
      <c r="J55" s="1061">
        <v>26345</v>
      </c>
      <c r="K55" s="1324"/>
      <c r="L55" s="143"/>
    </row>
    <row r="56" spans="1:12" s="140" customFormat="1" ht="18.75" customHeight="1">
      <c r="A56" s="890"/>
      <c r="B56" s="906">
        <v>28</v>
      </c>
      <c r="C56" s="897">
        <v>594961</v>
      </c>
      <c r="D56" s="907">
        <v>-2534</v>
      </c>
      <c r="E56" s="908" t="s">
        <v>559</v>
      </c>
      <c r="F56" s="1395"/>
      <c r="G56" s="908">
        <v>429011</v>
      </c>
      <c r="H56" s="908">
        <v>-52460</v>
      </c>
      <c r="I56" s="1395"/>
      <c r="J56" s="908">
        <v>220818</v>
      </c>
      <c r="K56" s="1324"/>
      <c r="L56" s="143"/>
    </row>
    <row r="57" spans="1:12" s="140" customFormat="1" ht="18.75" customHeight="1">
      <c r="A57" s="1054"/>
      <c r="B57" s="1062"/>
      <c r="C57" s="1063">
        <v>53549344</v>
      </c>
      <c r="D57" s="1064">
        <v>1092365</v>
      </c>
      <c r="E57" s="1065">
        <v>50343660</v>
      </c>
      <c r="F57" s="1395"/>
      <c r="G57" s="1065">
        <v>434156</v>
      </c>
      <c r="H57" s="1065">
        <v>1432000</v>
      </c>
      <c r="I57" s="1395"/>
      <c r="J57" s="1065">
        <v>247163</v>
      </c>
      <c r="K57" s="1324"/>
      <c r="L57" s="143"/>
    </row>
    <row r="58" spans="1:12" s="140" customFormat="1" ht="18.75" customHeight="1">
      <c r="A58" s="890"/>
      <c r="B58" s="943"/>
      <c r="C58" s="897">
        <v>55437692</v>
      </c>
      <c r="D58" s="907">
        <v>1215093</v>
      </c>
      <c r="E58" s="908">
        <v>51897362</v>
      </c>
      <c r="F58" s="1395"/>
      <c r="G58" s="908">
        <v>3500</v>
      </c>
      <c r="H58" s="908">
        <v>2293053</v>
      </c>
      <c r="I58" s="1395"/>
      <c r="J58" s="908">
        <v>28684</v>
      </c>
      <c r="K58" s="1324"/>
      <c r="L58" s="143"/>
    </row>
    <row r="59" spans="1:12" s="140" customFormat="1" ht="18.75" customHeight="1">
      <c r="A59" s="890"/>
      <c r="B59" s="945">
        <v>29</v>
      </c>
      <c r="C59" s="897">
        <v>1128156</v>
      </c>
      <c r="D59" s="907">
        <v>-25250</v>
      </c>
      <c r="E59" s="908">
        <v>-233866</v>
      </c>
      <c r="F59" s="1395"/>
      <c r="G59" s="908">
        <v>864344</v>
      </c>
      <c r="H59" s="908">
        <v>-57038</v>
      </c>
      <c r="I59" s="1395"/>
      <c r="J59" s="908">
        <v>579966</v>
      </c>
      <c r="K59" s="1324"/>
      <c r="L59" s="143"/>
    </row>
    <row r="60" spans="1:12" s="140" customFormat="1" ht="18.75" customHeight="1">
      <c r="A60" s="890"/>
      <c r="B60" s="943"/>
      <c r="C60" s="897">
        <v>56565848</v>
      </c>
      <c r="D60" s="907">
        <v>1189843</v>
      </c>
      <c r="E60" s="908">
        <v>51663496</v>
      </c>
      <c r="F60" s="1395"/>
      <c r="G60" s="908">
        <v>867844</v>
      </c>
      <c r="H60" s="908">
        <v>2236015</v>
      </c>
      <c r="I60" s="1395"/>
      <c r="J60" s="908">
        <v>608650</v>
      </c>
      <c r="K60" s="1324"/>
      <c r="L60" s="143"/>
    </row>
    <row r="61" spans="1:12" s="140" customFormat="1" ht="18.75" customHeight="1">
      <c r="A61" s="1053"/>
      <c r="B61" s="1080"/>
      <c r="C61" s="1059">
        <v>56192683</v>
      </c>
      <c r="D61" s="1060">
        <v>1242775</v>
      </c>
      <c r="E61" s="1061">
        <v>52376199</v>
      </c>
      <c r="F61" s="1395"/>
      <c r="G61" s="1061">
        <v>4450</v>
      </c>
      <c r="H61" s="1061">
        <v>2538864</v>
      </c>
      <c r="I61" s="1395"/>
      <c r="J61" s="1061">
        <v>30395</v>
      </c>
      <c r="K61" s="1324"/>
      <c r="L61" s="143"/>
    </row>
    <row r="62" spans="1:12" s="140" customFormat="1" ht="18.75" customHeight="1">
      <c r="A62" s="890"/>
      <c r="B62" s="945">
        <v>30</v>
      </c>
      <c r="C62" s="897">
        <v>2430696</v>
      </c>
      <c r="D62" s="907">
        <v>-39667</v>
      </c>
      <c r="E62" s="908">
        <v>1240594</v>
      </c>
      <c r="F62" s="1395"/>
      <c r="G62" s="908">
        <v>654417</v>
      </c>
      <c r="H62" s="908">
        <v>-50010</v>
      </c>
      <c r="I62" s="1395"/>
      <c r="J62" s="908">
        <v>625362</v>
      </c>
      <c r="K62" s="1324"/>
      <c r="L62" s="143"/>
    </row>
    <row r="63" spans="1:12" s="140" customFormat="1" ht="18.75" customHeight="1">
      <c r="A63" s="890"/>
      <c r="B63" s="943"/>
      <c r="C63" s="897">
        <v>58623379</v>
      </c>
      <c r="D63" s="907">
        <v>1203108</v>
      </c>
      <c r="E63" s="908">
        <v>53616793</v>
      </c>
      <c r="F63" s="1395"/>
      <c r="G63" s="908">
        <v>658867</v>
      </c>
      <c r="H63" s="908">
        <v>2488854</v>
      </c>
      <c r="I63" s="1395"/>
      <c r="J63" s="908">
        <v>655757</v>
      </c>
      <c r="K63" s="1324"/>
      <c r="L63" s="143"/>
    </row>
    <row r="64" spans="1:12" s="140" customFormat="1" ht="18.75" customHeight="1">
      <c r="A64" s="1053"/>
      <c r="B64" s="1080"/>
      <c r="C64" s="1059">
        <v>61605023</v>
      </c>
      <c r="D64" s="1060">
        <v>1268279</v>
      </c>
      <c r="E64" s="1061">
        <v>57611867</v>
      </c>
      <c r="F64" s="1395"/>
      <c r="G64" s="1061">
        <v>4670</v>
      </c>
      <c r="H64" s="1061">
        <v>2684616</v>
      </c>
      <c r="I64" s="1395"/>
      <c r="J64" s="1061">
        <v>35591</v>
      </c>
      <c r="K64" s="1324"/>
      <c r="L64" s="143"/>
    </row>
    <row r="65" spans="1:12" s="140" customFormat="1" ht="18.75" customHeight="1">
      <c r="A65" s="890" t="s">
        <v>682</v>
      </c>
      <c r="B65" s="945" t="s">
        <v>683</v>
      </c>
      <c r="C65" s="897">
        <v>809642</v>
      </c>
      <c r="D65" s="907">
        <v>-43239</v>
      </c>
      <c r="E65" s="908">
        <v>-110934</v>
      </c>
      <c r="F65" s="1395"/>
      <c r="G65" s="908">
        <v>627927</v>
      </c>
      <c r="H65" s="908">
        <v>-115860</v>
      </c>
      <c r="I65" s="1395"/>
      <c r="J65" s="908">
        <v>451748</v>
      </c>
      <c r="K65" s="1324"/>
      <c r="L65" s="143"/>
    </row>
    <row r="66" spans="1:12" s="140" customFormat="1" ht="18.75" customHeight="1">
      <c r="A66" s="890"/>
      <c r="B66" s="943"/>
      <c r="C66" s="897">
        <v>62414665</v>
      </c>
      <c r="D66" s="907">
        <v>1225040</v>
      </c>
      <c r="E66" s="908">
        <v>57500933</v>
      </c>
      <c r="F66" s="1395"/>
      <c r="G66" s="908">
        <v>632597</v>
      </c>
      <c r="H66" s="908">
        <v>2568756</v>
      </c>
      <c r="I66" s="1395"/>
      <c r="J66" s="908">
        <v>487339</v>
      </c>
      <c r="K66" s="1324"/>
      <c r="L66" s="143"/>
    </row>
    <row r="67" spans="1:12" s="140" customFormat="1" ht="18.75" customHeight="1">
      <c r="A67" s="1053"/>
      <c r="B67" s="1080"/>
      <c r="C67" s="1059">
        <v>64794701</v>
      </c>
      <c r="D67" s="1060">
        <v>1298146</v>
      </c>
      <c r="E67" s="1061">
        <v>60508903</v>
      </c>
      <c r="F67" s="1395"/>
      <c r="G67" s="1061">
        <v>3170</v>
      </c>
      <c r="H67" s="1061">
        <v>2951708</v>
      </c>
      <c r="I67" s="1395"/>
      <c r="J67" s="1061">
        <v>32774</v>
      </c>
      <c r="K67" s="1324"/>
      <c r="L67" s="143"/>
    </row>
    <row r="68" spans="1:12" s="140" customFormat="1" ht="18.75" customHeight="1">
      <c r="A68" s="890"/>
      <c r="B68" s="945">
        <v>2</v>
      </c>
      <c r="C68" s="897">
        <v>-2274271</v>
      </c>
      <c r="D68" s="907">
        <v>-97641</v>
      </c>
      <c r="E68" s="908">
        <v>-3858137</v>
      </c>
      <c r="F68" s="1395"/>
      <c r="G68" s="908">
        <v>1177376</v>
      </c>
      <c r="H68" s="908">
        <v>-331226</v>
      </c>
      <c r="I68" s="1395"/>
      <c r="J68" s="908">
        <v>835357</v>
      </c>
      <c r="K68" s="1324"/>
      <c r="L68" s="143"/>
    </row>
    <row r="69" spans="1:12" s="140" customFormat="1" ht="18.75" customHeight="1">
      <c r="A69" s="890"/>
      <c r="B69" s="943"/>
      <c r="C69" s="897">
        <v>62520430</v>
      </c>
      <c r="D69" s="907">
        <v>1200505</v>
      </c>
      <c r="E69" s="908">
        <v>56650766</v>
      </c>
      <c r="F69" s="1395"/>
      <c r="G69" s="908">
        <v>1180546</v>
      </c>
      <c r="H69" s="908">
        <v>2620482</v>
      </c>
      <c r="I69" s="1395"/>
      <c r="J69" s="908">
        <v>868131</v>
      </c>
      <c r="K69" s="1324"/>
      <c r="L69" s="143"/>
    </row>
    <row r="70" spans="1:12" s="140" customFormat="1" ht="18.75" customHeight="1">
      <c r="A70" s="1053"/>
      <c r="B70" s="1080"/>
      <c r="C70" s="1059">
        <v>64702020</v>
      </c>
      <c r="D70" s="1060">
        <v>1289674</v>
      </c>
      <c r="E70" s="1061">
        <v>60418200</v>
      </c>
      <c r="F70" s="1395"/>
      <c r="G70" s="1061">
        <v>3160</v>
      </c>
      <c r="H70" s="1061">
        <v>2928127</v>
      </c>
      <c r="I70" s="1395"/>
      <c r="J70" s="1061">
        <v>62859</v>
      </c>
      <c r="K70" s="1324"/>
      <c r="L70" s="143"/>
    </row>
    <row r="71" spans="1:12" s="140" customFormat="1" ht="18.75" customHeight="1">
      <c r="A71" s="890"/>
      <c r="B71" s="945">
        <v>3</v>
      </c>
      <c r="C71" s="897">
        <v>-71213</v>
      </c>
      <c r="D71" s="907">
        <v>-120544</v>
      </c>
      <c r="E71" s="908">
        <v>-1612967</v>
      </c>
      <c r="F71" s="1395"/>
      <c r="G71" s="908">
        <v>1083984</v>
      </c>
      <c r="H71" s="908">
        <v>-47865</v>
      </c>
      <c r="I71" s="1395"/>
      <c r="J71" s="908">
        <v>626179</v>
      </c>
      <c r="K71" s="1324"/>
      <c r="L71" s="143"/>
    </row>
    <row r="72" spans="1:12" s="140" customFormat="1" ht="18.75" customHeight="1">
      <c r="A72" s="890"/>
      <c r="B72" s="943"/>
      <c r="C72" s="897">
        <v>64630807</v>
      </c>
      <c r="D72" s="907">
        <v>1169130</v>
      </c>
      <c r="E72" s="908">
        <v>58805233</v>
      </c>
      <c r="F72" s="1395"/>
      <c r="G72" s="908">
        <v>1087144</v>
      </c>
      <c r="H72" s="908">
        <v>2880262</v>
      </c>
      <c r="I72" s="1395"/>
      <c r="J72" s="908">
        <v>689038</v>
      </c>
      <c r="K72" s="1324"/>
      <c r="L72" s="143"/>
    </row>
    <row r="73" spans="1:12" s="140" customFormat="1" ht="18.75" customHeight="1">
      <c r="A73" s="890"/>
      <c r="B73" s="943"/>
      <c r="C73" s="897">
        <v>67484142</v>
      </c>
      <c r="D73" s="1211">
        <v>1327542</v>
      </c>
      <c r="E73" s="908">
        <v>62865926</v>
      </c>
      <c r="F73" s="1073"/>
      <c r="G73" s="908">
        <v>3820</v>
      </c>
      <c r="H73" s="1212">
        <v>3236795</v>
      </c>
      <c r="I73" s="1195"/>
      <c r="J73" s="1212">
        <v>50059</v>
      </c>
      <c r="K73" s="1073"/>
      <c r="L73" s="143"/>
    </row>
    <row r="74" spans="1:12" s="140" customFormat="1" ht="18.75" customHeight="1">
      <c r="A74" s="890"/>
      <c r="B74" s="945">
        <v>4</v>
      </c>
      <c r="C74" s="897">
        <v>406166</v>
      </c>
      <c r="D74" s="1211">
        <v>-65341</v>
      </c>
      <c r="E74" s="908">
        <v>-600000</v>
      </c>
      <c r="F74" s="1073"/>
      <c r="G74" s="908">
        <v>631921</v>
      </c>
      <c r="H74" s="1212">
        <v>-498802</v>
      </c>
      <c r="I74" s="1195"/>
      <c r="J74" s="1212">
        <v>938388</v>
      </c>
      <c r="K74" s="1073"/>
      <c r="L74" s="143"/>
    </row>
    <row r="75" spans="1:12" s="140" customFormat="1" ht="18.75" customHeight="1">
      <c r="A75" s="891"/>
      <c r="B75" s="944"/>
      <c r="C75" s="1057">
        <v>67890308</v>
      </c>
      <c r="D75" s="1213">
        <v>1262201</v>
      </c>
      <c r="E75" s="909">
        <v>62265926</v>
      </c>
      <c r="F75" s="1204"/>
      <c r="G75" s="909">
        <v>635741</v>
      </c>
      <c r="H75" s="1214">
        <v>2737993</v>
      </c>
      <c r="I75" s="1196"/>
      <c r="J75" s="1214">
        <v>988447</v>
      </c>
      <c r="K75" s="1204"/>
      <c r="L75" s="143"/>
    </row>
    <row r="76" spans="1:12" s="747" customFormat="1" ht="13.5" customHeight="1">
      <c r="A76" s="745" t="s">
        <v>642</v>
      </c>
      <c r="B76" s="536"/>
      <c r="C76" s="536"/>
      <c r="D76" s="473"/>
      <c r="E76" s="536"/>
      <c r="F76" s="536"/>
      <c r="G76" s="536"/>
      <c r="H76" s="536"/>
      <c r="I76" s="748"/>
      <c r="K76" s="746" t="s">
        <v>83</v>
      </c>
      <c r="L76" s="748"/>
    </row>
    <row r="77" spans="3:12" s="140" customFormat="1" ht="13.5" customHeight="1">
      <c r="C77" s="150"/>
      <c r="D77" s="151"/>
      <c r="E77" s="150"/>
      <c r="F77" s="150"/>
      <c r="G77" s="150"/>
      <c r="H77" s="150"/>
      <c r="I77" s="143"/>
      <c r="L77" s="143"/>
    </row>
    <row r="78" spans="1:11" s="55" customFormat="1" ht="13.5" customHeight="1">
      <c r="A78" s="53"/>
      <c r="B78" s="53"/>
      <c r="C78" s="53"/>
      <c r="D78" s="53"/>
      <c r="E78" s="53"/>
      <c r="F78" s="53"/>
      <c r="G78" s="53"/>
      <c r="H78" s="53"/>
      <c r="I78" s="53"/>
      <c r="K78" s="87"/>
    </row>
    <row r="79" spans="1:25" s="55" customFormat="1" ht="13.5" customHeight="1">
      <c r="A79" s="53"/>
      <c r="B79" s="53"/>
      <c r="C79" s="53"/>
      <c r="D79" s="54"/>
      <c r="E79" s="53"/>
      <c r="F79" s="53"/>
      <c r="G79" s="53"/>
      <c r="H79" s="53"/>
      <c r="I79" s="53"/>
      <c r="K79" s="87"/>
      <c r="L79" s="53"/>
      <c r="M79" s="53"/>
      <c r="R79" s="53"/>
      <c r="S79" s="53"/>
      <c r="V79" s="53"/>
      <c r="X79" s="53"/>
      <c r="Y79" s="53"/>
    </row>
    <row r="80" spans="3:12" ht="13.5" customHeight="1">
      <c r="C80" s="55"/>
      <c r="D80" s="55"/>
      <c r="E80" s="55"/>
      <c r="F80" s="55"/>
      <c r="G80" s="55"/>
      <c r="H80" s="85"/>
      <c r="I80" s="83"/>
      <c r="K80" s="85"/>
      <c r="L80" s="83"/>
    </row>
    <row r="81" spans="3:12" ht="13.5" customHeight="1">
      <c r="C81" s="55"/>
      <c r="D81" s="55"/>
      <c r="E81" s="55"/>
      <c r="F81" s="55"/>
      <c r="G81" s="55"/>
      <c r="H81" s="85"/>
      <c r="I81" s="83"/>
      <c r="K81" s="85"/>
      <c r="L81" s="83"/>
    </row>
    <row r="82" spans="3:12" ht="13.5" customHeight="1">
      <c r="C82" s="55"/>
      <c r="D82" s="55"/>
      <c r="E82" s="55"/>
      <c r="F82" s="55"/>
      <c r="G82" s="55"/>
      <c r="H82" s="85"/>
      <c r="I82" s="83"/>
      <c r="K82" s="85"/>
      <c r="L82" s="83"/>
    </row>
    <row r="83" spans="3:8" ht="13.5" customHeight="1">
      <c r="C83" s="55"/>
      <c r="D83" s="88"/>
      <c r="E83" s="55"/>
      <c r="F83" s="55"/>
      <c r="G83" s="55"/>
      <c r="H83" s="55"/>
    </row>
    <row r="84" spans="3:8" ht="13.5" customHeight="1">
      <c r="C84" s="55"/>
      <c r="D84" s="88"/>
      <c r="E84" s="55"/>
      <c r="F84" s="55"/>
      <c r="G84" s="55"/>
      <c r="H84" s="55"/>
    </row>
    <row r="85" spans="3:8" ht="13.5" customHeight="1">
      <c r="C85" s="55"/>
      <c r="D85" s="88"/>
      <c r="E85" s="55"/>
      <c r="F85" s="55"/>
      <c r="G85" s="55"/>
      <c r="H85" s="55"/>
    </row>
    <row r="86" spans="3:8" ht="13.5" customHeight="1">
      <c r="C86" s="55"/>
      <c r="D86" s="88"/>
      <c r="E86" s="55"/>
      <c r="F86" s="55"/>
      <c r="G86" s="55"/>
      <c r="H86" s="55"/>
    </row>
    <row r="87" ht="13.5" customHeight="1"/>
    <row r="88" ht="13.5" customHeight="1"/>
    <row r="89" ht="13.5" customHeight="1"/>
  </sheetData>
  <sheetProtection/>
  <mergeCells count="60">
    <mergeCell ref="F64:F66"/>
    <mergeCell ref="I64:I66"/>
    <mergeCell ref="K64:K66"/>
    <mergeCell ref="K61:K63"/>
    <mergeCell ref="K58:K60"/>
    <mergeCell ref="F58:F60"/>
    <mergeCell ref="F61:F63"/>
    <mergeCell ref="I58:I60"/>
    <mergeCell ref="K4:K6"/>
    <mergeCell ref="G4:G6"/>
    <mergeCell ref="I61:I63"/>
    <mergeCell ref="H4:H6"/>
    <mergeCell ref="F4:F6"/>
    <mergeCell ref="A4:B5"/>
    <mergeCell ref="A25:A27"/>
    <mergeCell ref="F34:F57"/>
    <mergeCell ref="C4:C6"/>
    <mergeCell ref="B10:B12"/>
    <mergeCell ref="A46:A48"/>
    <mergeCell ref="A49:A51"/>
    <mergeCell ref="D4:D6"/>
    <mergeCell ref="E4:E6"/>
    <mergeCell ref="A16:A18"/>
    <mergeCell ref="B28:B30"/>
    <mergeCell ref="A43:A45"/>
    <mergeCell ref="B40:B42"/>
    <mergeCell ref="B37:B39"/>
    <mergeCell ref="B46:B48"/>
    <mergeCell ref="I4:I6"/>
    <mergeCell ref="J4:J6"/>
    <mergeCell ref="K10:K57"/>
    <mergeCell ref="I28:I57"/>
    <mergeCell ref="A7:A9"/>
    <mergeCell ref="B7:B9"/>
    <mergeCell ref="B16:B18"/>
    <mergeCell ref="B34:B36"/>
    <mergeCell ref="A13:A15"/>
    <mergeCell ref="A52:A54"/>
    <mergeCell ref="B52:B54"/>
    <mergeCell ref="B31:B33"/>
    <mergeCell ref="B49:B51"/>
    <mergeCell ref="B13:B15"/>
    <mergeCell ref="A10:A12"/>
    <mergeCell ref="A22:A24"/>
    <mergeCell ref="A28:A30"/>
    <mergeCell ref="B19:B21"/>
    <mergeCell ref="A31:A33"/>
    <mergeCell ref="A19:A21"/>
    <mergeCell ref="B43:B45"/>
    <mergeCell ref="B22:B24"/>
    <mergeCell ref="B25:B27"/>
    <mergeCell ref="A37:A39"/>
    <mergeCell ref="A34:A36"/>
    <mergeCell ref="A40:A42"/>
    <mergeCell ref="F67:F69"/>
    <mergeCell ref="I67:I69"/>
    <mergeCell ref="K67:K69"/>
    <mergeCell ref="F70:F72"/>
    <mergeCell ref="I70:I72"/>
    <mergeCell ref="K70:K72"/>
  </mergeCells>
  <printOptions horizontalCentered="1"/>
  <pageMargins left="0.3937007874015748" right="0.3937007874015748" top="0.7874015748031497" bottom="0.3937007874015748" header="0.5118110236220472" footer="0.31496062992125984"/>
  <pageSetup horizontalDpi="600" verticalDpi="600" orientation="portrait" paperSize="9" r:id="rId2"/>
  <headerFooter alignWithMargins="0">
    <oddHeader>&amp;R&amp;6&amp;P/&amp;Nページ</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2014-10-20T00:32:25Z</dcterms:created>
  <dcterms:modified xsi:type="dcterms:W3CDTF">2023-11-01T06:17:55Z</dcterms:modified>
  <cp:category/>
  <cp:version/>
  <cp:contentType/>
  <cp:contentStatus/>
</cp:coreProperties>
</file>